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57" i="1"/>
  <c r="K58" i="1"/>
  <c r="K56" i="1"/>
  <c r="J58" i="1"/>
  <c r="J59" i="1" s="1"/>
  <c r="J49" i="1" l="1"/>
  <c r="J50" i="1"/>
  <c r="J51" i="1"/>
  <c r="J52" i="1"/>
  <c r="J53" i="1"/>
  <c r="J54" i="1"/>
  <c r="J55" i="1"/>
  <c r="J56" i="1"/>
  <c r="K52" i="1"/>
  <c r="K53" i="1"/>
  <c r="K54" i="1"/>
  <c r="K55" i="1"/>
  <c r="K57" i="1"/>
  <c r="J14" i="1"/>
  <c r="K46" i="1"/>
  <c r="K13" i="1"/>
  <c r="K16" i="1"/>
  <c r="K20" i="1"/>
  <c r="K21" i="1"/>
  <c r="K29" i="1"/>
  <c r="K30" i="1"/>
  <c r="K31" i="1"/>
  <c r="K32" i="1"/>
  <c r="K33" i="1"/>
  <c r="K34" i="1"/>
  <c r="K35" i="1"/>
  <c r="K36" i="1"/>
  <c r="K37" i="1"/>
  <c r="K38" i="1"/>
  <c r="K39" i="1"/>
  <c r="K40" i="1"/>
  <c r="K44" i="1"/>
  <c r="K45" i="1"/>
  <c r="J48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K59" i="1" l="1"/>
  <c r="K60" i="1" l="1"/>
  <c r="K61" i="1" l="1"/>
  <c r="K62" i="1" s="1"/>
</calcChain>
</file>

<file path=xl/sharedStrings.xml><?xml version="1.0" encoding="utf-8"?>
<sst xmlns="http://schemas.openxmlformats.org/spreadsheetml/2006/main" count="214" uniqueCount="82">
  <si>
    <t>Pirkimo objekto/paslaugų pavadinimas</t>
  </si>
  <si>
    <t>Mato vnt.</t>
  </si>
  <si>
    <t>Preliminarus kiekis</t>
  </si>
  <si>
    <t>vnt.</t>
  </si>
  <si>
    <t>Užsakymo adresas</t>
  </si>
  <si>
    <t>Kritimo blokatorius</t>
  </si>
  <si>
    <t>Kūno saugos diržai</t>
  </si>
  <si>
    <t>Gamintojas</t>
  </si>
  <si>
    <t>Vilnius, Iešmininkų g.17A</t>
  </si>
  <si>
    <t>Eil. nr.</t>
  </si>
  <si>
    <t>Elektrikų lipimo nagių periodinė (12 mėm) patikra</t>
  </si>
  <si>
    <t>Energijos sugertuvas</t>
  </si>
  <si>
    <t>Kaunas, Juozapavičiaus pr. 124I (GID DKSL V. Petrauskas)</t>
  </si>
  <si>
    <t>Petnešinis kūno saugos diržas</t>
  </si>
  <si>
    <t xml:space="preserve">Pilno kūno apraišas </t>
  </si>
  <si>
    <t xml:space="preserve">Apsaugos nuo kritimo lynas su energijos amortizatoriumi </t>
  </si>
  <si>
    <t>Kritimo blokatorius (absorberis)</t>
  </si>
  <si>
    <t>Panerių g. 38, Vilnius ir Daukanto g. 63, Radviliškis (GID DETL)</t>
  </si>
  <si>
    <t xml:space="preserve">Kaunas (GIT) A. Juozapavičiaus per. 118, </t>
  </si>
  <si>
    <t>Petnešinis kūno saugos diržas (apraišas)</t>
  </si>
  <si>
    <t>Darbo padėties fiksavimo lynas</t>
  </si>
  <si>
    <t>Apsaugos nuo kritimo lynas su energijos amortizatoriumi</t>
  </si>
  <si>
    <t>Kritimo sulaikymo įrenginys su energija absorbuojančia dalimi</t>
  </si>
  <si>
    <t>Dvišakis apsaugos nuo kritimo elastinis linas su energijos amortizatoriumi</t>
  </si>
  <si>
    <t>Dvišakis apsaugos nuo kritimo lynas su energijos amortizatoriumi</t>
  </si>
  <si>
    <t>S. Daukanto g. 63, Radviliškis (Radviliškio smėlynė)</t>
  </si>
  <si>
    <t>TVPC</t>
  </si>
  <si>
    <t>Dapšių k. Geležinkelio g. 11, Bugenių geležinkelio stotis</t>
  </si>
  <si>
    <t>Rožių g. 19F, Kretingsodžio kaimas, Kretingos raj.Kretingos geležinkelio stotis</t>
  </si>
  <si>
    <t>Priestočio g. 15, Klaipėda (Klaipėdos smėlynė), Klaipėdos geležinkelio stotis</t>
  </si>
  <si>
    <t>S. Daukanto g. 63, Radviliškis (Radviliškio riedmenų plovykla), Radviliškio geležinkelio stotis</t>
  </si>
  <si>
    <t>A.Juozapavičiaus pr.118J, Kaunas(smėlynė), Kauno geležinkelio stotis</t>
  </si>
  <si>
    <t xml:space="preserve"> 1 valandos neplanuoto aptarnavimo ir remonto darbų įkainis</t>
  </si>
  <si>
    <t>val.</t>
  </si>
  <si>
    <t>Iš viso:</t>
  </si>
  <si>
    <t>LTG INFRA</t>
  </si>
  <si>
    <t>VEDLINIŲ TECHNINĖS BŪKLĖS TIKRINIMO, PRIEŽIŪROS IR REMONTO PASLAUGŲ ĮKAINIAI</t>
  </si>
  <si>
    <t>Innotech Arbeitsschutz (Austrija) arba lygiavertis</t>
  </si>
  <si>
    <t>Eltel Networks Corporations (Suomija) arba lygiavertis</t>
  </si>
  <si>
    <t>Safetty Harness (EU) arba lygiavertis</t>
  </si>
  <si>
    <t>Turvatikas Safety Ladder (Suomija) arba lygiavertis</t>
  </si>
  <si>
    <t>Protekt arba lygiavertis</t>
  </si>
  <si>
    <t>SAFEACCESS arba lygiavertis</t>
  </si>
  <si>
    <t>SKYLOTEC arba lygiavertis</t>
  </si>
  <si>
    <t>KRATOS Safety arba lygiavertis</t>
  </si>
  <si>
    <t xml:space="preserve"> Klaipėda (GIT), Klevų g. 7 arba objektas tikslinimas paslaugų užsakovo</t>
  </si>
  <si>
    <t>Vilnius, Geležinkelio g. 16, Vilniaus geležinkelio stotis arba objektas tikslinimas paslaugų Užsakovo</t>
  </si>
  <si>
    <t>Vilnius, (Vaidotų geležinkelio stotis) Terminalo g. 8, Lokomotyvų depo cechas arba objektas tikslinimas paslaugų Užsakovo</t>
  </si>
  <si>
    <t xml:space="preserve"> Vilnius (GIT), Iešminikų g. 23a arba objektas tikslinimas paslaugų Užsakovo</t>
  </si>
  <si>
    <t>Šiauliai(GIT), Dubijos g. 26 arba objektas tikslinimas paslaugų Užsakovo</t>
  </si>
  <si>
    <t>Vilnius, Panerių g. 38 Geležinkelių riedmenų techninės apžiūros laboratorija arba objektas tikslinimas paslaugų Užsakovo</t>
  </si>
  <si>
    <t>Pasiūlymo formos 1 priedas</t>
  </si>
  <si>
    <t>Kritimo blokatorius LST EN 360:2002. ATEX 2014/34/ES                   FA2040207B HELIXON-S 7 m (metrai)</t>
  </si>
  <si>
    <t>Patikros įkainis, EUR be PVM / neplanuotų darbų 1 val. įkainis, EUR be PVM</t>
  </si>
  <si>
    <t>1 (vieneto) detalės įkainis kartu su keitimu, EUR be PVM</t>
  </si>
  <si>
    <t>Detalių bendra kaina kartu su keitimu, EUR be PVM
(6x8)</t>
  </si>
  <si>
    <t>Patikrų bendra kaina, EUR be PVM / neplanuotų darbų bendra kaina, EUR be PVM
(6x7)</t>
  </si>
  <si>
    <t>Bendra pasiūlymo kaina ( 9 ir 10 stulpelių suma) be PVM :</t>
  </si>
  <si>
    <t>Bendra pasiūlymo kaina su PVM:</t>
  </si>
  <si>
    <t xml:space="preserve">Tractel (Prancuzija) </t>
  </si>
  <si>
    <t>Tractel (Prancuzija)</t>
  </si>
  <si>
    <t>Horizontaliosios inkaravimo vedlinės patikra</t>
  </si>
  <si>
    <t>-</t>
  </si>
  <si>
    <t>Karietėlės vedlinei patikra</t>
  </si>
  <si>
    <t>Kritimo blokatoriaus patikra</t>
  </si>
  <si>
    <t xml:space="preserve">Innotech Arbeitsschutz (Austrija) </t>
  </si>
  <si>
    <t>Kopėčių patikra</t>
  </si>
  <si>
    <t xml:space="preserve">Eltel Networks Corporations (Suomija) </t>
  </si>
  <si>
    <t>Karietėlės patikra</t>
  </si>
  <si>
    <t>Automatinių kritimo blokatorių patikra</t>
  </si>
  <si>
    <t>Inkaravimo kilpos patikra</t>
  </si>
  <si>
    <t>Horizontaliosios vedlinės dviejų lygiagrečių lynų patikra</t>
  </si>
  <si>
    <t>Translet Travsafe INRS 2A (Prancuzija)</t>
  </si>
  <si>
    <t xml:space="preserve">Translet Travsafe BB 1A (Prancuzija) </t>
  </si>
  <si>
    <t>Turvatikas Safety Ladder (Suomija)</t>
  </si>
  <si>
    <t xml:space="preserve">Turvatikas Safety Ladder (Suomija) </t>
  </si>
  <si>
    <t>Darbo padėties fiksavimo lyno patikra</t>
  </si>
  <si>
    <t xml:space="preserve">Protekt </t>
  </si>
  <si>
    <t>Horizontaliosios inkaravimo vedlinės 48 m (metrai) patikra</t>
  </si>
  <si>
    <t xml:space="preserve">SAFEACCESS </t>
  </si>
  <si>
    <t xml:space="preserve"> PVM 21   %: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</si>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</sst>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Fill="1" applyBorder="1" applyAlignment="1"/>
    <xf numFmtId="2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14" fillId="0" borderId="0" xfId="0" applyFont="1"/>
    <xf numFmtId="2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2" fontId="8" fillId="2" borderId="6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3" fillId="0" borderId="0" xfId="0" applyFont="1"/>
    <xf numFmtId="43" fontId="8" fillId="0" borderId="0" xfId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00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"/>
  <sheetViews>
    <sheetView tabSelected="1" zoomScale="91" zoomScaleNormal="91" workbookViewId="0">
      <selection activeCell="E65" sqref="E65"/>
    </sheetView>
  </sheetViews>
  <sheetFormatPr defaultColWidth="8.85546875" defaultRowHeight="15" x14ac:dyDescent="0.25"/>
  <cols>
    <col min="1" max="2" width="8.85546875" style="1"/>
    <col min="3" max="3" width="59.140625" style="1" customWidth="1"/>
    <col min="4" max="4" width="43" style="1" customWidth="1"/>
    <col min="5" max="5" width="45.85546875" style="1" customWidth="1"/>
    <col min="6" max="6" width="7.42578125" style="1" customWidth="1"/>
    <col min="7" max="7" width="14" style="1" customWidth="1"/>
    <col min="8" max="8" width="19.85546875" style="24" customWidth="1"/>
    <col min="9" max="9" width="17.42578125" style="23" customWidth="1"/>
    <col min="10" max="10" width="27" style="24" customWidth="1"/>
    <col min="11" max="11" width="17.42578125" style="23" customWidth="1"/>
    <col min="12" max="12" width="8.85546875" style="1"/>
    <col min="13" max="13" width="9.85546875" style="1" bestFit="1" customWidth="1"/>
    <col min="14" max="16384" width="8.85546875" style="1"/>
  </cols>
  <sheetData>
    <row r="1" spans="2:11" ht="15.75" x14ac:dyDescent="0.25">
      <c r="E1" s="38" t="s">
        <v>51</v>
      </c>
    </row>
    <row r="2" spans="2:11" x14ac:dyDescent="0.25">
      <c r="H2" s="74"/>
      <c r="I2" s="74"/>
      <c r="J2" s="74"/>
      <c r="K2" s="74"/>
    </row>
    <row r="3" spans="2:11" x14ac:dyDescent="0.25">
      <c r="H3" s="74"/>
      <c r="I3" s="74"/>
      <c r="J3" s="74"/>
      <c r="K3" s="74"/>
    </row>
    <row r="4" spans="2:11" ht="36.75" customHeight="1" x14ac:dyDescent="0.25">
      <c r="B4" s="2"/>
      <c r="C4" s="76" t="s">
        <v>36</v>
      </c>
      <c r="D4" s="76"/>
      <c r="E4" s="76"/>
      <c r="F4" s="76"/>
      <c r="G4" s="76"/>
      <c r="H4" s="1"/>
      <c r="J4" s="1"/>
    </row>
    <row r="5" spans="2:11" x14ac:dyDescent="0.25">
      <c r="C5" s="25"/>
      <c r="H5" s="32"/>
      <c r="I5" s="32"/>
      <c r="J5" s="32"/>
      <c r="K5" s="32"/>
    </row>
    <row r="6" spans="2:11" ht="47.25" customHeight="1" x14ac:dyDescent="0.25">
      <c r="B6" s="68" t="s">
        <v>9</v>
      </c>
      <c r="C6" s="68" t="s">
        <v>0</v>
      </c>
      <c r="D6" s="68" t="s">
        <v>7</v>
      </c>
      <c r="E6" s="68" t="s">
        <v>4</v>
      </c>
      <c r="F6" s="68" t="s">
        <v>1</v>
      </c>
      <c r="G6" s="68" t="s">
        <v>2</v>
      </c>
      <c r="H6" s="75" t="s">
        <v>53</v>
      </c>
      <c r="I6" s="75" t="s">
        <v>54</v>
      </c>
      <c r="J6" s="75" t="s">
        <v>56</v>
      </c>
      <c r="K6" s="75" t="s">
        <v>55</v>
      </c>
    </row>
    <row r="7" spans="2:11" ht="39" customHeight="1" x14ac:dyDescent="0.25"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2:11" x14ac:dyDescent="0.25">
      <c r="B8" s="21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2">
        <v>7</v>
      </c>
      <c r="I8" s="22">
        <v>8</v>
      </c>
      <c r="J8" s="33">
        <v>9</v>
      </c>
      <c r="K8" s="33">
        <v>10</v>
      </c>
    </row>
    <row r="9" spans="2:11" x14ac:dyDescent="0.25">
      <c r="B9" s="68" t="s">
        <v>26</v>
      </c>
      <c r="C9" s="68"/>
      <c r="D9" s="68"/>
      <c r="E9" s="68"/>
      <c r="F9" s="68"/>
      <c r="G9" s="68"/>
      <c r="H9" s="68"/>
      <c r="I9" s="68"/>
      <c r="J9" s="68"/>
      <c r="K9" s="68"/>
    </row>
    <row r="10" spans="2:11" x14ac:dyDescent="0.25">
      <c r="B10" s="3">
        <v>1</v>
      </c>
      <c r="C10" s="46" t="s">
        <v>61</v>
      </c>
      <c r="D10" s="44" t="s">
        <v>59</v>
      </c>
      <c r="E10" s="70" t="s">
        <v>46</v>
      </c>
      <c r="F10" s="6" t="s">
        <v>3</v>
      </c>
      <c r="G10" s="7">
        <v>1</v>
      </c>
      <c r="H10" s="26">
        <v>754.5</v>
      </c>
      <c r="I10" s="47" t="s">
        <v>62</v>
      </c>
      <c r="J10" s="26">
        <f>G10*H10</f>
        <v>754.5</v>
      </c>
      <c r="K10" s="47" t="s">
        <v>62</v>
      </c>
    </row>
    <row r="11" spans="2:11" x14ac:dyDescent="0.25">
      <c r="B11" s="3">
        <v>2</v>
      </c>
      <c r="C11" s="48" t="s">
        <v>63</v>
      </c>
      <c r="D11" s="44" t="s">
        <v>59</v>
      </c>
      <c r="E11" s="69"/>
      <c r="F11" s="9" t="s">
        <v>3</v>
      </c>
      <c r="G11" s="5">
        <v>1</v>
      </c>
      <c r="H11" s="26">
        <v>12.9</v>
      </c>
      <c r="I11" s="49" t="s">
        <v>62</v>
      </c>
      <c r="J11" s="26">
        <f t="shared" ref="J11:J46" si="0">G11*H11</f>
        <v>12.9</v>
      </c>
      <c r="K11" s="47" t="s">
        <v>62</v>
      </c>
    </row>
    <row r="12" spans="2:11" x14ac:dyDescent="0.25">
      <c r="B12" s="3">
        <v>3</v>
      </c>
      <c r="C12" s="10" t="s">
        <v>64</v>
      </c>
      <c r="D12" s="45" t="s">
        <v>60</v>
      </c>
      <c r="E12" s="69"/>
      <c r="F12" s="6" t="s">
        <v>3</v>
      </c>
      <c r="G12" s="5">
        <v>1</v>
      </c>
      <c r="H12" s="26">
        <v>6.5</v>
      </c>
      <c r="I12" s="49" t="s">
        <v>62</v>
      </c>
      <c r="J12" s="26">
        <f t="shared" si="0"/>
        <v>6.5</v>
      </c>
      <c r="K12" s="47" t="s">
        <v>62</v>
      </c>
    </row>
    <row r="13" spans="2:11" x14ac:dyDescent="0.25">
      <c r="B13" s="3">
        <v>4</v>
      </c>
      <c r="C13" s="10" t="s">
        <v>6</v>
      </c>
      <c r="D13" s="28"/>
      <c r="E13" s="69"/>
      <c r="F13" s="6" t="s">
        <v>3</v>
      </c>
      <c r="G13" s="11">
        <v>1</v>
      </c>
      <c r="H13" s="26">
        <v>9.5</v>
      </c>
      <c r="I13" s="39">
        <v>12.6</v>
      </c>
      <c r="J13" s="26">
        <f t="shared" si="0"/>
        <v>9.5</v>
      </c>
      <c r="K13" s="26">
        <f t="shared" ref="K13:K45" si="1">G13*I13</f>
        <v>12.6</v>
      </c>
    </row>
    <row r="14" spans="2:11" ht="32.25" customHeight="1" x14ac:dyDescent="0.25">
      <c r="B14" s="3">
        <v>5</v>
      </c>
      <c r="C14" s="10" t="s">
        <v>61</v>
      </c>
      <c r="D14" s="12" t="s">
        <v>65</v>
      </c>
      <c r="E14" s="71" t="s">
        <v>47</v>
      </c>
      <c r="F14" s="6" t="s">
        <v>3</v>
      </c>
      <c r="G14" s="12">
        <v>2</v>
      </c>
      <c r="H14" s="26">
        <v>758.4</v>
      </c>
      <c r="I14" s="49" t="s">
        <v>62</v>
      </c>
      <c r="J14" s="26">
        <f t="shared" si="0"/>
        <v>1516.8</v>
      </c>
      <c r="K14" s="47" t="s">
        <v>62</v>
      </c>
    </row>
    <row r="15" spans="2:11" x14ac:dyDescent="0.25">
      <c r="B15" s="3">
        <v>6</v>
      </c>
      <c r="C15" s="13" t="s">
        <v>63</v>
      </c>
      <c r="D15" s="12" t="s">
        <v>65</v>
      </c>
      <c r="E15" s="72"/>
      <c r="F15" s="9" t="s">
        <v>3</v>
      </c>
      <c r="G15" s="12">
        <v>4</v>
      </c>
      <c r="H15" s="26">
        <v>12.9</v>
      </c>
      <c r="I15" s="49" t="s">
        <v>62</v>
      </c>
      <c r="J15" s="26">
        <f t="shared" si="0"/>
        <v>51.6</v>
      </c>
      <c r="K15" s="47" t="s">
        <v>62</v>
      </c>
    </row>
    <row r="16" spans="2:11" ht="30" x14ac:dyDescent="0.25">
      <c r="B16" s="3">
        <v>7</v>
      </c>
      <c r="C16" s="13" t="s">
        <v>5</v>
      </c>
      <c r="D16" s="12" t="s">
        <v>37</v>
      </c>
      <c r="E16" s="72"/>
      <c r="F16" s="6" t="s">
        <v>3</v>
      </c>
      <c r="G16" s="12">
        <v>4</v>
      </c>
      <c r="H16" s="26">
        <v>6.5</v>
      </c>
      <c r="I16" s="39">
        <v>133.1</v>
      </c>
      <c r="J16" s="26">
        <f t="shared" si="0"/>
        <v>26</v>
      </c>
      <c r="K16" s="26">
        <f t="shared" si="1"/>
        <v>532.4</v>
      </c>
    </row>
    <row r="17" spans="2:11" x14ac:dyDescent="0.25">
      <c r="B17" s="3">
        <v>8</v>
      </c>
      <c r="C17" s="14" t="s">
        <v>66</v>
      </c>
      <c r="D17" s="12"/>
      <c r="E17" s="72"/>
      <c r="F17" s="6" t="s">
        <v>3</v>
      </c>
      <c r="G17" s="12">
        <v>6</v>
      </c>
      <c r="H17" s="26">
        <v>4.5</v>
      </c>
      <c r="I17" s="49" t="s">
        <v>62</v>
      </c>
      <c r="J17" s="26">
        <f t="shared" si="0"/>
        <v>27</v>
      </c>
      <c r="K17" s="47" t="s">
        <v>62</v>
      </c>
    </row>
    <row r="18" spans="2:11" x14ac:dyDescent="0.25">
      <c r="B18" s="3">
        <v>9</v>
      </c>
      <c r="C18" s="14" t="s">
        <v>61</v>
      </c>
      <c r="D18" s="12" t="s">
        <v>67</v>
      </c>
      <c r="E18" s="72"/>
      <c r="F18" s="6" t="s">
        <v>3</v>
      </c>
      <c r="G18" s="11">
        <v>1</v>
      </c>
      <c r="H18" s="26">
        <v>811.2</v>
      </c>
      <c r="I18" s="49" t="s">
        <v>62</v>
      </c>
      <c r="J18" s="26">
        <f t="shared" si="0"/>
        <v>811.2</v>
      </c>
      <c r="K18" s="47" t="s">
        <v>62</v>
      </c>
    </row>
    <row r="19" spans="2:11" x14ac:dyDescent="0.25">
      <c r="B19" s="3">
        <v>10</v>
      </c>
      <c r="C19" s="48" t="s">
        <v>68</v>
      </c>
      <c r="D19" s="12" t="s">
        <v>67</v>
      </c>
      <c r="E19" s="72"/>
      <c r="F19" s="6" t="s">
        <v>3</v>
      </c>
      <c r="G19" s="11">
        <v>1</v>
      </c>
      <c r="H19" s="26">
        <v>12.9</v>
      </c>
      <c r="I19" s="49" t="s">
        <v>62</v>
      </c>
      <c r="J19" s="26">
        <f t="shared" si="0"/>
        <v>12.9</v>
      </c>
      <c r="K19" s="47" t="s">
        <v>62</v>
      </c>
    </row>
    <row r="20" spans="2:11" ht="30" x14ac:dyDescent="0.25">
      <c r="B20" s="3">
        <v>11</v>
      </c>
      <c r="C20" s="10" t="s">
        <v>5</v>
      </c>
      <c r="D20" s="12" t="s">
        <v>38</v>
      </c>
      <c r="E20" s="72"/>
      <c r="F20" s="6" t="s">
        <v>3</v>
      </c>
      <c r="G20" s="5">
        <v>1</v>
      </c>
      <c r="H20" s="26">
        <v>6.5</v>
      </c>
      <c r="I20" s="39">
        <v>133.1</v>
      </c>
      <c r="J20" s="26">
        <f t="shared" si="0"/>
        <v>6.5</v>
      </c>
      <c r="K20" s="26">
        <f t="shared" si="1"/>
        <v>133.1</v>
      </c>
    </row>
    <row r="21" spans="2:11" x14ac:dyDescent="0.25">
      <c r="B21" s="3">
        <v>12</v>
      </c>
      <c r="C21" s="10" t="s">
        <v>6</v>
      </c>
      <c r="D21" s="12" t="s">
        <v>39</v>
      </c>
      <c r="E21" s="72"/>
      <c r="F21" s="6" t="s">
        <v>3</v>
      </c>
      <c r="G21" s="5">
        <v>2</v>
      </c>
      <c r="H21" s="26">
        <v>9.5</v>
      </c>
      <c r="I21" s="39">
        <v>12.6</v>
      </c>
      <c r="J21" s="26">
        <f t="shared" si="0"/>
        <v>19</v>
      </c>
      <c r="K21" s="26">
        <f t="shared" si="1"/>
        <v>25.2</v>
      </c>
    </row>
    <row r="22" spans="2:11" x14ac:dyDescent="0.25">
      <c r="B22" s="3">
        <v>13</v>
      </c>
      <c r="C22" s="13" t="s">
        <v>69</v>
      </c>
      <c r="D22" s="44" t="s">
        <v>59</v>
      </c>
      <c r="E22" s="73" t="s">
        <v>8</v>
      </c>
      <c r="F22" s="9" t="s">
        <v>3</v>
      </c>
      <c r="G22" s="5">
        <v>6</v>
      </c>
      <c r="H22" s="26">
        <v>6.5</v>
      </c>
      <c r="I22" s="49" t="s">
        <v>62</v>
      </c>
      <c r="J22" s="26">
        <f t="shared" si="0"/>
        <v>39</v>
      </c>
      <c r="K22" s="47" t="s">
        <v>62</v>
      </c>
    </row>
    <row r="23" spans="2:11" x14ac:dyDescent="0.25">
      <c r="B23" s="3">
        <v>14</v>
      </c>
      <c r="C23" s="13" t="s">
        <v>70</v>
      </c>
      <c r="D23" s="44" t="s">
        <v>60</v>
      </c>
      <c r="E23" s="73"/>
      <c r="F23" s="9" t="s">
        <v>3</v>
      </c>
      <c r="G23" s="5">
        <v>6</v>
      </c>
      <c r="H23" s="31">
        <v>1.5</v>
      </c>
      <c r="I23" s="49" t="s">
        <v>62</v>
      </c>
      <c r="J23" s="26">
        <f t="shared" si="0"/>
        <v>9</v>
      </c>
      <c r="K23" s="47" t="s">
        <v>62</v>
      </c>
    </row>
    <row r="24" spans="2:11" x14ac:dyDescent="0.25">
      <c r="B24" s="3">
        <v>15</v>
      </c>
      <c r="C24" s="13" t="s">
        <v>63</v>
      </c>
      <c r="D24" s="44" t="s">
        <v>59</v>
      </c>
      <c r="E24" s="73"/>
      <c r="F24" s="9" t="s">
        <v>3</v>
      </c>
      <c r="G24" s="5">
        <v>6</v>
      </c>
      <c r="H24" s="26">
        <v>12.9</v>
      </c>
      <c r="I24" s="49" t="s">
        <v>62</v>
      </c>
      <c r="J24" s="26">
        <f t="shared" si="0"/>
        <v>77.400000000000006</v>
      </c>
      <c r="K24" s="47" t="s">
        <v>62</v>
      </c>
    </row>
    <row r="25" spans="2:11" x14ac:dyDescent="0.25">
      <c r="B25" s="3">
        <v>16</v>
      </c>
      <c r="C25" s="13" t="s">
        <v>71</v>
      </c>
      <c r="D25" s="44" t="s">
        <v>72</v>
      </c>
      <c r="E25" s="73"/>
      <c r="F25" s="9" t="s">
        <v>3</v>
      </c>
      <c r="G25" s="5">
        <v>2</v>
      </c>
      <c r="H25" s="31">
        <v>912.6</v>
      </c>
      <c r="I25" s="49" t="s">
        <v>62</v>
      </c>
      <c r="J25" s="26">
        <f t="shared" si="0"/>
        <v>1825.2</v>
      </c>
      <c r="K25" s="47" t="s">
        <v>62</v>
      </c>
    </row>
    <row r="26" spans="2:11" x14ac:dyDescent="0.25">
      <c r="B26" s="3">
        <v>17</v>
      </c>
      <c r="C26" s="13" t="s">
        <v>71</v>
      </c>
      <c r="D26" s="11" t="s">
        <v>73</v>
      </c>
      <c r="E26" s="73"/>
      <c r="F26" s="9" t="s">
        <v>3</v>
      </c>
      <c r="G26" s="5">
        <v>1</v>
      </c>
      <c r="H26" s="26">
        <v>458.3</v>
      </c>
      <c r="I26" s="49" t="s">
        <v>62</v>
      </c>
      <c r="J26" s="26">
        <f t="shared" si="0"/>
        <v>458.3</v>
      </c>
      <c r="K26" s="47" t="s">
        <v>62</v>
      </c>
    </row>
    <row r="27" spans="2:11" x14ac:dyDescent="0.25">
      <c r="B27" s="3">
        <v>18</v>
      </c>
      <c r="C27" s="13" t="s">
        <v>61</v>
      </c>
      <c r="D27" s="11" t="s">
        <v>74</v>
      </c>
      <c r="E27" s="69" t="s">
        <v>29</v>
      </c>
      <c r="F27" s="9" t="s">
        <v>3</v>
      </c>
      <c r="G27" s="11">
        <v>1</v>
      </c>
      <c r="H27" s="26">
        <v>135.19999999999999</v>
      </c>
      <c r="I27" s="49" t="s">
        <v>62</v>
      </c>
      <c r="J27" s="26">
        <f t="shared" si="0"/>
        <v>135.19999999999999</v>
      </c>
      <c r="K27" s="47" t="s">
        <v>62</v>
      </c>
    </row>
    <row r="28" spans="2:11" x14ac:dyDescent="0.25">
      <c r="B28" s="3">
        <v>19</v>
      </c>
      <c r="C28" s="13" t="s">
        <v>63</v>
      </c>
      <c r="D28" s="11" t="s">
        <v>75</v>
      </c>
      <c r="E28" s="69"/>
      <c r="F28" s="9" t="s">
        <v>3</v>
      </c>
      <c r="G28" s="11">
        <v>1</v>
      </c>
      <c r="H28" s="26">
        <v>12.9</v>
      </c>
      <c r="I28" s="49" t="s">
        <v>62</v>
      </c>
      <c r="J28" s="26">
        <f t="shared" si="0"/>
        <v>12.9</v>
      </c>
      <c r="K28" s="47" t="s">
        <v>62</v>
      </c>
    </row>
    <row r="29" spans="2:11" ht="30" x14ac:dyDescent="0.25">
      <c r="B29" s="3">
        <v>20</v>
      </c>
      <c r="C29" s="13" t="s">
        <v>5</v>
      </c>
      <c r="D29" s="11" t="s">
        <v>40</v>
      </c>
      <c r="E29" s="69"/>
      <c r="F29" s="9"/>
      <c r="G29" s="11">
        <v>1</v>
      </c>
      <c r="H29" s="26">
        <v>6.5</v>
      </c>
      <c r="I29" s="39">
        <v>133.1</v>
      </c>
      <c r="J29" s="26">
        <f t="shared" si="0"/>
        <v>6.5</v>
      </c>
      <c r="K29" s="26">
        <f t="shared" si="1"/>
        <v>133.1</v>
      </c>
    </row>
    <row r="30" spans="2:11" x14ac:dyDescent="0.25">
      <c r="B30" s="3">
        <v>21</v>
      </c>
      <c r="C30" s="15" t="s">
        <v>19</v>
      </c>
      <c r="D30" s="11" t="s">
        <v>41</v>
      </c>
      <c r="E30" s="69"/>
      <c r="F30" s="9" t="s">
        <v>3</v>
      </c>
      <c r="G30" s="11">
        <v>1</v>
      </c>
      <c r="H30" s="26">
        <v>9.5</v>
      </c>
      <c r="I30" s="39">
        <v>12.6</v>
      </c>
      <c r="J30" s="26">
        <f t="shared" si="0"/>
        <v>9.5</v>
      </c>
      <c r="K30" s="26">
        <f t="shared" si="1"/>
        <v>12.6</v>
      </c>
    </row>
    <row r="31" spans="2:11" x14ac:dyDescent="0.25">
      <c r="B31" s="3">
        <v>22</v>
      </c>
      <c r="C31" s="15" t="s">
        <v>20</v>
      </c>
      <c r="D31" s="11" t="s">
        <v>41</v>
      </c>
      <c r="E31" s="69"/>
      <c r="F31" s="9"/>
      <c r="G31" s="11">
        <v>1</v>
      </c>
      <c r="H31" s="26">
        <v>7.8</v>
      </c>
      <c r="I31" s="39">
        <v>19.3</v>
      </c>
      <c r="J31" s="26">
        <f t="shared" si="0"/>
        <v>7.8</v>
      </c>
      <c r="K31" s="26">
        <f t="shared" si="1"/>
        <v>19.3</v>
      </c>
    </row>
    <row r="32" spans="2:11" x14ac:dyDescent="0.25">
      <c r="B32" s="3">
        <v>23</v>
      </c>
      <c r="C32" s="16" t="s">
        <v>19</v>
      </c>
      <c r="D32" s="11" t="s">
        <v>41</v>
      </c>
      <c r="E32" s="69" t="s">
        <v>30</v>
      </c>
      <c r="F32" s="9" t="s">
        <v>3</v>
      </c>
      <c r="G32" s="11">
        <v>3</v>
      </c>
      <c r="H32" s="26">
        <v>9.5</v>
      </c>
      <c r="I32" s="39">
        <v>12.6</v>
      </c>
      <c r="J32" s="26">
        <f t="shared" si="0"/>
        <v>28.5</v>
      </c>
      <c r="K32" s="26">
        <f t="shared" si="1"/>
        <v>37.799999999999997</v>
      </c>
    </row>
    <row r="33" spans="2:13" x14ac:dyDescent="0.25">
      <c r="B33" s="3">
        <v>24</v>
      </c>
      <c r="C33" s="16" t="s">
        <v>20</v>
      </c>
      <c r="D33" s="11" t="s">
        <v>41</v>
      </c>
      <c r="E33" s="69"/>
      <c r="F33" s="18" t="s">
        <v>3</v>
      </c>
      <c r="G33" s="18">
        <v>3</v>
      </c>
      <c r="H33" s="26">
        <v>7.8</v>
      </c>
      <c r="I33" s="39">
        <v>19.3</v>
      </c>
      <c r="J33" s="26">
        <f t="shared" si="0"/>
        <v>23.4</v>
      </c>
      <c r="K33" s="26">
        <f t="shared" si="1"/>
        <v>57.900000000000006</v>
      </c>
    </row>
    <row r="34" spans="2:13" x14ac:dyDescent="0.25">
      <c r="B34" s="3">
        <v>25</v>
      </c>
      <c r="C34" s="19" t="s">
        <v>21</v>
      </c>
      <c r="D34" s="11" t="s">
        <v>41</v>
      </c>
      <c r="E34" s="69"/>
      <c r="F34" s="17" t="s">
        <v>3</v>
      </c>
      <c r="G34" s="17">
        <v>3</v>
      </c>
      <c r="H34" s="26">
        <v>7.8</v>
      </c>
      <c r="I34" s="39">
        <v>23.3</v>
      </c>
      <c r="J34" s="26">
        <f t="shared" si="0"/>
        <v>23.4</v>
      </c>
      <c r="K34" s="26">
        <f t="shared" si="1"/>
        <v>69.900000000000006</v>
      </c>
    </row>
    <row r="35" spans="2:13" x14ac:dyDescent="0.25">
      <c r="B35" s="3">
        <v>26</v>
      </c>
      <c r="C35" s="19" t="s">
        <v>22</v>
      </c>
      <c r="D35" s="11" t="s">
        <v>41</v>
      </c>
      <c r="E35" s="69"/>
      <c r="F35" s="17" t="s">
        <v>3</v>
      </c>
      <c r="G35" s="17">
        <v>1</v>
      </c>
      <c r="H35" s="31">
        <v>7.8</v>
      </c>
      <c r="I35" s="39">
        <v>23.3</v>
      </c>
      <c r="J35" s="26">
        <f t="shared" si="0"/>
        <v>7.8</v>
      </c>
      <c r="K35" s="26">
        <f t="shared" si="1"/>
        <v>23.3</v>
      </c>
    </row>
    <row r="36" spans="2:13" ht="30" x14ac:dyDescent="0.25">
      <c r="B36" s="3">
        <v>27</v>
      </c>
      <c r="C36" s="20" t="s">
        <v>23</v>
      </c>
      <c r="D36" s="11" t="s">
        <v>41</v>
      </c>
      <c r="E36" s="69"/>
      <c r="F36" s="17" t="s">
        <v>3</v>
      </c>
      <c r="G36" s="17">
        <v>1</v>
      </c>
      <c r="H36" s="26">
        <v>7.8</v>
      </c>
      <c r="I36" s="39">
        <v>43.7</v>
      </c>
      <c r="J36" s="26">
        <f t="shared" si="0"/>
        <v>7.8</v>
      </c>
      <c r="K36" s="26">
        <f t="shared" si="1"/>
        <v>43.7</v>
      </c>
    </row>
    <row r="37" spans="2:13" x14ac:dyDescent="0.25">
      <c r="B37" s="3">
        <v>28</v>
      </c>
      <c r="C37" s="19" t="s">
        <v>24</v>
      </c>
      <c r="D37" s="11" t="s">
        <v>41</v>
      </c>
      <c r="E37" s="69"/>
      <c r="F37" s="17" t="s">
        <v>3</v>
      </c>
      <c r="G37" s="17">
        <v>3</v>
      </c>
      <c r="H37" s="26">
        <v>7.8</v>
      </c>
      <c r="I37" s="39">
        <v>36.799999999999997</v>
      </c>
      <c r="J37" s="26">
        <f t="shared" si="0"/>
        <v>23.4</v>
      </c>
      <c r="K37" s="26">
        <f t="shared" si="1"/>
        <v>110.39999999999999</v>
      </c>
    </row>
    <row r="38" spans="2:13" ht="15" customHeight="1" x14ac:dyDescent="0.25">
      <c r="B38" s="3">
        <v>29</v>
      </c>
      <c r="C38" s="16" t="s">
        <v>19</v>
      </c>
      <c r="D38" s="11" t="s">
        <v>41</v>
      </c>
      <c r="E38" s="69" t="s">
        <v>25</v>
      </c>
      <c r="F38" s="17" t="s">
        <v>3</v>
      </c>
      <c r="G38" s="17">
        <v>2</v>
      </c>
      <c r="H38" s="26">
        <v>9.5</v>
      </c>
      <c r="I38" s="39">
        <v>12.6</v>
      </c>
      <c r="J38" s="26">
        <f t="shared" si="0"/>
        <v>19</v>
      </c>
      <c r="K38" s="26">
        <f t="shared" si="1"/>
        <v>25.2</v>
      </c>
    </row>
    <row r="39" spans="2:13" x14ac:dyDescent="0.25">
      <c r="B39" s="3">
        <v>30</v>
      </c>
      <c r="C39" s="16" t="s">
        <v>20</v>
      </c>
      <c r="D39" s="11" t="s">
        <v>41</v>
      </c>
      <c r="E39" s="69"/>
      <c r="F39" s="17" t="s">
        <v>3</v>
      </c>
      <c r="G39" s="17">
        <v>2</v>
      </c>
      <c r="H39" s="26">
        <v>7.8</v>
      </c>
      <c r="I39" s="39">
        <v>19.3</v>
      </c>
      <c r="J39" s="26">
        <f t="shared" si="0"/>
        <v>15.6</v>
      </c>
      <c r="K39" s="26">
        <f t="shared" si="1"/>
        <v>38.6</v>
      </c>
    </row>
    <row r="40" spans="2:13" x14ac:dyDescent="0.25">
      <c r="B40" s="3">
        <v>31</v>
      </c>
      <c r="C40" s="16" t="s">
        <v>19</v>
      </c>
      <c r="D40" s="11" t="s">
        <v>41</v>
      </c>
      <c r="E40" s="69" t="s">
        <v>31</v>
      </c>
      <c r="F40" s="17" t="s">
        <v>3</v>
      </c>
      <c r="G40" s="17">
        <v>1</v>
      </c>
      <c r="H40" s="26">
        <v>9.5</v>
      </c>
      <c r="I40" s="39">
        <v>12.6</v>
      </c>
      <c r="J40" s="26">
        <f t="shared" si="0"/>
        <v>9.5</v>
      </c>
      <c r="K40" s="26">
        <f t="shared" si="1"/>
        <v>12.6</v>
      </c>
    </row>
    <row r="41" spans="2:13" x14ac:dyDescent="0.25">
      <c r="B41" s="3">
        <v>32</v>
      </c>
      <c r="C41" s="50" t="s">
        <v>76</v>
      </c>
      <c r="D41" s="11" t="s">
        <v>77</v>
      </c>
      <c r="E41" s="69"/>
      <c r="F41" s="17" t="s">
        <v>3</v>
      </c>
      <c r="G41" s="17">
        <v>1</v>
      </c>
      <c r="H41" s="26">
        <v>7.8</v>
      </c>
      <c r="I41" s="49" t="s">
        <v>62</v>
      </c>
      <c r="J41" s="26">
        <f t="shared" si="0"/>
        <v>7.8</v>
      </c>
      <c r="K41" s="47" t="s">
        <v>62</v>
      </c>
    </row>
    <row r="42" spans="2:13" x14ac:dyDescent="0.25">
      <c r="B42" s="3">
        <v>33</v>
      </c>
      <c r="C42" s="15" t="s">
        <v>78</v>
      </c>
      <c r="D42" s="51" t="s">
        <v>79</v>
      </c>
      <c r="E42" s="69" t="s">
        <v>28</v>
      </c>
      <c r="F42" s="17" t="s">
        <v>3</v>
      </c>
      <c r="G42" s="17">
        <v>1</v>
      </c>
      <c r="H42" s="26">
        <v>304.2</v>
      </c>
      <c r="I42" s="49" t="s">
        <v>62</v>
      </c>
      <c r="J42" s="26">
        <f t="shared" si="0"/>
        <v>304.2</v>
      </c>
      <c r="K42" s="47" t="s">
        <v>62</v>
      </c>
    </row>
    <row r="43" spans="2:13" x14ac:dyDescent="0.25">
      <c r="B43" s="3">
        <v>34</v>
      </c>
      <c r="C43" s="13" t="s">
        <v>63</v>
      </c>
      <c r="D43" s="51" t="s">
        <v>79</v>
      </c>
      <c r="E43" s="69"/>
      <c r="F43" s="17" t="s">
        <v>3</v>
      </c>
      <c r="G43" s="17">
        <v>2</v>
      </c>
      <c r="H43" s="26">
        <v>12.9</v>
      </c>
      <c r="I43" s="49" t="s">
        <v>62</v>
      </c>
      <c r="J43" s="26">
        <f t="shared" si="0"/>
        <v>25.8</v>
      </c>
      <c r="K43" s="47" t="s">
        <v>62</v>
      </c>
    </row>
    <row r="44" spans="2:13" x14ac:dyDescent="0.25">
      <c r="B44" s="3">
        <v>35</v>
      </c>
      <c r="C44" s="13" t="s">
        <v>5</v>
      </c>
      <c r="D44" s="29" t="s">
        <v>42</v>
      </c>
      <c r="E44" s="69"/>
      <c r="F44" s="17" t="s">
        <v>3</v>
      </c>
      <c r="G44" s="17">
        <v>2</v>
      </c>
      <c r="H44" s="26">
        <v>6.5</v>
      </c>
      <c r="I44" s="39">
        <v>133.1</v>
      </c>
      <c r="J44" s="26">
        <f t="shared" si="0"/>
        <v>13</v>
      </c>
      <c r="K44" s="26">
        <f t="shared" si="1"/>
        <v>266.2</v>
      </c>
    </row>
    <row r="45" spans="2:13" x14ac:dyDescent="0.25">
      <c r="B45" s="3">
        <v>36</v>
      </c>
      <c r="C45" s="15" t="s">
        <v>19</v>
      </c>
      <c r="D45" s="29" t="s">
        <v>43</v>
      </c>
      <c r="E45" s="69"/>
      <c r="F45" s="17" t="s">
        <v>3</v>
      </c>
      <c r="G45" s="17">
        <v>2</v>
      </c>
      <c r="H45" s="26">
        <v>9.5</v>
      </c>
      <c r="I45" s="39">
        <v>12.6</v>
      </c>
      <c r="J45" s="26">
        <f t="shared" si="0"/>
        <v>19</v>
      </c>
      <c r="K45" s="26">
        <f t="shared" si="1"/>
        <v>25.2</v>
      </c>
      <c r="M45" s="56"/>
    </row>
    <row r="46" spans="2:13" ht="30" x14ac:dyDescent="0.25">
      <c r="B46" s="3">
        <v>37</v>
      </c>
      <c r="C46" s="13" t="s">
        <v>52</v>
      </c>
      <c r="D46" s="57" t="s">
        <v>44</v>
      </c>
      <c r="E46" s="5" t="s">
        <v>27</v>
      </c>
      <c r="F46" s="17" t="s">
        <v>3</v>
      </c>
      <c r="G46" s="17">
        <v>20</v>
      </c>
      <c r="H46" s="26">
        <v>6.5</v>
      </c>
      <c r="I46" s="58">
        <v>260</v>
      </c>
      <c r="J46" s="26">
        <f t="shared" si="0"/>
        <v>130</v>
      </c>
      <c r="K46" s="26">
        <f>G46*I46</f>
        <v>5200</v>
      </c>
      <c r="M46" s="55"/>
    </row>
    <row r="47" spans="2:13" ht="15.75" customHeight="1" x14ac:dyDescent="0.25">
      <c r="B47" s="65" t="s">
        <v>35</v>
      </c>
      <c r="C47" s="65"/>
      <c r="D47" s="65"/>
      <c r="E47" s="65"/>
      <c r="F47" s="65"/>
      <c r="G47" s="65"/>
      <c r="H47" s="65"/>
      <c r="I47" s="65"/>
      <c r="J47" s="65"/>
      <c r="K47" s="65"/>
    </row>
    <row r="48" spans="2:13" ht="30" x14ac:dyDescent="0.25">
      <c r="B48" s="3">
        <v>1</v>
      </c>
      <c r="C48" s="10" t="s">
        <v>10</v>
      </c>
      <c r="D48" s="7"/>
      <c r="E48" s="34" t="s">
        <v>48</v>
      </c>
      <c r="F48" s="6" t="s">
        <v>3</v>
      </c>
      <c r="G48" s="11">
        <v>20</v>
      </c>
      <c r="H48" s="26">
        <v>4.5</v>
      </c>
      <c r="I48" s="49" t="s">
        <v>62</v>
      </c>
      <c r="J48" s="26">
        <f>G48*H48</f>
        <v>90</v>
      </c>
      <c r="K48" s="49" t="s">
        <v>62</v>
      </c>
    </row>
    <row r="49" spans="2:16" x14ac:dyDescent="0.25">
      <c r="B49" s="3">
        <v>2</v>
      </c>
      <c r="C49" s="10" t="s">
        <v>10</v>
      </c>
      <c r="D49" s="7"/>
      <c r="E49" s="4" t="s">
        <v>18</v>
      </c>
      <c r="F49" s="6" t="s">
        <v>3</v>
      </c>
      <c r="G49" s="11">
        <v>12</v>
      </c>
      <c r="H49" s="26">
        <v>4.5</v>
      </c>
      <c r="I49" s="49" t="s">
        <v>62</v>
      </c>
      <c r="J49" s="26">
        <f t="shared" ref="J49:J56" si="2">G49*H49</f>
        <v>54</v>
      </c>
      <c r="K49" s="49" t="s">
        <v>62</v>
      </c>
    </row>
    <row r="50" spans="2:16" ht="30" x14ac:dyDescent="0.25">
      <c r="B50" s="3">
        <v>3</v>
      </c>
      <c r="C50" s="10" t="s">
        <v>10</v>
      </c>
      <c r="D50" s="7"/>
      <c r="E50" s="34" t="s">
        <v>49</v>
      </c>
      <c r="F50" s="6" t="s">
        <v>3</v>
      </c>
      <c r="G50" s="11">
        <v>16</v>
      </c>
      <c r="H50" s="26">
        <v>4.5</v>
      </c>
      <c r="I50" s="49" t="s">
        <v>62</v>
      </c>
      <c r="J50" s="26">
        <f t="shared" si="2"/>
        <v>72</v>
      </c>
      <c r="K50" s="49" t="s">
        <v>62</v>
      </c>
    </row>
    <row r="51" spans="2:16" ht="29.25" customHeight="1" x14ac:dyDescent="0.25">
      <c r="B51" s="3">
        <v>4</v>
      </c>
      <c r="C51" s="10" t="s">
        <v>10</v>
      </c>
      <c r="D51" s="7"/>
      <c r="E51" s="30" t="s">
        <v>45</v>
      </c>
      <c r="F51" s="6" t="s">
        <v>3</v>
      </c>
      <c r="G51" s="11">
        <v>19</v>
      </c>
      <c r="H51" s="26">
        <v>4.5</v>
      </c>
      <c r="I51" s="49" t="s">
        <v>62</v>
      </c>
      <c r="J51" s="26">
        <f t="shared" si="2"/>
        <v>85.5</v>
      </c>
      <c r="K51" s="49" t="s">
        <v>62</v>
      </c>
    </row>
    <row r="52" spans="2:16" ht="30" x14ac:dyDescent="0.25">
      <c r="B52" s="3">
        <v>5</v>
      </c>
      <c r="C52" s="10" t="s">
        <v>11</v>
      </c>
      <c r="D52" s="28" t="s">
        <v>41</v>
      </c>
      <c r="E52" s="4" t="s">
        <v>12</v>
      </c>
      <c r="F52" s="6" t="s">
        <v>3</v>
      </c>
      <c r="G52" s="7">
        <v>1</v>
      </c>
      <c r="H52" s="26">
        <v>7.8</v>
      </c>
      <c r="I52" s="39">
        <v>23.3</v>
      </c>
      <c r="J52" s="26">
        <f t="shared" si="2"/>
        <v>7.8</v>
      </c>
      <c r="K52" s="27">
        <f t="shared" ref="K52:K57" si="3">G52*I52</f>
        <v>23.3</v>
      </c>
    </row>
    <row r="53" spans="2:16" ht="30" x14ac:dyDescent="0.25">
      <c r="B53" s="3">
        <v>6</v>
      </c>
      <c r="C53" s="10" t="s">
        <v>13</v>
      </c>
      <c r="D53" s="28" t="s">
        <v>41</v>
      </c>
      <c r="E53" s="4" t="s">
        <v>12</v>
      </c>
      <c r="F53" s="6" t="s">
        <v>3</v>
      </c>
      <c r="G53" s="7">
        <v>1</v>
      </c>
      <c r="H53" s="26">
        <v>9.5</v>
      </c>
      <c r="I53" s="39">
        <v>12.6</v>
      </c>
      <c r="J53" s="26">
        <f t="shared" si="2"/>
        <v>9.5</v>
      </c>
      <c r="K53" s="27">
        <f t="shared" si="3"/>
        <v>12.6</v>
      </c>
    </row>
    <row r="54" spans="2:16" ht="27.75" customHeight="1" x14ac:dyDescent="0.25">
      <c r="B54" s="3">
        <v>7</v>
      </c>
      <c r="C54" s="10" t="s">
        <v>14</v>
      </c>
      <c r="D54" s="7"/>
      <c r="E54" s="66" t="s">
        <v>50</v>
      </c>
      <c r="F54" s="6" t="s">
        <v>3</v>
      </c>
      <c r="G54" s="7">
        <v>2</v>
      </c>
      <c r="H54" s="26">
        <v>9.5</v>
      </c>
      <c r="I54" s="39">
        <v>12.6</v>
      </c>
      <c r="J54" s="26">
        <f t="shared" si="2"/>
        <v>19</v>
      </c>
      <c r="K54" s="27">
        <f t="shared" si="3"/>
        <v>25.2</v>
      </c>
    </row>
    <row r="55" spans="2:16" ht="27" customHeight="1" x14ac:dyDescent="0.25">
      <c r="B55" s="3">
        <v>8</v>
      </c>
      <c r="C55" s="10" t="s">
        <v>15</v>
      </c>
      <c r="D55" s="7"/>
      <c r="E55" s="67"/>
      <c r="F55" s="6" t="s">
        <v>3</v>
      </c>
      <c r="G55" s="7">
        <v>2</v>
      </c>
      <c r="H55" s="26">
        <v>7.8</v>
      </c>
      <c r="I55" s="39">
        <v>23.3</v>
      </c>
      <c r="J55" s="26">
        <f t="shared" si="2"/>
        <v>15.6</v>
      </c>
      <c r="K55" s="27">
        <f t="shared" si="3"/>
        <v>46.6</v>
      </c>
    </row>
    <row r="56" spans="2:16" ht="30" x14ac:dyDescent="0.25">
      <c r="B56" s="3">
        <v>9</v>
      </c>
      <c r="C56" s="10" t="s">
        <v>16</v>
      </c>
      <c r="D56" s="28" t="s">
        <v>41</v>
      </c>
      <c r="E56" s="10" t="s">
        <v>17</v>
      </c>
      <c r="F56" s="6" t="s">
        <v>3</v>
      </c>
      <c r="G56" s="7">
        <v>2</v>
      </c>
      <c r="H56" s="26">
        <v>7.8</v>
      </c>
      <c r="I56" s="39">
        <v>23.3</v>
      </c>
      <c r="J56" s="26">
        <f t="shared" si="2"/>
        <v>15.6</v>
      </c>
      <c r="K56" s="27">
        <f>G56*I56</f>
        <v>46.6</v>
      </c>
    </row>
    <row r="57" spans="2:16" ht="30" x14ac:dyDescent="0.25">
      <c r="B57" s="3">
        <v>10</v>
      </c>
      <c r="C57" s="10" t="s">
        <v>6</v>
      </c>
      <c r="D57" s="28" t="s">
        <v>41</v>
      </c>
      <c r="E57" s="10" t="s">
        <v>17</v>
      </c>
      <c r="F57" s="6" t="s">
        <v>3</v>
      </c>
      <c r="G57" s="7">
        <v>2</v>
      </c>
      <c r="H57" s="26">
        <v>9.5</v>
      </c>
      <c r="I57" s="39">
        <v>12.6</v>
      </c>
      <c r="J57" s="26">
        <f>G57*H57</f>
        <v>19</v>
      </c>
      <c r="K57" s="27">
        <f t="shared" si="3"/>
        <v>25.2</v>
      </c>
    </row>
    <row r="58" spans="2:16" ht="27" customHeight="1" x14ac:dyDescent="0.25">
      <c r="B58" s="3">
        <v>11</v>
      </c>
      <c r="C58" s="10" t="s">
        <v>32</v>
      </c>
      <c r="D58" s="28"/>
      <c r="E58" s="10"/>
      <c r="F58" s="6" t="s">
        <v>33</v>
      </c>
      <c r="G58" s="40">
        <v>200</v>
      </c>
      <c r="H58" s="26">
        <v>10</v>
      </c>
      <c r="I58" s="39"/>
      <c r="J58" s="26">
        <f>G58*H58</f>
        <v>2000</v>
      </c>
      <c r="K58" s="39">
        <f>G58*I58</f>
        <v>0</v>
      </c>
    </row>
    <row r="59" spans="2:16" x14ac:dyDescent="0.25">
      <c r="C59" s="8"/>
      <c r="D59" s="8"/>
      <c r="E59" s="8"/>
      <c r="F59" s="8"/>
      <c r="H59" s="36"/>
      <c r="I59" s="41" t="s">
        <v>34</v>
      </c>
      <c r="J59" s="42">
        <f>SUM(J10:J46,J48:J58)</f>
        <v>8881.4000000000015</v>
      </c>
      <c r="K59" s="42">
        <f>SUM(K10:K46,K48:K57)</f>
        <v>6958.6000000000013</v>
      </c>
    </row>
    <row r="60" spans="2:16" x14ac:dyDescent="0.25">
      <c r="C60" s="8"/>
      <c r="D60" s="8"/>
      <c r="E60" s="8"/>
      <c r="F60" s="8"/>
      <c r="G60" s="8"/>
      <c r="H60" s="62" t="s">
        <v>57</v>
      </c>
      <c r="I60" s="63"/>
      <c r="J60" s="64"/>
      <c r="K60" s="43">
        <f>J59+K59</f>
        <v>15840.000000000004</v>
      </c>
    </row>
    <row r="61" spans="2:16" x14ac:dyDescent="0.25">
      <c r="B61" s="35"/>
      <c r="C61" s="35"/>
      <c r="H61" s="59" t="s">
        <v>80</v>
      </c>
      <c r="I61" s="60"/>
      <c r="J61" s="61"/>
      <c r="K61" s="52">
        <f>ROUND(K60*0.21,2)</f>
        <v>3326.4</v>
      </c>
    </row>
    <row r="62" spans="2:16" ht="35.450000000000003" customHeight="1" x14ac:dyDescent="0.25">
      <c r="B62" s="37"/>
      <c r="C62" s="37"/>
      <c r="H62" s="59" t="s">
        <v>58</v>
      </c>
      <c r="I62" s="60"/>
      <c r="J62" s="61"/>
      <c r="K62" s="53">
        <f>K60+K61</f>
        <v>19166.400000000005</v>
      </c>
      <c r="P62" s="54" t="s">
        <v>81</v>
      </c>
    </row>
  </sheetData>
  <mergeCells count="29">
    <mergeCell ref="J2:K2"/>
    <mergeCell ref="J3:K3"/>
    <mergeCell ref="J6:J7"/>
    <mergeCell ref="K6:K7"/>
    <mergeCell ref="C4:G4"/>
    <mergeCell ref="H2:I2"/>
    <mergeCell ref="H3:I3"/>
    <mergeCell ref="H6:H7"/>
    <mergeCell ref="I6:I7"/>
    <mergeCell ref="E6:E7"/>
    <mergeCell ref="B6:B7"/>
    <mergeCell ref="C6:C7"/>
    <mergeCell ref="F6:F7"/>
    <mergeCell ref="G6:G7"/>
    <mergeCell ref="E42:E45"/>
    <mergeCell ref="E10:E13"/>
    <mergeCell ref="D6:D7"/>
    <mergeCell ref="B9:K9"/>
    <mergeCell ref="E14:E21"/>
    <mergeCell ref="E22:E26"/>
    <mergeCell ref="E27:E31"/>
    <mergeCell ref="E32:E37"/>
    <mergeCell ref="E38:E39"/>
    <mergeCell ref="E40:E41"/>
    <mergeCell ref="H62:J62"/>
    <mergeCell ref="H61:J61"/>
    <mergeCell ref="H60:J60"/>
    <mergeCell ref="B47:K47"/>
    <mergeCell ref="E54:E5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Vaidutis Vielys</dc:creator>
  <cp:lastModifiedBy>Laima</cp:lastModifiedBy>
  <dcterms:created xsi:type="dcterms:W3CDTF">2015-06-05T18:17:20Z</dcterms:created>
  <dcterms:modified xsi:type="dcterms:W3CDTF">2021-02-25T16:01:37Z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2020-08-20T06:46:31Z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70649117-d592-43e5-bdb4-a9263b678c9f</vt:lpwstr>
  </property>
  <property fmtid="{D5CDD505-2E9C-101B-9397-08002B2CF9AE}" pid="8" name="MSIP_Label_cfcb905c-755b-4fd4-bd20-0d682d4f1d27_ContentBits">
    <vt:lpwstr>0</vt:lpwstr>
  </property>
</Properties>
</file>