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ta\Documents\Documents\BE\TZMO\Lietuva\VMKL\01.12\"/>
    </mc:Choice>
  </mc:AlternateContent>
  <bookViews>
    <workbookView xWindow="0" yWindow="0" windowWidth="28800" windowHeight="12450"/>
  </bookViews>
  <sheets>
    <sheet name="1-129 pirkimo dalys" sheetId="1" r:id="rId1"/>
    <sheet name="Lapas1" sheetId="2" r:id="rId2"/>
  </sheets>
  <definedNames>
    <definedName name="_xlnm.Print_Area" localSheetId="0">'1-129 pirkimo dalys'!$A$1:$R$142</definedName>
  </definedNames>
  <calcPr calcId="162913" iterateDelta="1E-4"/>
</workbook>
</file>

<file path=xl/calcChain.xml><?xml version="1.0" encoding="utf-8"?>
<calcChain xmlns="http://schemas.openxmlformats.org/spreadsheetml/2006/main">
  <c r="I127" i="1" l="1"/>
  <c r="J127" i="1"/>
  <c r="J124" i="1"/>
  <c r="J125" i="1"/>
  <c r="J126" i="1"/>
  <c r="J123" i="1"/>
  <c r="I124" i="1"/>
  <c r="I125" i="1"/>
  <c r="I126" i="1"/>
  <c r="I123" i="1"/>
  <c r="H127" i="1"/>
  <c r="H124" i="1"/>
  <c r="H125" i="1"/>
  <c r="H126" i="1"/>
  <c r="H123" i="1"/>
  <c r="G127" i="1"/>
  <c r="G124" i="1"/>
  <c r="G125" i="1"/>
  <c r="G126" i="1"/>
  <c r="G123" i="1"/>
  <c r="J121" i="1"/>
  <c r="J119" i="1"/>
  <c r="J120" i="1"/>
  <c r="J118" i="1"/>
  <c r="I119" i="1"/>
  <c r="I120" i="1"/>
  <c r="I121" i="1"/>
  <c r="I118" i="1"/>
  <c r="J41" i="1"/>
  <c r="I41" i="1"/>
  <c r="H41" i="1" l="1"/>
  <c r="G41" i="1"/>
  <c r="G121" i="1"/>
  <c r="H121" i="1"/>
  <c r="H119" i="1"/>
  <c r="H120" i="1"/>
  <c r="H118" i="1"/>
  <c r="G119" i="1"/>
  <c r="G120" i="1"/>
  <c r="G118" i="1"/>
</calcChain>
</file>

<file path=xl/sharedStrings.xml><?xml version="1.0" encoding="utf-8"?>
<sst xmlns="http://schemas.openxmlformats.org/spreadsheetml/2006/main" count="512" uniqueCount="314">
  <si>
    <t>Pirki-mo dalies Nr.</t>
  </si>
  <si>
    <t>Mato vienetas</t>
  </si>
  <si>
    <t>Orientacinis kiekis, vnt.</t>
  </si>
  <si>
    <t>Vieno siūlo kaina EUR (be PVM)</t>
  </si>
  <si>
    <t>PVM tarifas %</t>
  </si>
  <si>
    <t>Bendra orientacinė suma EUR (be PVM)</t>
  </si>
  <si>
    <t>Bendra orientacinė suma EUR (su PVM)</t>
  </si>
  <si>
    <t>Siūlo storis</t>
  </si>
  <si>
    <t>Adatos lenktumas</t>
  </si>
  <si>
    <t>Adatos ilgis, mm</t>
  </si>
  <si>
    <t>Adatos forma</t>
  </si>
  <si>
    <t>Siūlo ilgis, cm</t>
  </si>
  <si>
    <t>Kompanijos gamintojos pavadinimas</t>
  </si>
  <si>
    <t>Prekės katalogo Nr.</t>
  </si>
  <si>
    <t>1.</t>
  </si>
  <si>
    <t>vnt.</t>
  </si>
  <si>
    <t>1/2</t>
  </si>
  <si>
    <t>apvali</t>
  </si>
  <si>
    <t>2/0</t>
  </si>
  <si>
    <t>4/0</t>
  </si>
  <si>
    <t>2.</t>
  </si>
  <si>
    <t>3.</t>
  </si>
  <si>
    <t>4.</t>
  </si>
  <si>
    <t>5.</t>
  </si>
  <si>
    <t>6.</t>
  </si>
  <si>
    <t>7.</t>
  </si>
  <si>
    <t>8.</t>
  </si>
  <si>
    <t>9.</t>
  </si>
  <si>
    <t>10.</t>
  </si>
  <si>
    <t>Pavadinimas</t>
  </si>
  <si>
    <t>Orientacinis kiekis</t>
  </si>
  <si>
    <t>Vieneto kaina EUR (be PVM)</t>
  </si>
  <si>
    <t>PVM tarifas, %</t>
  </si>
  <si>
    <t>Katalogo kodas</t>
  </si>
  <si>
    <t>12.</t>
  </si>
  <si>
    <t>Firminis pavadi-nimas</t>
  </si>
  <si>
    <t>13.</t>
  </si>
  <si>
    <t>Ilgis cm</t>
  </si>
  <si>
    <t>Storis mm</t>
  </si>
  <si>
    <t>14.</t>
  </si>
  <si>
    <t>Retrakcinės juostelės kraujagyslėms:</t>
  </si>
  <si>
    <t>15.</t>
  </si>
  <si>
    <t>Endoskopinės siuvimo priemonės:</t>
  </si>
  <si>
    <t>Storis</t>
  </si>
  <si>
    <t>Ilgis</t>
  </si>
  <si>
    <t>16.</t>
  </si>
  <si>
    <t>Ne trumpesnis 60 cm</t>
  </si>
  <si>
    <t>17.</t>
  </si>
  <si>
    <t>18.</t>
  </si>
  <si>
    <t>19.</t>
  </si>
  <si>
    <t>1.Visoms pozicijoms taikomi reikalavimai - atitikimas CE sertifikatui.</t>
  </si>
  <si>
    <t>2. Pasiūlymas turi būti pateiktas visai prekių daliai t.y. visoms dalies pozicijoms.</t>
  </si>
  <si>
    <t>5. Konkursui galima pateikti ir didesnio ploto implantus su sąlyga, kad visos implantų kraštinės bus nemažesnės už nurodytas specifikacijoje.</t>
  </si>
  <si>
    <t>6. Bendrieji specialieji reikalavimai chirurginiams siūlams:</t>
  </si>
  <si>
    <t>6.1. Ant kiekvienos siūlų dėžutės privaloma informacija: chirurginio siūlo kodas, firminis pavadinimas ir cheminė sudėtis, filamentiškumas, storis USP, ilgis cm, spalva, rezorbuojantis – nesirezorbuojantis, apvalkalas (jeigu yra), tuzinų skaičius, siūlų sterilizavimo metodas, chirurginės adatos kodas, adatos smaigalys, adatos lenktumas, adatos ilgis mm, sterilumo galiojimo laikas (ne mažiau 5 metai nuo pagaminimo datos).</t>
  </si>
  <si>
    <t>6.2. Chirurginės adatos vaizdas ir dydis ant pakuotės atitinka originalo dydį.</t>
  </si>
  <si>
    <t>6.3. Chirurginės adatos tvirtos, nelūžta.</t>
  </si>
  <si>
    <t>7. Siūlo ilgis negali būti trumpesnis už nurodytą, o siūlų skaičius pakuotėje - ne mažesnis už nurodytą.</t>
  </si>
  <si>
    <t>Reikalavimai</t>
  </si>
  <si>
    <t>20.</t>
  </si>
  <si>
    <t>21.</t>
  </si>
  <si>
    <t>22.</t>
  </si>
  <si>
    <t>23.</t>
  </si>
  <si>
    <t>24.</t>
  </si>
  <si>
    <t>25.</t>
  </si>
  <si>
    <t>26.</t>
  </si>
  <si>
    <t>27.</t>
  </si>
  <si>
    <t>28.</t>
  </si>
  <si>
    <t>29.</t>
  </si>
  <si>
    <t>30.</t>
  </si>
  <si>
    <t>Vienkartiniai EKG elektrodai vaikams</t>
  </si>
  <si>
    <t>1. Ag/AgCl daviklis.
2. Nelaidus skysčiams.
3. PE putos pagrindas, išmatavimai 32x38 mm.
4. Leidžiamas ± 3mm nukrypimas nuo pateiktų matmenų.
5. Paženklinta CE ženklu.</t>
  </si>
  <si>
    <t>31.</t>
  </si>
  <si>
    <t>33.</t>
  </si>
  <si>
    <t>Chirurginiai tvarsčiai:</t>
  </si>
  <si>
    <t>1. Purus, daug skysčio absorbuojantis sterilus tvarstis, skirtas gausiai šlapiuojančioms žaizdoms, gerai sugeriantis eksudatą, užtikrinantis gerą žaizdos ventiliaciją.
2. Nesukeliantis alergijos.
3. Paženklinta CE ženklu.</t>
  </si>
  <si>
    <t>145000</t>
  </si>
  <si>
    <t>1.Nesterilios                                                             2.Paženklinta CE ženklu</t>
  </si>
  <si>
    <t>vmt.</t>
  </si>
  <si>
    <t>Ledo pūslės vidutinio dydžio</t>
  </si>
  <si>
    <t>1. Iš nepralaidaus vandeniui audinio.
2. Sandariai užsukamas.</t>
  </si>
  <si>
    <t>Timpa Jet Pull 2 Ultimate tipo arba analogiška</t>
  </si>
  <si>
    <t>1. Tvirtas užraktas.
2. 3 funkcijų atlikimas viena ranka (užveržimas, atplaidavimas, nuėmimas).
3. Dezinfekcija alkoholiniais dezinfektantais.
4. Paženklinta CE ženklu.</t>
  </si>
  <si>
    <t>Padidinto stangrumo diagnostinės vielos – gidai</t>
  </si>
  <si>
    <t>1. Storis 0,035“ - 0,038“.
2. Ilgis – ne mažiau 105 cm.
3. Viela – gidas susideda iš rigidiškos dalies ir mažiau minkšto smailėjančio galo.
4. Paženklinta CE ženklu.</t>
  </si>
  <si>
    <t>Ypatingai aukštos kokybės nitinolinė styga - pravedėjas</t>
  </si>
  <si>
    <t>kompl.</t>
  </si>
  <si>
    <t>Saturacijos davikliai naujagimiams iki 3kg</t>
  </si>
  <si>
    <t>Priemonės endoskopijai</t>
  </si>
  <si>
    <t>Metalinių kabučių sistemos rinkinys endoskopijai</t>
  </si>
  <si>
    <t>Metalinės kabutės hemostazei</t>
  </si>
  <si>
    <t>Polipektominės kilpos endoskopijai</t>
  </si>
  <si>
    <t>Polipektominės šalto pjovimo kilpos</t>
  </si>
  <si>
    <t>Polipektominės pjaunančios kilpos (pjovimo įrankiai)</t>
  </si>
  <si>
    <t>Ovalios diaterminės polipektominės kilpos</t>
  </si>
  <si>
    <t>Adatos chirurginės, daugkartinės</t>
  </si>
  <si>
    <t>Nosies tamponai</t>
  </si>
  <si>
    <t>Tvarstymo rinkinys</t>
  </si>
  <si>
    <t>Vienkartinis cirkuliarus mechaninės siūlės aparatas</t>
  </si>
  <si>
    <t>Perkutaninis mikrobangų abliacijos aplikatorius.</t>
  </si>
  <si>
    <t>Sagitalinis peiliukas suderinamas su STRYKER smulkių kaulų pjovimo rankena :</t>
  </si>
  <si>
    <t>Daugkartinės  priemonės endoskopinėms procedūroms:</t>
  </si>
  <si>
    <t>Daugkartinio naudojimo žnyplės ovaliais padidintais kaušeliais su adatėle giluminei biopsijai</t>
  </si>
  <si>
    <t>Daugkartinio naudojimo kilpa polipų šalinimui:</t>
  </si>
  <si>
    <t>Vienkartinio naudojimo klipas kraujavimo stabdymui</t>
  </si>
  <si>
    <t>Techniniai reikalavimai</t>
  </si>
  <si>
    <t>Pusiau besirezorbuojantis tinklelis bambinėms išvaržoms</t>
  </si>
  <si>
    <t>1. Dydis: 6,4 cm ± 0,5 cm;
2. Sterilus;
3. Pagamintas iš monofilamentinio polipropileno ir besirezorbuojančio hidrogelio;
4. Turi tvirtinimo juosteles;
5. Atminties žiedas pagamintas iš polidioksanono;
6. Apvalus;
7. Paženklintas CE ženklu.</t>
  </si>
  <si>
    <t>1. Dydis: 8,0 cm ± 0,5 cm;
2. Sterilus;
3. Pagamintas iš monofilamentinio polipropileno ir besirezorbuojančio hidrogelio;
4. Turi tvirtinimo juosteles;
5. Atminties žiedas pagamintas iš polidioksanono;
6. Apvalus;
7. Paženklintas CE ženklu.</t>
  </si>
  <si>
    <t>Dormia tipo krepšelis akmenų šalinimui iš tulžies latakų</t>
  </si>
  <si>
    <t>1. Krepšelis turi būti pagamintas iš 4 nitinolinių arba nanalogiško metalo lydinio vielų; apvaliu atraumatiniu galu;
2. Suderinamas su pravedėju, 0,035' ir litotropsine rankena;
3. Atidaryto krepšelio ilgis turi būti ne mažiau 30 mm ± 5 mm;
4. Krepšelio kataterio ilgis turi būti 1900 mm ± 5 mm;
5. Vienkartinio naudojimo, sterilus.</t>
  </si>
  <si>
    <t>1. Rankena turi tikti 120.3 pozicijos krepšeliams.</t>
  </si>
  <si>
    <t>Dormia tipo krepšeliai:</t>
  </si>
  <si>
    <t>1. Krepšelis turi būti pagamintas iš 8 nitinolinių arba nanalogiško metalo lydinio vielų, apvaliu atraumatiniu galu;
2. Atidaryto krepšelio ilgis turi būti ne mažiau 20 mm ± 5 mm;
3. Krepšelio kataterio ilgis turi būti 1900 mm ± 5 mm;
4. Vienkartinio naudojimo, sterilus.</t>
  </si>
  <si>
    <t>1. Krepšelis turi būti pagamintas iš 4 nitinolinių arba nanalogiško metalo lydinio kietų vielų, apvaliu atraumatiniu galu;
2. Atidaryto krepšelio ilgis turi būti ne mažiau 22 mm ± 5 mm;
3. Krepšelio kataterio ilgis turi būti 1900 mm ± 5 mm;
4. Vienkartinio naudojimo, sterilus.</t>
  </si>
  <si>
    <t>Litotriptinė rankena, Dormia tipo krepšeliui</t>
  </si>
  <si>
    <t>OTSC klipai</t>
  </si>
  <si>
    <t>OTSC klipavimo rinkinys:</t>
  </si>
  <si>
    <t>1. Nitinolinio lydinio klipas;
2. Aštriais, mažais dantukais;
3. Endoskopo diametrui 10,5 mm – 14 mm;
4. Sterilūs, vienkartiniai.</t>
  </si>
  <si>
    <t>1. 2200 mm +/- 50 mm ilgio;
2. Kabliukų ilgis 2 - 2,5 mm, plotis 9 mm;
3. Sterilus, vienkartinis.</t>
  </si>
  <si>
    <t>Inkarinis instrumentas defektui suimti</t>
  </si>
  <si>
    <t>Atviro konkurso sąlygų 2 priedas</t>
  </si>
  <si>
    <t>3 pirkimo dalis iš viso:</t>
  </si>
  <si>
    <t>1. Monofilamentinis; 
2. Sintetinis polidioksanonas;
3. Pilnas ištirpimas iki 100 dienų.</t>
  </si>
  <si>
    <t>Firminis pavadini-mas</t>
  </si>
  <si>
    <t>10 proc. techninėje specifika-cijoje nenuro-dytų, tačiau su pirkimo objektu susijusių prekių, suma*, Eur</t>
  </si>
  <si>
    <t>Maksimali pasiūlymo kaina*, Eur</t>
  </si>
  <si>
    <t>1. Medžiaga: Silikonas-kaučiukas;
2. Forma: Pilnaviduris-plokščias.</t>
  </si>
  <si>
    <t>1. Medžiaga: silikonas-kaučiukas;
2. Forma: pilnaviduris, plokščias.</t>
  </si>
  <si>
    <t>Retrakcinės juostelės kraujagyslėms</t>
  </si>
  <si>
    <t>ENDOLOOP LIGATURE</t>
  </si>
  <si>
    <t>Kompani-jos gaminto-jos pavadini-mas</t>
  </si>
  <si>
    <t>Chirurginiai tvarsčiai 20 cm x 35 cm (± 5 cm)</t>
  </si>
  <si>
    <t>Chirurginiai tvarsčiai 10 cm x 20 cm (± 2 cm)</t>
  </si>
  <si>
    <t>Chirurginiai tvarsčiai 10 cm x 10 cm (± 2 cm)</t>
  </si>
  <si>
    <t>Pleistras intraveniniams kateteriams priklijuoti</t>
  </si>
  <si>
    <t>1. Dydis: 6 cm x 8 cm (± 1 cm);
2. Sterilus;
3. Iš vieno krašto turintis iki 4 cm įpjovą;
4. Geros lipnumo savybės;
5. Turi turėti pagalvėlę kateterio sparneliams;
6. Paženklintas CE ženklu.</t>
  </si>
  <si>
    <t>Pirštinės polietileninės:</t>
  </si>
  <si>
    <t>Pirštinės ginekologinės:</t>
  </si>
  <si>
    <t>Pirštinės ginekologinės, vidutinio dydžio</t>
  </si>
  <si>
    <t>Pirštinės ginekologinės, didelės</t>
  </si>
  <si>
    <t>pora</t>
  </si>
  <si>
    <t>1. Sterilios;
2. Pagamintos iš latekso;
3. Be pudros;
4. Pirštinių ilgis ne mažiau 420 mm;
5. Patogus plėšiamas įpakavimas;
6. Paženklinta CE ženklu;</t>
  </si>
  <si>
    <t>1. 8.5 dydžio;
2. Sterilios                                                                                       3. Mažai praleidžiančios rentgeno spindulius                               4. Paženklinta CE ženklu.</t>
  </si>
  <si>
    <t>Pirštinės sterilios, apsaugančios nuo rentgeno spindulių</t>
  </si>
  <si>
    <t>1. Dydis: 20 cm x 30 cm;
2. Sterilus;
3. Sudarytas iš hidrokoloidų masės (natrio                                  karboksimetilceliuliozės, pektino ir želatinos) sluoksnio ir      išorinio poliuretano putų sluoksnio, padengtas atsparia              vandeniui poliuretano plėvele.
4. Paženklinta CE ženklu.</t>
  </si>
  <si>
    <t>1. Dydis: 20 cm x 30 cm;
2. Sterilus;
3. Hydrofiber neaustinio pluošto, kurio sudėtyje yra natrio           karboksimetilceliuliozės, dinatrio etilendiamintetraacto rūgšties druska, benzetonio chloridas ir 1,2% sidabro jonai;
4. Paženklinta CE ženklu.</t>
  </si>
  <si>
    <t>Hidrokoloidinis tvarstis   vidutiniškai ir gausiai                eksuduojančioms žaizdoms gydyti</t>
  </si>
  <si>
    <t>Antimikrobinis hidrokoloido pluošto    tvarstis su sidabro jonais   gausiai      eksuduojančioms žaizdoms gydyti</t>
  </si>
  <si>
    <t>1. Kieta, nitinolinė, vienu lanksčiu vienu kietu galu, tiesi, juoda.
2. Hidrofiliniu padengimu ne mažiau kaip 75 cm ilgyje 0,035” x 150 cm (ne trumpesnė)
3. Vienkartinė, sterili.
4. Pateikti tai patvirtinančius dokumentus.
5. Paženklinta CE ženklu.</t>
  </si>
  <si>
    <t>Kalendo-rinė diena</t>
  </si>
  <si>
    <t>1. Vieno paciento;
2. "L" formos; 
3. Daviklio juostelė, uždedama naujagimiui ant plaštakos ar pėdos; 
4. Daviklio laidas plokščias ir lengvas, švelniais kraštais; 
5. Kabelio jungtis lengva, be judančių dalių;
6. Daviklio prijungimo metu girdimas ir jaučiamas spragtelėjimas (užtikrinti kokybiškam sujungimui);
7. Tikslumas 70 -100 % ribose: ne daugiau 3% nejudant, ne daugiau 3 % judant, ne daugiau 2 % esant žemai perfuzijai. Pulso tikslumas ne daugiau 3 bpm.</t>
  </si>
  <si>
    <t>1. Valdymo mechanizmas (rankena/kateteris) - daugartinio naudojimo, rotuojamas; 
2. Tinakams uždėti mažiausiai 100 vnt. klipų;
3. Įrankio ilgis turi būti 230 cm (± 5 cm); 
4. Kateterio diametras tinkamas 2,8 mm diametro endoskopo kanalui.</t>
  </si>
  <si>
    <r>
      <t xml:space="preserve">1. Kabutės turi būti pagamintos iš nerūdijančio plieno ar analogiško metalo; 
2. Uždedamos daugkartinio naudojimo valdymo mechanizmu (rankena); 
3. Klipo žiočių "kojytės" kampas turi būti 90˚ ir 135˚, "kojytės" ilgis - 12 mm ir 14 mm (± </t>
    </r>
    <r>
      <rPr>
        <sz val="10.5"/>
        <color indexed="8"/>
        <rFont val="Times New Roman"/>
        <family val="1"/>
        <charset val="186"/>
      </rPr>
      <t>2 mm);
4. Klipai - individualiuose dėkliukuose, komplektojami dėžutėse po 30 vnt.; 
5. Vienkartinio naudojimo, sterilūs.</t>
    </r>
  </si>
  <si>
    <t>1. Polipektominė kilpa, skirta tik šaltam diminutyvinių polipų šalinimui;                                                                                              2. Kilpa išformuota patogesniam polipų užgriebimui; 
3. Kilpos plotis ne daugiau 9 mm (± 1 mm);                                     4. Kilpos vielos diametras ne didesnis negu 0,30 mm;
5. Šarvo diametras 2,4 mm (± 0,5 mm);                                         6. Vienkartinio naudojimo, sterili.</t>
  </si>
  <si>
    <t>1. Monofilamentinės standžios plokščios keturiskart persuktos vielos pjovimo įrankis, skirtas labai plokščių polipų šalinimui (su elektrokauterizacia);
2. Kilpos dydis 14 x 27 mm (± 2 mm);                                               3. Spyruokle perskutas įrankio kilpos galas ir standi viela turi sąlygoti formos išlaikymą ir išsiskleidimą po daugkartinio išskleidimo;
4. Šarvo diametras turi būti 2,4 mm, 230 cm  (± 5 cm) ilgio;              5. Įrankis vienkartinis, sterilus.</t>
  </si>
  <si>
    <t>1. Polipektominės diaterminės kilpos turi būti ovalios formos;                                                                        2. Su patogia ergonomiška rankena; 
3. Kilpos diametras turi būti 25 mm (± 5 mm);                                4. Kateterio diametras turi būti ne didesnis nei 2,3 mm, ilgis 230 mm; 
5. Vienkartinio naudojimo, sterilios.</t>
  </si>
  <si>
    <t>Ilgis 40 - 50 mm, 1/2 pjaunanti. Adatos pagamintos iš medicininio plieno, nelūžta, nesilanksto, lengvai duriasi per audinį.</t>
  </si>
  <si>
    <t>1. Vienpusiai tamponai kraujavimui iš nosies stabdyti;
2. Išmatavimai: 10 cm (± 0,05mm)
3. Tamponas pagamintas iš kempinės ir mikrodispersinės oksiduotos celiuliozės. Oksiduota celiuliozė augalinės kilmės ir padengta lubrikantu sumažinti skausmą tampono pašalinimo metu.
4. Pakuotėje 1 vnt.</t>
  </si>
  <si>
    <t>1. Sudėtis: 
1.1. Plastikinis pincetas, 127 mm - 1 vnt.; 
1.2. Apvalūs marliniai tamponai, Ø 25 mm - 3 vnt.;
1.3. Marlinės servetėlės 5 x 5 cm, ne mažiau 8 sl. - 2 vnt.;
1.4. Keturių dalių padėkliukas, 148 x 74 x 18 mm - 1 vnt.;
1.5. Apklotas 40 x 40 cm - 1 vnt. 
2. Rinkinys įpakuotas viename gamykliniame steriliame įpakavime. 
3. Turi atitikti EN 13795 ir turėti CE ženklą su sertifikato numeriu.</t>
  </si>
  <si>
    <t>Vienkartinis cirkuliarus mechaninės siūlės aparatas:</t>
  </si>
  <si>
    <t>Priemonės, skirtos audinių ir organų pirminių navikų bei metastezinių navikų minimaliai invazinei termoabliacijai:</t>
  </si>
  <si>
    <t>Mikrobangų generatorius (nuoma):</t>
  </si>
  <si>
    <t>Mikrobangų generatorius (1 vnt.) (nuoma/panauda)</t>
  </si>
  <si>
    <t>Perkutaninis mikrobangų abliacijos aplikatorius:</t>
  </si>
  <si>
    <t>1. Diametras 15G (± 1G).
2. Aplikatorius tinkamas dirbti su siūlomu 112.1 pirkimo dalyje aparatu.
3. Realiu laiku monitoruojama vėsinimo skysčio temperatūra aplikatoriaus viduje, jei yra vėsinamas modelis;
4. Abliacijos zonos priklausomai nuo pasirinkto galingumo ir laikos iki 4,0 x 6,0 cm ± 0,5 cm; 
5. Galimybė pasirinkti aplikatoriaus ilgį: 14 cm (± 1 cm); 19 cm (± 1 cm); 27 cm (± 2 cm).</t>
  </si>
  <si>
    <t>Dydis: 5,5 cm x 0,38 cm x 18,0 cm x 12,6 cm (± 0,1 cm)</t>
  </si>
  <si>
    <t>Dydis: 9,0 cm x 0,38 cm x 18,5 cm x 8,66 cm (± 0,1 cm)</t>
  </si>
  <si>
    <t>Dydis: 9,0 cm x 0,64 cm x 35,0 cm x 8,66 cm (± 0,1 cm)</t>
  </si>
  <si>
    <t>Sagitalinis peiliukas suderinamas su STRYKER smulkių kaulų pjovimo rankena</t>
  </si>
  <si>
    <t>1. Darbinis kanalas ne mažiau 2,8 mm;
2. Darbinis ilgis 155 - 160 cm;
3. Rotacinės.</t>
  </si>
  <si>
    <t>Susideda iš 2 dalių:
1. Polipektoninės kilpos šarvas:
1.1. Darbinis kanalas ne mažiau 2,8 mm;
1.2. Darbinis ilgis 230 - 240 cm;
2. Polipektoninės kilpos viela:
2. 1. Darbinis kanalas ne mažiau 2,8 mm;
2.2. Darbinis ilgis 230 - 240 cm;
2.3. Kilpos Ø 15 - 20 mm, vielos storis 0,43 mm (± 3mm).</t>
  </si>
  <si>
    <t>Susideda iš 2 dalių:
1. Klipavimo rankena vienkartinė, sterili:, komplekte ne mažiau 10 vnt.:
1.1. Kanalo ilgis 2,8 mm;
1.2. Darbinis ilgis 2300 mm (± 5mm);
2. Klipas vienkartinis, sterilus, komplekte ne mažiau 40 vnt.:
2.1. atidarymo kampas 135 laips. +/- 3 laipsn.;
2.2. Rankenos ilgis 7,5 mm.</t>
  </si>
  <si>
    <t>* PASTABA: "10 proc. techninėje specifikacijoje nenurodytų, tačiau su pirkimo objektu susijusių prekių, suma" apskaičiuojama Orientacinio poreikio kainą (Eur su PVM) padauginus iš 0,1 koeficiento. 
                         "Maksimali pasiūlymo kaina, Eur" apskaičiuojama prie orientacinio poreikio kainos (Eur su PVM) pridedant 10 proc. techninėje specifikacijoje nenurodytų, tačiau su pirkimo objektu susijusių prekių, sumą.</t>
  </si>
  <si>
    <t>3.1.</t>
  </si>
  <si>
    <t>3.2.</t>
  </si>
  <si>
    <t>11.</t>
  </si>
  <si>
    <t>12.1.</t>
  </si>
  <si>
    <t>12 pirkimo dalis iš viso:</t>
  </si>
  <si>
    <t>3. Vertinant chirurginių siūlų su adatomis konkursinę medžiagą bus leidžiama ± 1 mm paklaida adatoms,  kurių ilgis 10 - 22 mm, ilgesnių -  ± 2 mm.</t>
  </si>
  <si>
    <t>4. Adatos galo, kuriame tvirtinamas siūlas, diametras negali būti storesnis už siūlo diametrą.</t>
  </si>
  <si>
    <t>22.1.</t>
  </si>
  <si>
    <t>22.2.</t>
  </si>
  <si>
    <t>22 pirkimo dalis iš viso:</t>
  </si>
  <si>
    <t>24.1.</t>
  </si>
  <si>
    <t>24.2.</t>
  </si>
  <si>
    <t>24 pirkimo dalis iš viso:</t>
  </si>
  <si>
    <t>26.1.</t>
  </si>
  <si>
    <t>26.2.</t>
  </si>
  <si>
    <t>26 pirkimo dalis iš viso:</t>
  </si>
  <si>
    <t>31.1.</t>
  </si>
  <si>
    <t>31.2.</t>
  </si>
  <si>
    <t>31.3.</t>
  </si>
  <si>
    <t>32.1.</t>
  </si>
  <si>
    <t>32.2.</t>
  </si>
  <si>
    <t>32.3.</t>
  </si>
  <si>
    <t>32 pirkimo dalis iš viso:</t>
  </si>
  <si>
    <t>33.1.</t>
  </si>
  <si>
    <t>33.2.</t>
  </si>
  <si>
    <t>Daugkartinio naudojimo, resterilizuojami šviesolaidžiai</t>
  </si>
  <si>
    <t xml:space="preserve">Daugkartinio naudojimo, resterilizuojamas šviesolaidis </t>
  </si>
  <si>
    <t>270 µm</t>
  </si>
  <si>
    <t>400 µm</t>
  </si>
  <si>
    <t>Pirštinės polietileninės, vidutinio dydžio</t>
  </si>
  <si>
    <t>Pirštinės polietileninės, didelės</t>
  </si>
  <si>
    <t>1. Sterili;
2. Rezorbuojama;
3. Su plastmasiniu pravedėju;
4. Sudaro pieno rūgšties kopolimeras ir kaprolaktonas.</t>
  </si>
  <si>
    <t>1. Išorinis aparato skersmuo: 24 - 25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</si>
  <si>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28 - 29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</si>
  <si>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31 - 33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</si>
  <si>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Techniniai reikakavimai</t>
  </si>
  <si>
    <t>Apžiūros lateksinės pirštinės</t>
  </si>
  <si>
    <t>Lateksinės pirštinės, vidutinio dydžio</t>
  </si>
  <si>
    <t>1. Iš latekso;
2. Be pudros;
3. Tvirtos;
4. Hipoalergiškos;
5. Minkštos;
6. Paženklintos CE ženklu.</t>
  </si>
  <si>
    <t>Lateksinės pirštinės, didelės</t>
  </si>
  <si>
    <t>Lateksinės pirštinės, mažos</t>
  </si>
  <si>
    <t>Apžiūros vinilinės pirštinės</t>
  </si>
  <si>
    <t>2.1.</t>
  </si>
  <si>
    <t>Vinilinės pirštinės, mažos</t>
  </si>
  <si>
    <t>1. Iš vinilo;
2. Be pudros;
3. Tvirtos;
4. Hipoalergiškos;
5. Minkštos;
6. Paženklintos CE ženklu.</t>
  </si>
  <si>
    <t>2.2.</t>
  </si>
  <si>
    <t>Vinilinės pirštinės, vidutinio dydžio</t>
  </si>
  <si>
    <t>2.3.</t>
  </si>
  <si>
    <t>Vinilinės pirštinės, didelės</t>
  </si>
  <si>
    <t>Apžiūros nitrilinės pirštinės</t>
  </si>
  <si>
    <t>Nitrilinės pirštinės, mažos</t>
  </si>
  <si>
    <t>Nitrilinės pirštinės, ypač mažos (XS)</t>
  </si>
  <si>
    <t>Nitrilinės pirštinės, vidutinio dydžio</t>
  </si>
  <si>
    <t>Nitrilinės pirštinės, didelės</t>
  </si>
  <si>
    <t>Chirurginės pirštinės</t>
  </si>
  <si>
    <t>Chirurginės pirštinės Nr. 6</t>
  </si>
  <si>
    <t>Chirurginės pirštinės Nr. 6,5</t>
  </si>
  <si>
    <t>Chirurginės pirštinės Nr. 7</t>
  </si>
  <si>
    <t>Chirurginės pirštinės Nr. 7,5</t>
  </si>
  <si>
    <t>Chirurginės pirštinės Nr. 8</t>
  </si>
  <si>
    <t>Chirurginės pirštinės Nr. 8,5</t>
  </si>
  <si>
    <t>Chirurginės pirštinės Nr. 9</t>
  </si>
  <si>
    <t>Kompa-nijos gamin-tojos pavadini-mas</t>
  </si>
  <si>
    <t>2,5</t>
  </si>
  <si>
    <t>Trumpos rezorbcijos chirurginiai siūlai</t>
  </si>
  <si>
    <t>2 pirkimo dalis iš viso:</t>
  </si>
  <si>
    <t>Pastabos dėl 1-3 pirkimo dalių:</t>
  </si>
  <si>
    <t>5.1.</t>
  </si>
  <si>
    <t>5.2.</t>
  </si>
  <si>
    <t>5.3.</t>
  </si>
  <si>
    <t>5 pirkimo dalis iš viso:</t>
  </si>
  <si>
    <t>9.1.</t>
  </si>
  <si>
    <t>9.2.</t>
  </si>
  <si>
    <t>9 pirkimo dalis iš viso:</t>
  </si>
  <si>
    <t>12.2.</t>
  </si>
  <si>
    <t>17.1.</t>
  </si>
  <si>
    <t>17.1.1</t>
  </si>
  <si>
    <t>17.1.2.</t>
  </si>
  <si>
    <t>17.2.</t>
  </si>
  <si>
    <t>17.2.1.</t>
  </si>
  <si>
    <t>17.2.2.</t>
  </si>
  <si>
    <t>17.2.3.</t>
  </si>
  <si>
    <t>17 pirkimo dalis iš viso:</t>
  </si>
  <si>
    <t>21.1.</t>
  </si>
  <si>
    <t>21.2.</t>
  </si>
  <si>
    <t>21.3.</t>
  </si>
  <si>
    <t>21 pirkimo dalis iš viso:</t>
  </si>
  <si>
    <t>22.1.1.</t>
  </si>
  <si>
    <t>22.2.1.</t>
  </si>
  <si>
    <t>23.1.</t>
  </si>
  <si>
    <t>23.2.</t>
  </si>
  <si>
    <t>23.3.</t>
  </si>
  <si>
    <t>23 pirkimo dalis iš viso:</t>
  </si>
  <si>
    <t>27.1.</t>
  </si>
  <si>
    <t>27.2.</t>
  </si>
  <si>
    <t>27.3.</t>
  </si>
  <si>
    <t>27.4.</t>
  </si>
  <si>
    <t>27 pirkimo dalis iš viso:</t>
  </si>
  <si>
    <t>28.1.</t>
  </si>
  <si>
    <t>28.2.</t>
  </si>
  <si>
    <t>28 pirkimo dalis iš viso:</t>
  </si>
  <si>
    <t>29.1.</t>
  </si>
  <si>
    <t>29.2.</t>
  </si>
  <si>
    <t>29 pirkimo dalis iš viso:</t>
  </si>
  <si>
    <t>30.1.</t>
  </si>
  <si>
    <t>30.2.</t>
  </si>
  <si>
    <t>30.3.</t>
  </si>
  <si>
    <t>30 pirkimo dalis iš viso:</t>
  </si>
  <si>
    <t>31 pirkimo dalies iš viso:</t>
  </si>
  <si>
    <t>32.4.</t>
  </si>
  <si>
    <t>33.3.</t>
  </si>
  <si>
    <t>33.4.</t>
  </si>
  <si>
    <t>33.5.</t>
  </si>
  <si>
    <t>33.6.</t>
  </si>
  <si>
    <t>33.7.</t>
  </si>
  <si>
    <t>33 pirkimo dalis iš viso:</t>
  </si>
  <si>
    <t>1. Sterilios;
2. Be pudros;
3. Natūralaus latekso;
4. Anatominės konfigūracijos (kairei ir dešinei rankoms turi atitikti nurodytus dydžius);
5. AQL nedaugiau 1,0;
6. Latekso sluoksnio storis delno srityje 0,18 ± 0,01 mm, pirštų srityje 0,20 ± 0,02 mm;
7. Pudros likutis &lt; 2 mg / pirštinėje;
8. Pirštinių ilgis ne &lt; 280 mm;
9. Lengvai plėšiamas įpakavimas;
10. Atitikimas EEC 93/42, EN 455, EN 556;
11. Paženklinta CE ženklu.</t>
  </si>
  <si>
    <r>
      <rPr>
        <b/>
        <u/>
        <sz val="12"/>
        <color rgb="FF000000"/>
        <rFont val="Times New Roman"/>
        <family val="1"/>
        <charset val="186"/>
      </rPr>
      <t>Atkreipiame dėmesį</t>
    </r>
    <r>
      <rPr>
        <u/>
        <sz val="12"/>
        <color rgb="FF000000"/>
        <rFont val="Times New Roman"/>
        <family val="1"/>
        <charset val="186"/>
      </rPr>
      <t>:</t>
    </r>
    <r>
      <rPr>
        <sz val="12"/>
        <color rgb="FF000000"/>
        <rFont val="Times New Roman"/>
        <family val="1"/>
        <charset val="186"/>
      </rPr>
      <t xml:space="preserve"> Kartu su pasiūlymu privaloma pateikti siūlomų prekių techninių charakteristikų aprašymus: prekių gamintojų katalogus, ar katalogo dalis, ar kitus gamintojo patvirtintus dokumentus, įrodančius siūlomų prekių atitikimą techniniams reikalavimams, nurodytiems šioje techninėje specifikacijoje.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 </t>
    </r>
    <r>
      <rPr>
        <b/>
        <sz val="12"/>
        <color rgb="FF000000"/>
        <rFont val="Times New Roman"/>
        <family val="1"/>
        <charset val="186"/>
      </rPr>
      <t>ATMETAMAS</t>
    </r>
    <r>
      <rPr>
        <sz val="12"/>
        <color rgb="FF000000"/>
        <rFont val="Times New Roman"/>
        <family val="1"/>
        <charset val="186"/>
      </rPr>
      <t>.</t>
    </r>
  </si>
  <si>
    <t>CHIRURGINIŲ SIUVIMO REIKMENŲ, TVARSLIAVOS IR KITŲ MEDICININIŲ  PRIEMONIŲ  TECHNINĖ SPECIFIKACIJA</t>
  </si>
  <si>
    <t>32.</t>
  </si>
  <si>
    <t>34.</t>
  </si>
  <si>
    <t xml:space="preserve">1. Apsauginio ekrano dydis 30x20 cm (leistinas matmenų nuokrypis ± 10 cm);
2. Daugkartinio naudojimo, surenkamas, skaidrus, lengvas, tvirtai prisispaudži prie kaktos;
3. Prekės sudėtis PET arba lygiavertės medžiagos pagrindu;
4. Lengvai reguliuojama užsegimo juostelė, reguliuojamas pagal galvos dydį.
5. Apsauginis ekranas užtikrina puikų matomumą;
6.tarp veido ir skydelio yra pakankamai erdvės, tinka dėvėti su mediciiniais akiniais;
7. Atsparus skysčių tiškalamas, atsparus dezinfekciniams skysčiams alkoholio ir rūgties pagrindu.
8. Žymimo CE ženklu, kuris nurodo atitikimą
svarbiausiems reikalavimams, keliamiems sveikatai ir apsaugai pagal EU direktyvą 2016/425.
</t>
  </si>
  <si>
    <t>1. Neaustinės medžiagos,  tinka naudoti asmens sveikatos priežiūros įstaigose, atitinka Sveikatos apsaugos ministerijos rekomendacijas
2. Universalaus dydžio;
3. Ne mažiau kaip 40 cm ilgio;
4. Su neslidžiu padu;
5. Skirti apsaugai nuo bakterijų ar purvo;
6. Tvirtinami elastiniu apsiuvu arba surišami raišteliai.</t>
  </si>
  <si>
    <t>35.</t>
  </si>
  <si>
    <t>36.</t>
  </si>
  <si>
    <t>Apsauginis skydelis veidui</t>
  </si>
  <si>
    <t>Vienkartiniai antbačiai</t>
  </si>
  <si>
    <t>1. Neaustinio audinio,  tinka naudoti asmens sveikatos priežiūros įstaigose, atitinka Sveikatos apsaugos ministerijos rekomendacijas
2. Universalaus dydžio;
3. Ne mažiau kaip 40 cm ilgio (leistinas matmenų nuokrypis ± 5 cm);
4. Ne mažiau kaip 50 cm aukščio (leistinas matmenų nuokrypis ± 5 cm);
5. Antbačiai pagaminti polipropileno pagrindu arba lygiavertės medžiagos;
6. Su slydimui atsapriu padu;
7. Tinka naudoti apsaugai nuo bakterijų ar purvo;
8.Tiekėjas įsipareigoja Užsakovui pristatyti prekę, kuri galioja ne trumpiau kaip 12 mėn. nuo prekės pristatymo dienos;
9. Siūlomos prekės turi būti žymimos CE ženklu, kuris nurodo atitikimą svarbiausiems reikalavimams, keliamiems sveikatai ir apsaugai pagal EU direktyvą 2016/425.</t>
  </si>
  <si>
    <t>1-36 pirkimo dalys VšĮ Vilniaus miesto klinikinė ligoninė, Antakalnio g. 57, 10207 Vilnius</t>
  </si>
  <si>
    <t>1. Mikrobangų dažnis: 2,45 GHz ± 50MHz;
2. Mikrobangų galia: Reguliuojama galia iki 140 W ± 40W;
3. Valdymui naudojamas lietimui jautrus LCD, arba lygiavertis ekranas: Būtina;
4. Laiko skaičiavimas ir naudojamos energijos rodymas ekrane: Būtina;
5. Realaus laiko aušinimo temperatūros monitoravimo sistema, jei yra vėsinamas modelis: Būtina;
6. Realaus laiko atspindėtos mikrobangų energijos stebėjimo sistema: Būtina;
7. Peristaltinė pompa aušinimo skysčiui: Būtina, jei modelis yra aušinams;
8. Multijungtis skirta perduoti duomenų signalus, mikrobangas, aušinimo skystį, jei modelis yra aušinamas;
9. Kojinio pedalo pajungimo jungtis: pageidaujama;
10. Naudojami aplikatoriai: a) Perkutaniniškai b) Atvirai operacijai;
11. Galimybė pasirinkti aplikatoriaus ilgį pagal poreikį;
12. Abliacijos zonos: Priklausomai nuo pasirinkto galingumo ir laiko iki: 4,0 x 6,0 cm ± 0,5 cm.</t>
  </si>
  <si>
    <t>Perkamoms kabutėms (p.d.17.1.1) aplikuoti tinkamas valdymo mechanizmas (rankena)</t>
  </si>
  <si>
    <t>TZMO SA</t>
  </si>
  <si>
    <t>MA-161-MMMM-069</t>
  </si>
  <si>
    <t>MA-144-L000-010</t>
  </si>
  <si>
    <t>MA-144-S000-010</t>
  </si>
  <si>
    <t>MA-144-M000-010</t>
  </si>
  <si>
    <t>MA-144-S000-018</t>
  </si>
  <si>
    <t>MA-144-XS00-018</t>
  </si>
  <si>
    <t>MA-144-M000-018</t>
  </si>
  <si>
    <t>MA-144-L000-018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</si>
</sst>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quot;    &quot;;&quot;-&quot;#,##0.00&quot;    &quot;;&quot;-&quot;#&quot;    &quot;;@&quot; &quot;"/>
    <numFmt numFmtId="165" formatCode="#,##0.00&quot; &quot;[$Lt-427];[Red]&quot;-&quot;#,##0.00&quot; &quot;[$Lt-427]"/>
    <numFmt numFmtId="168" formatCode="#,##0.000"/>
  </numFmts>
  <fonts count="25">
    <font>
      <sz val="11"/>
      <color rgb="FF000000"/>
      <name val="Calibri"/>
      <family val="2"/>
      <charset val="186"/>
    </font>
    <font>
      <sz val="11"/>
      <name val="Times New Roman"/>
      <family val="1"/>
      <charset val="186"/>
    </font>
    <font>
      <sz val="11"/>
      <color rgb="FF000000"/>
      <name val="Calibri"/>
      <family val="2"/>
      <charset val="186"/>
    </font>
    <font>
      <b/>
      <i/>
      <sz val="16"/>
      <color rgb="FF000000"/>
      <name val="Calibri"/>
      <family val="2"/>
      <charset val="186"/>
    </font>
    <font>
      <b/>
      <i/>
      <u/>
      <sz val="11"/>
      <color rgb="FF000000"/>
      <name val="Calibri"/>
      <family val="2"/>
      <charset val="186"/>
    </font>
    <font>
      <sz val="12"/>
      <color rgb="FF000000"/>
      <name val="Times New Roman"/>
      <family val="1"/>
      <charset val="186"/>
    </font>
    <font>
      <b/>
      <sz val="10"/>
      <color rgb="FF000000"/>
      <name val="Times New Roman"/>
      <family val="1"/>
      <charset val="186"/>
    </font>
    <font>
      <b/>
      <sz val="11"/>
      <color rgb="FF000000"/>
      <name val="Times New Roman"/>
      <family val="1"/>
      <charset val="186"/>
    </font>
    <font>
      <b/>
      <sz val="12"/>
      <color rgb="FF000000"/>
      <name val="Times New Roman"/>
      <family val="1"/>
      <charset val="186"/>
    </font>
    <font>
      <sz val="11"/>
      <color rgb="FF000000"/>
      <name val="Times New Roman"/>
      <family val="1"/>
      <charset val="186"/>
    </font>
    <font>
      <sz val="10"/>
      <color rgb="FF000000"/>
      <name val="Times New Roman"/>
      <family val="1"/>
      <charset val="186"/>
    </font>
    <font>
      <sz val="11"/>
      <color rgb="FF000000"/>
      <name val="Arial"/>
      <family val="2"/>
      <charset val="186"/>
    </font>
    <font>
      <sz val="10"/>
      <color rgb="FF000000"/>
      <name val="Calibri"/>
      <family val="2"/>
      <charset val="186"/>
    </font>
    <font>
      <b/>
      <sz val="11"/>
      <color rgb="FF333333"/>
      <name val="Times New Roman"/>
      <family val="1"/>
      <charset val="186"/>
    </font>
    <font>
      <sz val="11"/>
      <color rgb="FFFF0000"/>
      <name val="Times New Roman"/>
      <family val="1"/>
      <charset val="186"/>
    </font>
    <font>
      <b/>
      <u/>
      <sz val="11"/>
      <color rgb="FF000000"/>
      <name val="Times New Roman"/>
      <family val="1"/>
      <charset val="186"/>
    </font>
    <font>
      <sz val="11"/>
      <color rgb="FF000000"/>
      <name val="Times New_x000a_                Roma"/>
      <charset val="186"/>
    </font>
    <font>
      <sz val="10.5"/>
      <color indexed="8"/>
      <name val="Times New Roman"/>
      <family val="1"/>
      <charset val="186"/>
    </font>
    <font>
      <b/>
      <sz val="11"/>
      <color rgb="FF000000"/>
      <name val="Calibri"/>
      <family val="2"/>
      <charset val="186"/>
    </font>
    <font>
      <b/>
      <sz val="11"/>
      <name val="Times New Roman"/>
      <family val="1"/>
      <charset val="186"/>
    </font>
    <font>
      <b/>
      <sz val="11"/>
      <color theme="1"/>
      <name val="Times New Roman"/>
      <family val="1"/>
      <charset val="186"/>
    </font>
    <font>
      <sz val="11"/>
      <color theme="1"/>
      <name val="Times New Roman"/>
      <family val="1"/>
      <charset val="186"/>
    </font>
    <font>
      <b/>
      <u/>
      <sz val="12"/>
      <color rgb="FF000000"/>
      <name val="Times New Roman"/>
      <family val="1"/>
      <charset val="186"/>
    </font>
    <font>
      <u/>
      <sz val="12"/>
      <color rgb="FF000000"/>
      <name val="Times New Roman"/>
      <family val="1"/>
      <charset val="186"/>
    </font>
    <font>
      <sz val="11"/>
      <color theme="1"/>
      <name val="Times New Roman"/>
      <family val="1"/>
    </font>
  </fonts>
  <fills count="10">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rgb="FFFFFF00"/>
      </patternFill>
    </fill>
    <fill>
      <patternFill patternType="solid">
        <fgColor theme="0"/>
        <bgColor rgb="FFFF9999"/>
      </patternFill>
    </fill>
    <fill>
      <patternFill patternType="solid">
        <fgColor theme="0"/>
        <bgColor rgb="FFFFFF99"/>
      </patternFill>
    </fill>
    <fill>
      <patternFill patternType="solid">
        <fgColor theme="0"/>
        <bgColor indexed="64"/>
      </patternFill>
    </fill>
    <fill>
      <patternFill patternType="solid">
        <fgColor theme="0"/>
        <bgColor rgb="FFFFFF66"/>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5" fontId="4" fillId="0" borderId="0"/>
    <xf numFmtId="0" fontId="2" fillId="0" borderId="0"/>
  </cellStyleXfs>
  <cellXfs count="282">
    <xf numFmtId="0" fontId="0" fillId="0" borderId="0" xfId="0"/>
    <xf numFmtId="0" fontId="0" fillId="0" borderId="0" xfId="0" applyFont="1" applyAlignment="1">
      <alignment horizontal="right"/>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5" fillId="0" borderId="0" xfId="0" applyFont="1" applyBorder="1" applyAlignment="1">
      <alignment horizontal="right" vertical="top" wrapText="1"/>
    </xf>
    <xf numFmtId="0" fontId="5" fillId="0" borderId="0" xfId="0" applyFont="1" applyAlignment="1">
      <alignment horizontal="left" vertical="top" wrapText="1"/>
    </xf>
    <xf numFmtId="0" fontId="0" fillId="2" borderId="0" xfId="0" applyFont="1" applyFill="1" applyAlignment="1">
      <alignment vertical="top"/>
    </xf>
    <xf numFmtId="0" fontId="6" fillId="2" borderId="0" xfId="0" applyFont="1" applyFill="1" applyBorder="1" applyAlignment="1">
      <alignment vertical="top"/>
    </xf>
    <xf numFmtId="0" fontId="0" fillId="0" borderId="0" xfId="0" applyFont="1" applyAlignment="1">
      <alignment vertical="top"/>
    </xf>
    <xf numFmtId="0" fontId="0" fillId="0" borderId="0" xfId="0" applyFont="1"/>
    <xf numFmtId="0" fontId="0" fillId="3" borderId="0" xfId="0" applyFill="1"/>
    <xf numFmtId="0" fontId="0" fillId="0" borderId="0" xfId="0" applyBorder="1"/>
    <xf numFmtId="0" fontId="11" fillId="0" borderId="0" xfId="0" applyFont="1" applyBorder="1"/>
    <xf numFmtId="0" fontId="11" fillId="0" borderId="0" xfId="0" applyFont="1"/>
    <xf numFmtId="0" fontId="12" fillId="0" borderId="0" xfId="0" applyFont="1"/>
    <xf numFmtId="0" fontId="0" fillId="3" borderId="0" xfId="0" applyFont="1" applyFill="1"/>
    <xf numFmtId="0" fontId="12" fillId="0" borderId="0" xfId="0" applyFont="1" applyAlignment="1">
      <alignment vertical="center"/>
    </xf>
    <xf numFmtId="0" fontId="9"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vertical="top"/>
    </xf>
    <xf numFmtId="0" fontId="9" fillId="0" borderId="0" xfId="0" applyFont="1" applyAlignment="1">
      <alignment vertical="top"/>
    </xf>
    <xf numFmtId="0" fontId="0" fillId="0" borderId="0" xfId="0" applyAlignment="1">
      <alignment vertical="top"/>
    </xf>
    <xf numFmtId="0" fontId="0" fillId="0" borderId="0" xfId="0" applyAlignment="1">
      <alignment horizontal="center"/>
    </xf>
    <xf numFmtId="0" fontId="9" fillId="0" borderId="0" xfId="0" applyFont="1" applyAlignment="1">
      <alignment horizontal="center" vertical="top"/>
    </xf>
    <xf numFmtId="0" fontId="0" fillId="0" borderId="1" xfId="0" applyBorder="1"/>
    <xf numFmtId="0" fontId="9" fillId="0" borderId="1" xfId="0" applyFont="1" applyBorder="1" applyAlignment="1">
      <alignment horizontal="center" vertical="top"/>
    </xf>
    <xf numFmtId="49" fontId="9" fillId="3" borderId="1" xfId="0" applyNumberFormat="1" applyFont="1" applyFill="1" applyBorder="1" applyAlignment="1">
      <alignment horizontal="center" vertical="top" wrapText="1"/>
    </xf>
    <xf numFmtId="0" fontId="9" fillId="0" borderId="1" xfId="0" applyFont="1" applyBorder="1" applyAlignment="1">
      <alignment wrapText="1"/>
    </xf>
    <xf numFmtId="0" fontId="9" fillId="7" borderId="1" xfId="0" applyFont="1" applyFill="1" applyBorder="1" applyAlignment="1">
      <alignment horizontal="center" vertical="top"/>
    </xf>
    <xf numFmtId="0" fontId="9" fillId="7" borderId="1" xfId="0" applyFont="1" applyFill="1" applyBorder="1" applyAlignment="1">
      <alignment horizontal="center" vertical="top" wrapText="1"/>
    </xf>
    <xf numFmtId="0" fontId="9" fillId="6" borderId="1" xfId="0" applyFont="1" applyFill="1" applyBorder="1" applyAlignment="1">
      <alignment horizontal="center" vertical="top" wrapText="1"/>
    </xf>
    <xf numFmtId="0" fontId="7" fillId="0" borderId="0" xfId="0" applyFont="1" applyAlignment="1">
      <alignment vertical="top"/>
    </xf>
    <xf numFmtId="0" fontId="0" fillId="0" borderId="1" xfId="0" applyBorder="1" applyAlignment="1">
      <alignment horizontal="center" vertical="top" wrapText="1"/>
    </xf>
    <xf numFmtId="0" fontId="16" fillId="0" borderId="1" xfId="0" applyFont="1" applyBorder="1" applyAlignment="1">
      <alignment horizontal="left" vertical="top" wrapText="1"/>
    </xf>
    <xf numFmtId="4" fontId="9" fillId="4" borderId="1" xfId="0" applyNumberFormat="1" applyFont="1" applyFill="1" applyBorder="1" applyAlignment="1">
      <alignment horizontal="center" vertical="top" wrapText="1"/>
    </xf>
    <xf numFmtId="2" fontId="10" fillId="0" borderId="1" xfId="0" applyNumberFormat="1" applyFont="1" applyBorder="1" applyAlignment="1">
      <alignment horizontal="center" vertical="top"/>
    </xf>
    <xf numFmtId="2" fontId="9" fillId="0" borderId="1" xfId="0" applyNumberFormat="1" applyFont="1" applyBorder="1" applyAlignment="1">
      <alignment horizontal="left" vertical="top" wrapText="1"/>
    </xf>
    <xf numFmtId="2" fontId="9"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2" fontId="9" fillId="0" borderId="1" xfId="0" applyNumberFormat="1" applyFont="1" applyBorder="1" applyAlignment="1">
      <alignment horizontal="center" vertical="top" wrapText="1"/>
    </xf>
    <xf numFmtId="2" fontId="0" fillId="0" borderId="1" xfId="0" applyNumberFormat="1" applyBorder="1" applyAlignment="1">
      <alignment horizontal="center" vertical="top"/>
    </xf>
    <xf numFmtId="2" fontId="18" fillId="0" borderId="1" xfId="0" applyNumberFormat="1" applyFont="1" applyBorder="1" applyAlignment="1">
      <alignment horizontal="center" vertical="top"/>
    </xf>
    <xf numFmtId="2" fontId="0" fillId="0" borderId="1" xfId="0" applyNumberFormat="1" applyBorder="1"/>
    <xf numFmtId="0" fontId="9" fillId="0" borderId="1" xfId="0" applyFont="1" applyBorder="1" applyAlignment="1">
      <alignment horizontal="center" vertical="center"/>
    </xf>
    <xf numFmtId="0" fontId="0" fillId="7" borderId="0" xfId="0" applyFill="1"/>
    <xf numFmtId="0" fontId="9" fillId="0" borderId="0" xfId="0" applyFont="1" applyAlignment="1">
      <alignment horizontal="right"/>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center" vertical="top" wrapText="1"/>
    </xf>
    <xf numFmtId="0" fontId="7" fillId="0" borderId="1" xfId="0" applyFont="1" applyBorder="1" applyAlignment="1">
      <alignment horizontal="center" vertical="top" wrapText="1"/>
    </xf>
    <xf numFmtId="0" fontId="9" fillId="0" borderId="1" xfId="0" applyFont="1" applyBorder="1" applyAlignment="1">
      <alignment vertical="top"/>
    </xf>
    <xf numFmtId="0" fontId="7" fillId="0" borderId="1" xfId="0" applyFont="1" applyBorder="1" applyAlignment="1">
      <alignment horizontal="right"/>
    </xf>
    <xf numFmtId="0" fontId="0" fillId="0" borderId="1" xfId="0" applyBorder="1" applyAlignment="1">
      <alignment horizont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0" fillId="8" borderId="1" xfId="0" applyFont="1" applyFill="1" applyBorder="1"/>
    <xf numFmtId="0" fontId="9" fillId="3" borderId="1" xfId="0" applyFont="1" applyFill="1" applyBorder="1" applyAlignment="1">
      <alignment vertical="top" wrapText="1"/>
    </xf>
    <xf numFmtId="0" fontId="9" fillId="3" borderId="1" xfId="0" applyFont="1" applyFill="1" applyBorder="1" applyAlignment="1">
      <alignment horizontal="center" vertical="top" wrapText="1"/>
    </xf>
    <xf numFmtId="4" fontId="0" fillId="3" borderId="1" xfId="0" applyNumberFormat="1" applyFill="1" applyBorder="1" applyAlignment="1">
      <alignment horizontal="center" vertical="top"/>
    </xf>
    <xf numFmtId="0" fontId="7" fillId="3" borderId="1" xfId="0" applyFont="1" applyFill="1" applyBorder="1" applyAlignment="1">
      <alignment horizontal="center" vertical="top" wrapText="1"/>
    </xf>
    <xf numFmtId="4" fontId="7" fillId="0" borderId="1" xfId="0" applyNumberFormat="1" applyFont="1" applyBorder="1" applyAlignment="1">
      <alignment vertical="top" wrapText="1"/>
    </xf>
    <xf numFmtId="3" fontId="7" fillId="0" borderId="1" xfId="0" applyNumberFormat="1" applyFont="1" applyBorder="1" applyAlignment="1">
      <alignment horizontal="center" vertical="top" wrapText="1"/>
    </xf>
    <xf numFmtId="4" fontId="0" fillId="0" borderId="1" xfId="0" applyNumberFormat="1" applyBorder="1" applyAlignment="1">
      <alignment horizontal="center" vertical="top"/>
    </xf>
    <xf numFmtId="0" fontId="7" fillId="0" borderId="1" xfId="0" applyFont="1" applyBorder="1" applyAlignment="1">
      <alignment vertical="top" wrapText="1"/>
    </xf>
    <xf numFmtId="0" fontId="7" fillId="0" borderId="1" xfId="0" applyFont="1" applyBorder="1" applyAlignment="1">
      <alignment horizontal="left" vertical="top" wrapText="1"/>
    </xf>
    <xf numFmtId="3"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9" fillId="8" borderId="1" xfId="0" applyFont="1" applyFill="1" applyBorder="1" applyAlignment="1">
      <alignment vertical="top" wrapText="1"/>
    </xf>
    <xf numFmtId="0" fontId="10" fillId="0" borderId="1" xfId="0" applyFont="1" applyBorder="1" applyAlignment="1">
      <alignment vertical="top" wrapText="1"/>
    </xf>
    <xf numFmtId="4" fontId="9" fillId="3" borderId="1" xfId="0" applyNumberFormat="1" applyFont="1" applyFill="1" applyBorder="1" applyAlignment="1">
      <alignment horizontal="center" vertical="top" wrapText="1"/>
    </xf>
    <xf numFmtId="0" fontId="9" fillId="7" borderId="1" xfId="0" applyFont="1" applyFill="1" applyBorder="1" applyAlignment="1">
      <alignment vertical="top" wrapText="1"/>
    </xf>
    <xf numFmtId="0" fontId="9" fillId="9" borderId="1" xfId="0" applyFont="1" applyFill="1" applyBorder="1" applyAlignment="1">
      <alignment vertical="top" wrapText="1"/>
    </xf>
    <xf numFmtId="49" fontId="7" fillId="0" borderId="1" xfId="0" applyNumberFormat="1" applyFont="1" applyBorder="1" applyAlignment="1">
      <alignment horizontal="center"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center" vertical="top" wrapText="1"/>
    </xf>
    <xf numFmtId="4" fontId="9" fillId="5" borderId="1" xfId="0" applyNumberFormat="1" applyFont="1" applyFill="1" applyBorder="1" applyAlignment="1">
      <alignment horizontal="center" vertical="top" wrapText="1"/>
    </xf>
    <xf numFmtId="49" fontId="9" fillId="4" borderId="1" xfId="0" applyNumberFormat="1" applyFont="1" applyFill="1" applyBorder="1" applyAlignment="1">
      <alignment horizontal="left" vertical="center" wrapText="1"/>
    </xf>
    <xf numFmtId="49" fontId="9" fillId="4" borderId="1" xfId="0" applyNumberFormat="1"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left" vertical="center" wrapText="1"/>
    </xf>
    <xf numFmtId="0" fontId="0" fillId="4" borderId="1" xfId="0" applyFont="1" applyFill="1" applyBorder="1"/>
    <xf numFmtId="4" fontId="9" fillId="7" borderId="1" xfId="0" applyNumberFormat="1" applyFont="1" applyFill="1" applyBorder="1" applyAlignment="1">
      <alignment horizontal="center" vertical="top" wrapText="1"/>
    </xf>
    <xf numFmtId="0" fontId="9" fillId="8" borderId="1" xfId="0" applyFont="1" applyFill="1" applyBorder="1"/>
    <xf numFmtId="0" fontId="9" fillId="0" borderId="1" xfId="0" applyFont="1" applyBorder="1"/>
    <xf numFmtId="0" fontId="7" fillId="3" borderId="1" xfId="0" applyFont="1" applyFill="1" applyBorder="1" applyAlignment="1">
      <alignment horizontal="center" vertical="top"/>
    </xf>
    <xf numFmtId="0" fontId="7" fillId="8" borderId="1" xfId="0" applyFont="1" applyFill="1" applyBorder="1" applyAlignment="1">
      <alignment horizontal="left" vertical="center" wrapText="1"/>
    </xf>
    <xf numFmtId="0" fontId="7" fillId="0" borderId="1" xfId="0" applyFont="1" applyBorder="1" applyAlignment="1">
      <alignment horizontal="center" vertical="top"/>
    </xf>
    <xf numFmtId="2" fontId="7" fillId="0" borderId="1" xfId="0" applyNumberFormat="1" applyFont="1" applyBorder="1" applyAlignment="1">
      <alignment horizontal="center" vertical="top" wrapText="1"/>
    </xf>
    <xf numFmtId="0" fontId="11" fillId="8" borderId="1" xfId="0" applyFont="1" applyFill="1" applyBorder="1"/>
    <xf numFmtId="0" fontId="11" fillId="0" borderId="1" xfId="0" applyFont="1" applyBorder="1"/>
    <xf numFmtId="49" fontId="7" fillId="3" borderId="1" xfId="0" applyNumberFormat="1" applyFont="1" applyFill="1" applyBorder="1" applyAlignment="1">
      <alignment horizontal="center" vertical="top" wrapText="1"/>
    </xf>
    <xf numFmtId="0" fontId="9" fillId="3" borderId="1" xfId="0" applyFont="1" applyFill="1" applyBorder="1" applyAlignment="1">
      <alignment horizontal="center" vertical="top"/>
    </xf>
    <xf numFmtId="2" fontId="7" fillId="3" borderId="1" xfId="0" applyNumberFormat="1" applyFont="1" applyFill="1" applyBorder="1" applyAlignment="1">
      <alignment horizontal="center" vertical="top"/>
    </xf>
    <xf numFmtId="0" fontId="13" fillId="0" borderId="1" xfId="0" applyFont="1" applyBorder="1" applyAlignment="1">
      <alignment vertical="top" wrapText="1"/>
    </xf>
    <xf numFmtId="49" fontId="9" fillId="0" borderId="1" xfId="0" applyNumberFormat="1" applyFont="1" applyBorder="1" applyAlignment="1">
      <alignment horizontal="center" vertical="top" wrapText="1"/>
    </xf>
    <xf numFmtId="0" fontId="14" fillId="3" borderId="1" xfId="0" applyFont="1" applyFill="1" applyBorder="1" applyAlignment="1">
      <alignment horizontal="center" vertical="top" wrapText="1"/>
    </xf>
    <xf numFmtId="2" fontId="19" fillId="3" borderId="1" xfId="0" applyNumberFormat="1"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0" fontId="0" fillId="3" borderId="1" xfId="0" applyFont="1" applyFill="1" applyBorder="1"/>
    <xf numFmtId="2" fontId="7" fillId="3"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top"/>
    </xf>
    <xf numFmtId="49" fontId="9" fillId="0" borderId="1" xfId="0" applyNumberFormat="1" applyFont="1" applyBorder="1" applyAlignment="1">
      <alignment horizontal="center" vertical="top"/>
    </xf>
    <xf numFmtId="0" fontId="9" fillId="8" borderId="1" xfId="0" applyFont="1" applyFill="1" applyBorder="1" applyAlignment="1">
      <alignment vertical="top"/>
    </xf>
    <xf numFmtId="49" fontId="8" fillId="3"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4" fontId="0" fillId="3" borderId="1" xfId="0" applyNumberFormat="1" applyFill="1" applyBorder="1"/>
    <xf numFmtId="0" fontId="9" fillId="8" borderId="1" xfId="0" applyFont="1" applyFill="1" applyBorder="1" applyAlignment="1">
      <alignment vertical="center" wrapText="1"/>
    </xf>
    <xf numFmtId="0" fontId="9" fillId="3"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0" fontId="9" fillId="0" borderId="1" xfId="0" applyFont="1" applyBorder="1" applyAlignment="1">
      <alignment vertical="center"/>
    </xf>
    <xf numFmtId="2" fontId="6"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0" fillId="8" borderId="1" xfId="0" applyFont="1" applyFill="1" applyBorder="1" applyAlignment="1">
      <alignment vertical="top"/>
    </xf>
    <xf numFmtId="0" fontId="0" fillId="0" borderId="1" xfId="0" applyFont="1" applyBorder="1" applyAlignment="1">
      <alignment vertical="top"/>
    </xf>
    <xf numFmtId="0" fontId="0" fillId="8" borderId="1" xfId="0" applyFill="1" applyBorder="1"/>
    <xf numFmtId="49" fontId="7" fillId="0" borderId="1" xfId="0" applyNumberFormat="1" applyFont="1" applyBorder="1" applyAlignment="1">
      <alignment horizontal="right" vertical="top" wrapText="1"/>
    </xf>
    <xf numFmtId="2" fontId="7" fillId="0" borderId="1" xfId="0" applyNumberFormat="1" applyFont="1" applyBorder="1" applyAlignment="1">
      <alignment vertical="top" wrapText="1"/>
    </xf>
    <xf numFmtId="0" fontId="10" fillId="0" borderId="1" xfId="0" applyFont="1" applyBorder="1" applyAlignment="1">
      <alignment horizontal="center" vertical="top"/>
    </xf>
    <xf numFmtId="0" fontId="0" fillId="0" borderId="1" xfId="0" applyBorder="1" applyAlignment="1">
      <alignment vertical="top"/>
    </xf>
    <xf numFmtId="0" fontId="6" fillId="0" borderId="1" xfId="0" applyFont="1" applyBorder="1" applyAlignment="1">
      <alignment horizontal="center" vertical="top"/>
    </xf>
    <xf numFmtId="2" fontId="6" fillId="0" borderId="1" xfId="0" applyNumberFormat="1" applyFont="1" applyBorder="1" applyAlignment="1">
      <alignment horizontal="center" vertical="top"/>
    </xf>
    <xf numFmtId="0" fontId="10" fillId="8" borderId="1" xfId="0"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center" wrapText="1"/>
    </xf>
    <xf numFmtId="0" fontId="7" fillId="0" borderId="1" xfId="0" applyFont="1" applyBorder="1" applyAlignment="1">
      <alignment horizontal="center" vertical="top" wrapText="1"/>
    </xf>
    <xf numFmtId="0" fontId="9" fillId="4" borderId="1" xfId="0" applyFont="1" applyFill="1" applyBorder="1" applyAlignment="1">
      <alignment vertical="top" wrapText="1"/>
    </xf>
    <xf numFmtId="0" fontId="0" fillId="0" borderId="2" xfId="0" applyBorder="1" applyAlignment="1">
      <alignment horizontal="center"/>
    </xf>
    <xf numFmtId="4" fontId="6" fillId="7" borderId="1" xfId="0" applyNumberFormat="1" applyFont="1" applyFill="1" applyBorder="1" applyAlignment="1">
      <alignment horizontal="center" vertical="center" wrapText="1"/>
    </xf>
    <xf numFmtId="0" fontId="20" fillId="0" borderId="1" xfId="0" applyFont="1" applyBorder="1" applyAlignment="1">
      <alignment horizontal="center" vertical="top"/>
    </xf>
    <xf numFmtId="0" fontId="20" fillId="0" borderId="1" xfId="0" applyFont="1" applyBorder="1"/>
    <xf numFmtId="0" fontId="21" fillId="0" borderId="1" xfId="0" applyFont="1" applyBorder="1"/>
    <xf numFmtId="0" fontId="21" fillId="0" borderId="1" xfId="0" applyFont="1" applyBorder="1" applyAlignment="1">
      <alignment horizontal="center" vertical="top"/>
    </xf>
    <xf numFmtId="0" fontId="9" fillId="4" borderId="1" xfId="6" applyFont="1" applyFill="1" applyBorder="1" applyAlignment="1">
      <alignment vertical="top" wrapText="1"/>
    </xf>
    <xf numFmtId="0" fontId="9" fillId="4" borderId="1" xfId="6" applyFont="1" applyFill="1" applyBorder="1" applyAlignment="1">
      <alignment horizontal="center" vertical="top" wrapText="1"/>
    </xf>
    <xf numFmtId="0" fontId="7" fillId="4" borderId="1" xfId="6" applyFont="1" applyFill="1" applyBorder="1" applyAlignment="1">
      <alignment horizontal="center" vertical="top" wrapText="1"/>
    </xf>
    <xf numFmtId="0" fontId="20" fillId="0" borderId="1" xfId="0" applyFont="1" applyBorder="1" applyAlignment="1">
      <alignment vertical="top"/>
    </xf>
    <xf numFmtId="0" fontId="20" fillId="0" borderId="1" xfId="0" applyFont="1" applyBorder="1" applyAlignment="1">
      <alignment horizontal="right" vertical="top"/>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21" fillId="7" borderId="1" xfId="0" applyFont="1" applyFill="1" applyBorder="1"/>
    <xf numFmtId="0" fontId="20" fillId="0" borderId="1" xfId="0" applyFont="1" applyBorder="1" applyAlignment="1">
      <alignment vertical="top" wrapText="1"/>
    </xf>
    <xf numFmtId="0" fontId="8" fillId="0" borderId="1" xfId="0" applyFont="1" applyBorder="1" applyAlignment="1">
      <alignment horizontal="center" vertical="top" wrapText="1"/>
    </xf>
    <xf numFmtId="0" fontId="0" fillId="3" borderId="0" xfId="0" applyFill="1" applyAlignment="1">
      <alignment horizontal="center"/>
    </xf>
    <xf numFmtId="0" fontId="7" fillId="0" borderId="1" xfId="0" applyFont="1" applyBorder="1" applyAlignment="1">
      <alignment horizontal="center"/>
    </xf>
    <xf numFmtId="0" fontId="18" fillId="0" borderId="1" xfId="0" applyFont="1" applyBorder="1" applyAlignment="1">
      <alignment horizontal="center"/>
    </xf>
    <xf numFmtId="0" fontId="7"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3" fontId="6" fillId="7" borderId="1"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top" wrapText="1"/>
    </xf>
    <xf numFmtId="49" fontId="9" fillId="7" borderId="1" xfId="0" applyNumberFormat="1" applyFont="1" applyFill="1" applyBorder="1" applyAlignment="1">
      <alignment horizontal="center" vertical="top" wrapText="1"/>
    </xf>
    <xf numFmtId="3" fontId="7" fillId="7" borderId="1" xfId="0" applyNumberFormat="1" applyFont="1" applyFill="1" applyBorder="1" applyAlignment="1">
      <alignment horizontal="center" vertical="top" wrapText="1"/>
    </xf>
    <xf numFmtId="4" fontId="0" fillId="7" borderId="1" xfId="0" applyNumberFormat="1" applyFill="1" applyBorder="1" applyAlignment="1">
      <alignment horizontal="center" vertical="top"/>
    </xf>
    <xf numFmtId="4" fontId="10" fillId="7" borderId="1" xfId="0" applyNumberFormat="1" applyFont="1" applyFill="1" applyBorder="1" applyAlignment="1">
      <alignment horizontal="center" vertical="top" wrapText="1"/>
    </xf>
    <xf numFmtId="0" fontId="10" fillId="7" borderId="1" xfId="0" applyFont="1" applyFill="1" applyBorder="1" applyAlignment="1">
      <alignment vertical="top" wrapText="1"/>
    </xf>
    <xf numFmtId="4" fontId="7" fillId="7" borderId="1" xfId="0" applyNumberFormat="1" applyFont="1" applyFill="1" applyBorder="1" applyAlignment="1">
      <alignment horizontal="center" vertical="top" wrapText="1"/>
    </xf>
    <xf numFmtId="0" fontId="7" fillId="9" borderId="1" xfId="0" applyFont="1" applyFill="1" applyBorder="1" applyAlignment="1">
      <alignment horizontal="center" vertical="top" wrapText="1"/>
    </xf>
    <xf numFmtId="0" fontId="9" fillId="9" borderId="1" xfId="0" applyFont="1" applyFill="1" applyBorder="1" applyAlignment="1">
      <alignment horizontal="center" vertical="top" wrapText="1"/>
    </xf>
    <xf numFmtId="0" fontId="7" fillId="9" borderId="1" xfId="0" applyFont="1" applyFill="1" applyBorder="1" applyAlignment="1">
      <alignment vertical="top" wrapText="1"/>
    </xf>
    <xf numFmtId="3" fontId="7" fillId="9" borderId="1" xfId="0" applyNumberFormat="1" applyFont="1" applyFill="1" applyBorder="1" applyAlignment="1">
      <alignment horizontal="center" vertical="top" wrapText="1"/>
    </xf>
    <xf numFmtId="4" fontId="9" fillId="9" borderId="1" xfId="0" applyNumberFormat="1" applyFont="1" applyFill="1" applyBorder="1" applyAlignment="1">
      <alignment horizontal="center" vertical="center" wrapText="1"/>
    </xf>
    <xf numFmtId="4" fontId="18" fillId="7" borderId="1" xfId="0" applyNumberFormat="1" applyFont="1" applyFill="1" applyBorder="1" applyAlignment="1">
      <alignment horizontal="center" vertical="top"/>
    </xf>
    <xf numFmtId="0" fontId="0" fillId="7" borderId="0" xfId="0" applyFill="1" applyAlignment="1">
      <alignment horizontal="center"/>
    </xf>
    <xf numFmtId="0" fontId="7" fillId="7" borderId="0" xfId="0" applyFont="1" applyFill="1" applyAlignment="1"/>
    <xf numFmtId="49" fontId="7" fillId="7" borderId="1" xfId="0" applyNumberFormat="1" applyFont="1" applyFill="1" applyBorder="1" applyAlignment="1">
      <alignment horizontal="center" vertical="top" wrapText="1"/>
    </xf>
    <xf numFmtId="0" fontId="7" fillId="7" borderId="1" xfId="0" applyFont="1" applyFill="1" applyBorder="1" applyAlignment="1">
      <alignment vertical="top" wrapText="1"/>
    </xf>
    <xf numFmtId="0" fontId="7" fillId="7" borderId="1" xfId="0" applyFont="1" applyFill="1" applyBorder="1" applyAlignment="1">
      <alignment horizontal="center" vertical="top" wrapText="1"/>
    </xf>
    <xf numFmtId="0" fontId="0" fillId="7" borderId="0" xfId="0" applyFont="1" applyFill="1"/>
    <xf numFmtId="4" fontId="9" fillId="7" borderId="1" xfId="0" applyNumberFormat="1" applyFont="1" applyFill="1" applyBorder="1" applyAlignment="1">
      <alignment horizontal="right" vertical="top" wrapText="1"/>
    </xf>
    <xf numFmtId="49" fontId="7" fillId="4" borderId="1" xfId="0" applyNumberFormat="1" applyFont="1" applyFill="1" applyBorder="1" applyAlignment="1">
      <alignment horizontal="center" vertical="center" wrapText="1"/>
    </xf>
    <xf numFmtId="4" fontId="7" fillId="9" borderId="1" xfId="0" applyNumberFormat="1" applyFont="1" applyFill="1" applyBorder="1" applyAlignment="1">
      <alignment horizontal="center" vertical="center"/>
    </xf>
    <xf numFmtId="0" fontId="6" fillId="7" borderId="0" xfId="0" applyFont="1" applyFill="1" applyBorder="1" applyAlignment="1">
      <alignment horizontal="center" vertical="center" wrapText="1"/>
    </xf>
    <xf numFmtId="49" fontId="7" fillId="9" borderId="1" xfId="0" applyNumberFormat="1" applyFont="1" applyFill="1" applyBorder="1" applyAlignment="1">
      <alignment horizontal="center" vertical="top"/>
    </xf>
    <xf numFmtId="0" fontId="7" fillId="9" borderId="1" xfId="0" applyFont="1" applyFill="1" applyBorder="1" applyAlignment="1">
      <alignment horizontal="center" vertical="top"/>
    </xf>
    <xf numFmtId="0" fontId="9" fillId="9" borderId="1" xfId="0" applyFont="1" applyFill="1" applyBorder="1"/>
    <xf numFmtId="0" fontId="9" fillId="9" borderId="1" xfId="0" applyFont="1" applyFill="1" applyBorder="1" applyAlignment="1">
      <alignment horizontal="left" vertical="center" wrapText="1"/>
    </xf>
    <xf numFmtId="0" fontId="8" fillId="7" borderId="1" xfId="0" applyFont="1" applyFill="1" applyBorder="1" applyAlignment="1">
      <alignment horizontal="center" vertical="top"/>
    </xf>
    <xf numFmtId="49" fontId="5" fillId="7" borderId="1" xfId="0" applyNumberFormat="1" applyFont="1" applyFill="1" applyBorder="1" applyAlignment="1">
      <alignment horizontal="center" vertical="top"/>
    </xf>
    <xf numFmtId="0" fontId="0" fillId="7" borderId="0" xfId="0" applyFill="1" applyBorder="1"/>
    <xf numFmtId="0" fontId="7" fillId="7" borderId="1" xfId="0" applyFont="1" applyFill="1" applyBorder="1" applyAlignment="1">
      <alignment horizontal="center" vertical="top"/>
    </xf>
    <xf numFmtId="2" fontId="9" fillId="7" borderId="1" xfId="0" applyNumberFormat="1" applyFont="1" applyFill="1" applyBorder="1" applyAlignment="1">
      <alignment horizontal="center" vertical="top"/>
    </xf>
    <xf numFmtId="0" fontId="9" fillId="7" borderId="1" xfId="0" applyFont="1" applyFill="1" applyBorder="1"/>
    <xf numFmtId="0" fontId="5" fillId="7" borderId="1" xfId="0" applyFont="1" applyFill="1" applyBorder="1" applyAlignment="1">
      <alignment horizontal="center" vertical="top"/>
    </xf>
    <xf numFmtId="2" fontId="0" fillId="7" borderId="1" xfId="0" applyNumberFormat="1" applyFill="1" applyBorder="1" applyAlignment="1">
      <alignment horizontal="center" vertical="top"/>
    </xf>
    <xf numFmtId="0" fontId="0" fillId="7" borderId="1" xfId="0" applyFill="1" applyBorder="1"/>
    <xf numFmtId="2" fontId="18" fillId="7" borderId="1" xfId="0" applyNumberFormat="1" applyFont="1" applyFill="1" applyBorder="1" applyAlignment="1">
      <alignment horizontal="center" vertical="top"/>
    </xf>
    <xf numFmtId="0" fontId="0" fillId="0" borderId="0" xfId="0" applyBorder="1" applyAlignment="1">
      <alignment horizontal="center"/>
    </xf>
    <xf numFmtId="0" fontId="9" fillId="0" borderId="1" xfId="0" applyFont="1" applyBorder="1" applyAlignment="1">
      <alignment horizontal="left" vertical="top" wrapText="1"/>
    </xf>
    <xf numFmtId="0" fontId="6" fillId="0" borderId="1"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6" fillId="0" borderId="1" xfId="0" applyFont="1" applyBorder="1" applyAlignment="1">
      <alignment horizontal="center" vertical="center" wrapText="1"/>
    </xf>
    <xf numFmtId="0" fontId="20" fillId="0" borderId="3" xfId="0" applyFont="1" applyBorder="1" applyAlignment="1">
      <alignment horizontal="right" vertical="top"/>
    </xf>
    <xf numFmtId="0" fontId="20" fillId="0" borderId="4" xfId="0" applyFont="1" applyBorder="1" applyAlignment="1">
      <alignment horizontal="right" vertical="top"/>
    </xf>
    <xf numFmtId="0" fontId="20" fillId="0" borderId="5" xfId="0" applyFont="1" applyBorder="1" applyAlignment="1">
      <alignment horizontal="right" vertical="top"/>
    </xf>
    <xf numFmtId="0" fontId="20" fillId="0" borderId="1" xfId="0" applyFont="1" applyBorder="1" applyAlignment="1">
      <alignment horizontal="left" vertical="top"/>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9" fillId="7" borderId="1" xfId="0" applyFont="1" applyFill="1" applyBorder="1" applyAlignment="1">
      <alignment vertical="top" wrapText="1"/>
    </xf>
    <xf numFmtId="0" fontId="9" fillId="3" borderId="1" xfId="0" applyFont="1" applyFill="1" applyBorder="1" applyAlignment="1">
      <alignment horizontal="left" vertical="center" wrapText="1"/>
    </xf>
    <xf numFmtId="0" fontId="9" fillId="7" borderId="1" xfId="0" applyFont="1" applyFill="1" applyBorder="1" applyAlignment="1">
      <alignment horizontal="center" vertical="top" wrapText="1"/>
    </xf>
    <xf numFmtId="0" fontId="8" fillId="7" borderId="1" xfId="0" applyFont="1" applyFill="1" applyBorder="1" applyAlignment="1">
      <alignment vertical="top"/>
    </xf>
    <xf numFmtId="0" fontId="7" fillId="7" borderId="1" xfId="0" applyFont="1" applyFill="1" applyBorder="1" applyAlignment="1">
      <alignment vertical="top" wrapText="1"/>
    </xf>
    <xf numFmtId="0" fontId="9"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0" borderId="1" xfId="0" applyFont="1" applyBorder="1" applyAlignment="1">
      <alignment horizontal="center" vertical="top" wrapText="1"/>
    </xf>
    <xf numFmtId="0" fontId="9" fillId="3" borderId="1" xfId="0" applyFont="1" applyFill="1" applyBorder="1" applyAlignment="1">
      <alignment horizontal="left" vertical="top" wrapText="1"/>
    </xf>
    <xf numFmtId="0" fontId="7" fillId="0" borderId="1" xfId="0" applyFont="1" applyFill="1" applyBorder="1" applyAlignment="1">
      <alignment horizontal="right" vertical="top" wrapText="1"/>
    </xf>
    <xf numFmtId="0" fontId="7" fillId="0" borderId="1" xfId="0" applyFont="1" applyFill="1" applyBorder="1" applyAlignment="1">
      <alignment horizontal="right" vertical="center"/>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9" fillId="7" borderId="3" xfId="0" applyFont="1" applyFill="1" applyBorder="1" applyAlignment="1">
      <alignment horizontal="left" vertical="top" wrapText="1"/>
    </xf>
    <xf numFmtId="0" fontId="9" fillId="7" borderId="5" xfId="0" applyFont="1" applyFill="1" applyBorder="1" applyAlignment="1">
      <alignment horizontal="left" vertical="top" wrapText="1"/>
    </xf>
    <xf numFmtId="0" fontId="7" fillId="4" borderId="1" xfId="6" applyFont="1" applyFill="1" applyBorder="1" applyAlignment="1">
      <alignment horizontal="left" vertical="top" wrapText="1"/>
    </xf>
    <xf numFmtId="0" fontId="9" fillId="9" borderId="1" xfId="0" applyFont="1" applyFill="1" applyBorder="1" applyAlignment="1">
      <alignment horizontal="left" vertical="top" wrapText="1"/>
    </xf>
    <xf numFmtId="0" fontId="6" fillId="7" borderId="1" xfId="0" applyFont="1" applyFill="1" applyBorder="1" applyAlignment="1">
      <alignment horizontal="center" vertical="center" wrapText="1"/>
    </xf>
    <xf numFmtId="0" fontId="9" fillId="7" borderId="4" xfId="0" applyFont="1" applyFill="1" applyBorder="1" applyAlignment="1">
      <alignment horizontal="left" vertical="top" wrapText="1"/>
    </xf>
    <xf numFmtId="0" fontId="7" fillId="7" borderId="1" xfId="0" applyFont="1" applyFill="1" applyBorder="1" applyAlignment="1">
      <alignment horizontal="right" vertical="top" wrapText="1"/>
    </xf>
    <xf numFmtId="0" fontId="0" fillId="7" borderId="1" xfId="0" applyFill="1" applyBorder="1"/>
    <xf numFmtId="0" fontId="10" fillId="0" borderId="0" xfId="0" applyFont="1" applyFill="1" applyBorder="1" applyAlignment="1">
      <alignment horizontal="left" vertical="top" wrapText="1"/>
    </xf>
    <xf numFmtId="0" fontId="10" fillId="0" borderId="0" xfId="0" applyFont="1" applyFill="1" applyBorder="1" applyAlignment="1">
      <alignment horizontal="left" wrapText="1"/>
    </xf>
    <xf numFmtId="0" fontId="10" fillId="3" borderId="0" xfId="0" applyFont="1" applyFill="1" applyBorder="1" applyAlignment="1">
      <alignment horizontal="left" wrapText="1"/>
    </xf>
    <xf numFmtId="0" fontId="8" fillId="0" borderId="0" xfId="0" applyFont="1" applyAlignment="1">
      <alignment horizontal="center"/>
    </xf>
    <xf numFmtId="0" fontId="9" fillId="0" borderId="1" xfId="0" applyFont="1" applyFill="1" applyBorder="1" applyAlignment="1">
      <alignment horizontal="left" vertical="top" wrapText="1"/>
    </xf>
    <xf numFmtId="0" fontId="7" fillId="0" borderId="1" xfId="0" applyFont="1" applyBorder="1" applyAlignment="1">
      <alignment horizontal="right" vertical="top"/>
    </xf>
    <xf numFmtId="0" fontId="9" fillId="0" borderId="1" xfId="0" applyFont="1" applyBorder="1" applyAlignment="1">
      <alignment horizontal="center" vertical="top" wrapText="1"/>
    </xf>
    <xf numFmtId="0" fontId="9" fillId="4" borderId="1" xfId="0" applyFont="1" applyFill="1" applyBorder="1" applyAlignment="1">
      <alignment horizontal="left" vertical="top" wrapText="1"/>
    </xf>
    <xf numFmtId="49" fontId="8" fillId="7" borderId="1" xfId="0" applyNumberFormat="1" applyFont="1" applyFill="1" applyBorder="1" applyAlignment="1">
      <alignment horizontal="right" vertical="top"/>
    </xf>
    <xf numFmtId="0" fontId="8" fillId="3" borderId="1" xfId="0" applyFont="1" applyFill="1" applyBorder="1" applyAlignment="1">
      <alignment vertical="top" wrapText="1"/>
    </xf>
    <xf numFmtId="0" fontId="7" fillId="0" borderId="1" xfId="0" applyFont="1" applyFill="1" applyBorder="1" applyAlignment="1">
      <alignment vertical="center"/>
    </xf>
    <xf numFmtId="0" fontId="9" fillId="0" borderId="1" xfId="0" applyFont="1" applyFill="1" applyBorder="1" applyAlignment="1">
      <alignment vertical="top" wrapText="1"/>
    </xf>
    <xf numFmtId="0" fontId="7" fillId="3" borderId="1" xfId="0" applyFont="1" applyFill="1" applyBorder="1" applyAlignment="1">
      <alignment horizontal="left" vertical="top" wrapText="1"/>
    </xf>
    <xf numFmtId="49" fontId="7" fillId="0" borderId="1" xfId="0" applyNumberFormat="1" applyFont="1" applyFill="1" applyBorder="1" applyAlignment="1">
      <alignment horizontal="right" vertical="top" wrapText="1"/>
    </xf>
    <xf numFmtId="0" fontId="0" fillId="3" borderId="1" xfId="0" applyFill="1" applyBorder="1" applyAlignment="1">
      <alignment horizontal="center"/>
    </xf>
    <xf numFmtId="49" fontId="7" fillId="7" borderId="1" xfId="0" applyNumberFormat="1" applyFont="1" applyFill="1" applyBorder="1" applyAlignment="1">
      <alignment horizontal="right" vertical="center" wrapText="1"/>
    </xf>
    <xf numFmtId="0" fontId="9" fillId="5" borderId="1" xfId="0" applyFont="1" applyFill="1" applyBorder="1" applyAlignment="1">
      <alignment horizontal="left" vertical="top" wrapText="1"/>
    </xf>
    <xf numFmtId="0" fontId="0" fillId="9" borderId="1" xfId="0" applyFill="1" applyBorder="1" applyAlignment="1">
      <alignment horizontal="center"/>
    </xf>
    <xf numFmtId="49" fontId="7" fillId="4" borderId="1" xfId="0" applyNumberFormat="1" applyFont="1" applyFill="1" applyBorder="1" applyAlignment="1">
      <alignment horizontal="left" vertical="center" wrapText="1"/>
    </xf>
    <xf numFmtId="0" fontId="8" fillId="7" borderId="3" xfId="0" applyFont="1" applyFill="1" applyBorder="1" applyAlignment="1">
      <alignment horizontal="left" vertical="top" wrapText="1"/>
    </xf>
    <xf numFmtId="0" fontId="8" fillId="7" borderId="4" xfId="0" applyFont="1" applyFill="1" applyBorder="1" applyAlignment="1">
      <alignment horizontal="left" vertical="top" wrapText="1"/>
    </xf>
    <xf numFmtId="0" fontId="8" fillId="7" borderId="5" xfId="0" applyFont="1" applyFill="1" applyBorder="1" applyAlignment="1">
      <alignment horizontal="left" vertical="top" wrapText="1"/>
    </xf>
    <xf numFmtId="0" fontId="7" fillId="7" borderId="3" xfId="0" applyFont="1" applyFill="1" applyBorder="1" applyAlignment="1">
      <alignment horizontal="center" vertical="top" wrapText="1"/>
    </xf>
    <xf numFmtId="0" fontId="7" fillId="7" borderId="4" xfId="0" applyFont="1" applyFill="1" applyBorder="1" applyAlignment="1">
      <alignment horizontal="center" vertical="top" wrapText="1"/>
    </xf>
    <xf numFmtId="0" fontId="7" fillId="7" borderId="5" xfId="0" applyFont="1" applyFill="1" applyBorder="1" applyAlignment="1">
      <alignment horizontal="center" vertical="top" wrapText="1"/>
    </xf>
    <xf numFmtId="0" fontId="8" fillId="0" borderId="0" xfId="0" applyFont="1" applyFill="1" applyBorder="1" applyAlignment="1">
      <alignment horizontal="center"/>
    </xf>
    <xf numFmtId="0" fontId="0" fillId="0" borderId="0" xfId="0" applyFill="1" applyBorder="1"/>
    <xf numFmtId="0" fontId="15" fillId="2" borderId="0" xfId="0" applyFont="1" applyFill="1" applyBorder="1" applyAlignment="1">
      <alignment horizontal="left" vertical="top"/>
    </xf>
    <xf numFmtId="0" fontId="8" fillId="3"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7" fillId="7" borderId="1" xfId="0" applyFont="1" applyFill="1" applyBorder="1" applyAlignment="1">
      <alignment horizontal="right"/>
    </xf>
    <xf numFmtId="0" fontId="6" fillId="7" borderId="1" xfId="0" applyFont="1" applyFill="1" applyBorder="1" applyAlignment="1">
      <alignment horizontal="center" vertical="top" wrapText="1"/>
    </xf>
    <xf numFmtId="0" fontId="0" fillId="7" borderId="1" xfId="0" applyFill="1" applyBorder="1" applyAlignment="1">
      <alignment horizontal="center"/>
    </xf>
    <xf numFmtId="0" fontId="10" fillId="0" borderId="0" xfId="0" applyFont="1" applyFill="1" applyBorder="1" applyAlignment="1">
      <alignment horizontal="lef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0" fontId="7" fillId="0" borderId="1" xfId="0" applyFont="1" applyBorder="1" applyAlignment="1">
      <alignment horizontal="left"/>
    </xf>
    <xf numFmtId="0" fontId="9" fillId="0" borderId="1" xfId="0" applyFont="1" applyBorder="1" applyAlignment="1">
      <alignment vertical="top" wrapText="1"/>
    </xf>
    <xf numFmtId="0" fontId="9" fillId="0" borderId="1" xfId="0" applyFont="1" applyBorder="1" applyAlignment="1">
      <alignment vertical="top"/>
    </xf>
    <xf numFmtId="0" fontId="7" fillId="0" borderId="1" xfId="0" applyFont="1" applyBorder="1" applyAlignment="1">
      <alignment horizontal="right"/>
    </xf>
    <xf numFmtId="0" fontId="0" fillId="0" borderId="1" xfId="0" applyBorder="1" applyAlignment="1">
      <alignment horizontal="center"/>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1" xfId="0" applyFont="1" applyBorder="1" applyAlignment="1">
      <alignment horizontal="left" vertical="top"/>
    </xf>
    <xf numFmtId="0" fontId="20" fillId="0" borderId="3" xfId="0" applyFont="1" applyBorder="1" applyAlignment="1">
      <alignment horizontal="right" vertical="top" wrapText="1"/>
    </xf>
    <xf numFmtId="0" fontId="20" fillId="0" borderId="4" xfId="0" applyFont="1" applyBorder="1" applyAlignment="1">
      <alignment horizontal="right" vertical="top" wrapText="1"/>
    </xf>
    <xf numFmtId="0" fontId="20" fillId="0" borderId="5" xfId="0" applyFont="1" applyBorder="1" applyAlignment="1">
      <alignment horizontal="right" vertical="top" wrapText="1"/>
    </xf>
    <xf numFmtId="0" fontId="21" fillId="7" borderId="1" xfId="0" applyFont="1" applyFill="1" applyBorder="1" applyAlignment="1">
      <alignment horizontal="left" vertical="top" wrapText="1"/>
    </xf>
    <xf numFmtId="9" fontId="21" fillId="0" borderId="1" xfId="0" applyNumberFormat="1" applyFont="1" applyBorder="1"/>
    <xf numFmtId="2" fontId="21" fillId="0" borderId="1" xfId="0" applyNumberFormat="1" applyFont="1" applyBorder="1"/>
    <xf numFmtId="2" fontId="20" fillId="0" borderId="1" xfId="0" applyNumberFormat="1" applyFont="1" applyBorder="1" applyAlignment="1">
      <alignment horizontal="right" vertical="top"/>
    </xf>
    <xf numFmtId="2" fontId="20" fillId="0" borderId="1" xfId="0" applyNumberFormat="1" applyFont="1" applyBorder="1" applyAlignment="1">
      <alignment vertical="top"/>
    </xf>
    <xf numFmtId="168" fontId="9" fillId="7" borderId="1" xfId="0" applyNumberFormat="1" applyFont="1" applyFill="1" applyBorder="1" applyAlignment="1">
      <alignment horizontal="right" vertical="top" wrapText="1"/>
    </xf>
    <xf numFmtId="9" fontId="21" fillId="7" borderId="1" xfId="0" applyNumberFormat="1" applyFont="1" applyFill="1" applyBorder="1"/>
    <xf numFmtId="2" fontId="21" fillId="7" borderId="1" xfId="0" applyNumberFormat="1" applyFont="1" applyFill="1" applyBorder="1"/>
    <xf numFmtId="0" fontId="24" fillId="0" borderId="1" xfId="0" applyFont="1" applyBorder="1" applyAlignment="1">
      <alignment horizontal="right" vertical="top"/>
    </xf>
    <xf numFmtId="0" fontId="21" fillId="0" borderId="1" xfId="0" applyFont="1" applyBorder="1" applyAlignment="1">
      <alignment wrapText="1"/>
    </xf>
    <xf numFmtId="0" fontId="21" fillId="7" borderId="1" xfId="0" applyFont="1" applyFill="1" applyBorder="1" applyAlignment="1">
      <alignment wrapText="1"/>
    </xf>
  </cellXfs>
  <cellStyles count="7">
    <cellStyle name="Excel Built-in Comma" xfId="1"/>
    <cellStyle name="Heading" xfId="2"/>
    <cellStyle name="Heading1" xfId="3"/>
    <cellStyle name="Įprastas 2" xfId="6"/>
    <cellStyle name="Normal" xfId="0" builtinId="0" customBuiltin="1"/>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2"/>
  <sheetViews>
    <sheetView tabSelected="1" topLeftCell="A139" workbookViewId="0">
      <selection activeCell="M126" sqref="M126"/>
    </sheetView>
  </sheetViews>
  <sheetFormatPr defaultRowHeight="15"/>
  <cols>
    <col min="1" max="1" width="7.28515625" style="23" customWidth="1"/>
    <col min="2" max="2" width="23.28515625" style="10" customWidth="1"/>
    <col min="3" max="3" width="9.5703125" style="23" customWidth="1"/>
    <col min="4" max="4" width="13.7109375" customWidth="1"/>
    <col min="5" max="5" width="10.7109375" customWidth="1"/>
    <col min="6" max="6" width="6.7109375" customWidth="1"/>
    <col min="7" max="10" width="12.28515625" customWidth="1"/>
    <col min="11" max="11" width="28" customWidth="1"/>
    <col min="12" max="12" width="10.28515625" customWidth="1"/>
    <col min="13" max="13" width="13.5703125" customWidth="1"/>
    <col min="14" max="14" width="8.28515625" customWidth="1"/>
    <col min="15" max="15" width="9.140625" customWidth="1"/>
    <col min="16" max="16" width="8.42578125" customWidth="1"/>
    <col min="17" max="17" width="11.140625" customWidth="1"/>
  </cols>
  <sheetData>
    <row r="1" spans="1:18" ht="15.75" customHeight="1">
      <c r="B1" s="1"/>
      <c r="C1" s="2"/>
      <c r="D1" s="3"/>
      <c r="E1" s="4"/>
      <c r="F1" s="4"/>
      <c r="G1" s="4"/>
      <c r="H1" s="4"/>
      <c r="I1" s="4"/>
      <c r="J1" s="4"/>
      <c r="K1" s="2"/>
      <c r="L1" s="2"/>
      <c r="M1" s="2"/>
      <c r="N1" s="2"/>
      <c r="O1" s="5"/>
      <c r="P1" s="5"/>
      <c r="Q1" s="5"/>
      <c r="R1" s="46" t="s">
        <v>121</v>
      </c>
    </row>
    <row r="2" spans="1:18" ht="15.75">
      <c r="A2" s="248" t="s">
        <v>292</v>
      </c>
      <c r="B2" s="248"/>
      <c r="C2" s="248"/>
      <c r="D2" s="248"/>
      <c r="E2" s="248"/>
      <c r="F2" s="248"/>
      <c r="G2" s="248"/>
      <c r="H2" s="248"/>
      <c r="I2" s="248"/>
      <c r="J2" s="248"/>
      <c r="K2" s="248"/>
      <c r="L2" s="248"/>
      <c r="M2" s="248"/>
      <c r="N2" s="248"/>
      <c r="O2" s="248"/>
      <c r="P2" s="248"/>
    </row>
    <row r="3" spans="1:18" ht="15.75">
      <c r="B3"/>
      <c r="C3"/>
      <c r="E3" s="226"/>
      <c r="F3" s="226"/>
      <c r="G3" s="226"/>
      <c r="H3" s="226"/>
      <c r="I3" s="226"/>
      <c r="J3" s="226"/>
      <c r="K3" s="226"/>
      <c r="O3" s="6"/>
      <c r="P3" s="6"/>
      <c r="Q3" s="6"/>
      <c r="R3" s="6"/>
    </row>
    <row r="4" spans="1:18">
      <c r="A4" s="249"/>
      <c r="B4" s="249"/>
      <c r="C4" s="249"/>
      <c r="D4" s="249"/>
      <c r="E4" s="249"/>
      <c r="F4" s="249"/>
      <c r="G4" s="249"/>
      <c r="H4" s="249"/>
      <c r="I4" s="249"/>
      <c r="J4" s="249"/>
      <c r="K4" s="249"/>
      <c r="L4" s="249"/>
      <c r="M4" s="249"/>
      <c r="N4" s="249"/>
      <c r="O4" s="249"/>
      <c r="P4" s="249"/>
    </row>
    <row r="5" spans="1:18" s="9" customFormat="1" ht="18" customHeight="1">
      <c r="A5" s="250" t="s">
        <v>302</v>
      </c>
      <c r="B5" s="250"/>
      <c r="C5" s="250"/>
      <c r="D5" s="250"/>
      <c r="E5" s="250"/>
      <c r="F5" s="250"/>
      <c r="G5" s="250"/>
      <c r="H5" s="250"/>
      <c r="I5" s="250"/>
      <c r="J5" s="250"/>
      <c r="K5" s="250"/>
      <c r="L5" s="250"/>
      <c r="M5" s="250"/>
      <c r="N5" s="7"/>
      <c r="O5" s="8"/>
      <c r="P5" s="8"/>
      <c r="Q5" s="7"/>
      <c r="R5" s="7"/>
    </row>
    <row r="6" spans="1:18" ht="15" customHeight="1">
      <c r="A6" s="248"/>
      <c r="B6" s="248"/>
      <c r="C6" s="248"/>
      <c r="D6" s="248"/>
      <c r="E6" s="248"/>
      <c r="F6" s="248"/>
      <c r="G6" s="248"/>
      <c r="H6" s="248"/>
      <c r="I6" s="248"/>
      <c r="J6" s="248"/>
      <c r="K6" s="248"/>
      <c r="L6" s="248"/>
      <c r="M6" s="248"/>
      <c r="N6" s="248"/>
      <c r="O6" s="248"/>
      <c r="P6" s="248"/>
    </row>
    <row r="7" spans="1:18" ht="146.44999999999999" customHeight="1">
      <c r="A7" s="55" t="s">
        <v>0</v>
      </c>
      <c r="B7" s="55" t="s">
        <v>29</v>
      </c>
      <c r="C7" s="128" t="s">
        <v>1</v>
      </c>
      <c r="D7" s="57" t="s">
        <v>2</v>
      </c>
      <c r="E7" s="58" t="s">
        <v>3</v>
      </c>
      <c r="F7" s="58" t="s">
        <v>4</v>
      </c>
      <c r="G7" s="58" t="s">
        <v>5</v>
      </c>
      <c r="H7" s="58" t="s">
        <v>6</v>
      </c>
      <c r="I7" s="58" t="s">
        <v>125</v>
      </c>
      <c r="J7" s="58" t="s">
        <v>126</v>
      </c>
      <c r="K7" s="55" t="s">
        <v>105</v>
      </c>
      <c r="L7" s="55" t="s">
        <v>7</v>
      </c>
      <c r="M7" s="55" t="s">
        <v>8</v>
      </c>
      <c r="N7" s="55" t="s">
        <v>9</v>
      </c>
      <c r="O7" s="55" t="s">
        <v>10</v>
      </c>
      <c r="P7" s="55" t="s">
        <v>11</v>
      </c>
      <c r="Q7" s="128" t="s">
        <v>12</v>
      </c>
      <c r="R7" s="128" t="s">
        <v>13</v>
      </c>
    </row>
    <row r="8" spans="1:18" ht="30" customHeight="1">
      <c r="A8" s="146" t="s">
        <v>14</v>
      </c>
      <c r="B8" s="67" t="s">
        <v>238</v>
      </c>
      <c r="C8" s="129" t="s">
        <v>15</v>
      </c>
      <c r="D8" s="65">
        <v>36</v>
      </c>
      <c r="E8" s="66"/>
      <c r="F8" s="66"/>
      <c r="G8" s="66"/>
      <c r="H8" s="66"/>
      <c r="I8" s="66"/>
      <c r="J8" s="66"/>
      <c r="K8" s="126" t="s">
        <v>123</v>
      </c>
      <c r="L8" s="127" t="s">
        <v>19</v>
      </c>
      <c r="M8" s="127" t="s">
        <v>16</v>
      </c>
      <c r="N8" s="127">
        <v>17</v>
      </c>
      <c r="O8" s="127" t="s">
        <v>17</v>
      </c>
      <c r="P8" s="127">
        <v>70</v>
      </c>
      <c r="Q8" s="118"/>
      <c r="R8" s="25"/>
    </row>
    <row r="9" spans="1:18" s="45" customFormat="1" ht="127.5">
      <c r="A9" s="150" t="s">
        <v>0</v>
      </c>
      <c r="B9" s="151" t="s">
        <v>29</v>
      </c>
      <c r="C9" s="151" t="s">
        <v>1</v>
      </c>
      <c r="D9" s="152" t="s">
        <v>30</v>
      </c>
      <c r="E9" s="132" t="s">
        <v>31</v>
      </c>
      <c r="F9" s="132" t="s">
        <v>32</v>
      </c>
      <c r="G9" s="132" t="s">
        <v>5</v>
      </c>
      <c r="H9" s="132" t="s">
        <v>6</v>
      </c>
      <c r="I9" s="132" t="s">
        <v>125</v>
      </c>
      <c r="J9" s="132" t="s">
        <v>126</v>
      </c>
      <c r="K9" s="213" t="s">
        <v>105</v>
      </c>
      <c r="L9" s="214"/>
      <c r="M9" s="151" t="s">
        <v>38</v>
      </c>
      <c r="N9" s="151" t="s">
        <v>37</v>
      </c>
      <c r="O9" s="151" t="s">
        <v>33</v>
      </c>
      <c r="P9" s="151" t="s">
        <v>124</v>
      </c>
    </row>
    <row r="10" spans="1:18" s="45" customFormat="1" ht="15.75" customHeight="1">
      <c r="A10" s="153" t="s">
        <v>20</v>
      </c>
      <c r="B10" s="242" t="s">
        <v>40</v>
      </c>
      <c r="C10" s="243"/>
      <c r="D10" s="243"/>
      <c r="E10" s="243"/>
      <c r="F10" s="243"/>
      <c r="G10" s="243"/>
      <c r="H10" s="243"/>
      <c r="I10" s="243"/>
      <c r="J10" s="243"/>
      <c r="K10" s="243"/>
      <c r="L10" s="243"/>
      <c r="M10" s="243"/>
      <c r="N10" s="243"/>
      <c r="O10" s="243"/>
      <c r="P10" s="244"/>
    </row>
    <row r="11" spans="1:18" s="45" customFormat="1" ht="48" customHeight="1">
      <c r="A11" s="154" t="s">
        <v>216</v>
      </c>
      <c r="B11" s="74" t="s">
        <v>129</v>
      </c>
      <c r="C11" s="30" t="s">
        <v>15</v>
      </c>
      <c r="D11" s="155">
        <v>24</v>
      </c>
      <c r="E11" s="156"/>
      <c r="F11" s="156"/>
      <c r="G11" s="156"/>
      <c r="H11" s="157"/>
      <c r="I11" s="157"/>
      <c r="J11" s="157"/>
      <c r="K11" s="215" t="s">
        <v>128</v>
      </c>
      <c r="L11" s="216"/>
      <c r="M11" s="30">
        <v>1.2</v>
      </c>
      <c r="N11" s="30">
        <v>75</v>
      </c>
      <c r="O11" s="30"/>
      <c r="P11" s="125"/>
    </row>
    <row r="12" spans="1:18" s="45" customFormat="1" ht="47.25" customHeight="1">
      <c r="A12" s="154" t="s">
        <v>219</v>
      </c>
      <c r="B12" s="74" t="s">
        <v>129</v>
      </c>
      <c r="C12" s="30" t="s">
        <v>15</v>
      </c>
      <c r="D12" s="155">
        <v>24</v>
      </c>
      <c r="E12" s="156"/>
      <c r="F12" s="156"/>
      <c r="G12" s="156"/>
      <c r="H12" s="157"/>
      <c r="I12" s="157"/>
      <c r="J12" s="157"/>
      <c r="K12" s="215" t="s">
        <v>127</v>
      </c>
      <c r="L12" s="216"/>
      <c r="M12" s="154" t="s">
        <v>237</v>
      </c>
      <c r="N12" s="30">
        <v>75</v>
      </c>
      <c r="O12" s="30"/>
      <c r="P12" s="158"/>
    </row>
    <row r="13" spans="1:18" s="45" customFormat="1" ht="48.75" customHeight="1">
      <c r="A13" s="154" t="s">
        <v>221</v>
      </c>
      <c r="B13" s="74" t="s">
        <v>129</v>
      </c>
      <c r="C13" s="30" t="s">
        <v>15</v>
      </c>
      <c r="D13" s="155">
        <v>12</v>
      </c>
      <c r="E13" s="156"/>
      <c r="F13" s="156"/>
      <c r="G13" s="156"/>
      <c r="H13" s="157"/>
      <c r="I13" s="157"/>
      <c r="J13" s="157"/>
      <c r="K13" s="215" t="s">
        <v>127</v>
      </c>
      <c r="L13" s="216"/>
      <c r="M13" s="30">
        <v>1.5</v>
      </c>
      <c r="N13" s="30">
        <v>75</v>
      </c>
      <c r="O13" s="30"/>
      <c r="P13" s="158"/>
    </row>
    <row r="14" spans="1:18" s="45" customFormat="1" ht="15" customHeight="1">
      <c r="A14" s="221" t="s">
        <v>239</v>
      </c>
      <c r="B14" s="221"/>
      <c r="C14" s="221"/>
      <c r="D14" s="221"/>
      <c r="E14" s="221"/>
      <c r="F14" s="221"/>
      <c r="G14" s="159"/>
      <c r="H14" s="159"/>
      <c r="I14" s="159"/>
      <c r="J14" s="159"/>
      <c r="K14" s="245"/>
      <c r="L14" s="246"/>
      <c r="M14" s="246"/>
      <c r="N14" s="246"/>
      <c r="O14" s="246"/>
      <c r="P14" s="247"/>
    </row>
    <row r="15" spans="1:18" s="45" customFormat="1" ht="138" customHeight="1">
      <c r="A15" s="150" t="s">
        <v>0</v>
      </c>
      <c r="B15" s="151" t="s">
        <v>29</v>
      </c>
      <c r="C15" s="151" t="s">
        <v>1</v>
      </c>
      <c r="D15" s="152" t="s">
        <v>30</v>
      </c>
      <c r="E15" s="132" t="s">
        <v>31</v>
      </c>
      <c r="F15" s="132" t="s">
        <v>32</v>
      </c>
      <c r="G15" s="132" t="s">
        <v>5</v>
      </c>
      <c r="H15" s="132" t="s">
        <v>6</v>
      </c>
      <c r="I15" s="132" t="s">
        <v>125</v>
      </c>
      <c r="J15" s="132" t="s">
        <v>126</v>
      </c>
      <c r="K15" s="254" t="s">
        <v>105</v>
      </c>
      <c r="L15" s="254"/>
      <c r="M15" s="151" t="s">
        <v>43</v>
      </c>
      <c r="N15" s="151" t="s">
        <v>44</v>
      </c>
      <c r="O15" s="151" t="s">
        <v>33</v>
      </c>
      <c r="P15" s="151" t="s">
        <v>35</v>
      </c>
    </row>
    <row r="16" spans="1:18" s="45" customFormat="1" ht="17.25" customHeight="1">
      <c r="A16" s="160" t="s">
        <v>21</v>
      </c>
      <c r="B16" s="252" t="s">
        <v>42</v>
      </c>
      <c r="C16" s="252"/>
      <c r="D16" s="252"/>
      <c r="E16" s="252"/>
      <c r="F16" s="252"/>
      <c r="G16" s="252"/>
      <c r="H16" s="252"/>
      <c r="I16" s="252"/>
      <c r="J16" s="252"/>
      <c r="K16" s="252"/>
      <c r="L16" s="252"/>
      <c r="M16" s="252"/>
      <c r="N16" s="252"/>
      <c r="O16" s="252"/>
      <c r="P16" s="252"/>
    </row>
    <row r="17" spans="1:16" s="45" customFormat="1" ht="92.25" customHeight="1">
      <c r="A17" s="161" t="s">
        <v>174</v>
      </c>
      <c r="B17" s="162" t="s">
        <v>130</v>
      </c>
      <c r="C17" s="161" t="s">
        <v>15</v>
      </c>
      <c r="D17" s="163">
        <v>600</v>
      </c>
      <c r="E17" s="164"/>
      <c r="F17" s="164"/>
      <c r="G17" s="164"/>
      <c r="H17" s="164"/>
      <c r="I17" s="164"/>
      <c r="J17" s="164"/>
      <c r="K17" s="218" t="s">
        <v>205</v>
      </c>
      <c r="L17" s="218"/>
      <c r="M17" s="161">
        <v>0</v>
      </c>
      <c r="N17" s="161" t="s">
        <v>46</v>
      </c>
      <c r="O17" s="71"/>
      <c r="P17" s="162"/>
    </row>
    <row r="18" spans="1:16" s="45" customFormat="1" ht="93" customHeight="1">
      <c r="A18" s="161" t="s">
        <v>175</v>
      </c>
      <c r="B18" s="162" t="s">
        <v>130</v>
      </c>
      <c r="C18" s="161" t="s">
        <v>15</v>
      </c>
      <c r="D18" s="163">
        <v>24</v>
      </c>
      <c r="E18" s="164"/>
      <c r="F18" s="164"/>
      <c r="G18" s="164"/>
      <c r="H18" s="164"/>
      <c r="I18" s="164"/>
      <c r="J18" s="164"/>
      <c r="K18" s="218" t="s">
        <v>205</v>
      </c>
      <c r="L18" s="218"/>
      <c r="M18" s="161" t="s">
        <v>18</v>
      </c>
      <c r="N18" s="161" t="s">
        <v>46</v>
      </c>
      <c r="O18" s="75"/>
      <c r="P18" s="162"/>
    </row>
    <row r="19" spans="1:16" s="45" customFormat="1">
      <c r="A19" s="253" t="s">
        <v>122</v>
      </c>
      <c r="B19" s="253"/>
      <c r="C19" s="253"/>
      <c r="D19" s="253"/>
      <c r="E19" s="253"/>
      <c r="F19" s="253"/>
      <c r="G19" s="165"/>
      <c r="H19" s="165"/>
      <c r="I19" s="165"/>
      <c r="J19" s="165"/>
      <c r="K19" s="255"/>
      <c r="L19" s="255"/>
      <c r="M19" s="255"/>
      <c r="N19" s="255"/>
      <c r="O19" s="255"/>
      <c r="P19" s="255"/>
    </row>
    <row r="20" spans="1:16" s="45" customFormat="1">
      <c r="A20" s="166"/>
      <c r="B20" s="167" t="s">
        <v>240</v>
      </c>
    </row>
    <row r="21" spans="1:16" ht="15" customHeight="1">
      <c r="B21" s="224" t="s">
        <v>50</v>
      </c>
      <c r="C21" s="224"/>
      <c r="D21" s="224"/>
      <c r="E21" s="224"/>
      <c r="F21" s="224"/>
      <c r="G21" s="224"/>
      <c r="H21" s="224"/>
      <c r="I21" s="224"/>
      <c r="J21" s="224"/>
      <c r="K21" s="224"/>
      <c r="L21" s="224"/>
      <c r="M21" s="224"/>
      <c r="N21" s="224"/>
      <c r="O21" s="224"/>
      <c r="P21" s="224"/>
    </row>
    <row r="22" spans="1:16" ht="15" customHeight="1">
      <c r="B22" s="224" t="s">
        <v>51</v>
      </c>
      <c r="C22" s="224"/>
      <c r="D22" s="224"/>
      <c r="E22" s="224"/>
      <c r="F22" s="224"/>
      <c r="G22" s="224"/>
      <c r="H22" s="224"/>
      <c r="I22" s="224"/>
      <c r="J22" s="224"/>
      <c r="K22" s="224"/>
      <c r="L22" s="224"/>
      <c r="M22" s="224"/>
      <c r="N22" s="224"/>
      <c r="O22" s="224"/>
      <c r="P22" s="224"/>
    </row>
    <row r="23" spans="1:16" s="11" customFormat="1" ht="15" customHeight="1">
      <c r="A23" s="147"/>
      <c r="B23" s="224" t="s">
        <v>179</v>
      </c>
      <c r="C23" s="224"/>
      <c r="D23" s="224"/>
      <c r="E23" s="224"/>
      <c r="F23" s="224"/>
      <c r="G23" s="224"/>
      <c r="H23" s="224"/>
      <c r="I23" s="224"/>
      <c r="J23" s="224"/>
      <c r="K23" s="224"/>
      <c r="L23" s="224"/>
      <c r="M23" s="224"/>
      <c r="N23" s="224"/>
      <c r="O23" s="224"/>
      <c r="P23" s="224"/>
    </row>
    <row r="24" spans="1:16" ht="15" customHeight="1">
      <c r="B24" s="224" t="s">
        <v>180</v>
      </c>
      <c r="C24" s="224"/>
      <c r="D24" s="224"/>
      <c r="E24" s="224"/>
      <c r="F24" s="224"/>
      <c r="G24" s="224"/>
      <c r="H24" s="224"/>
      <c r="I24" s="224"/>
      <c r="J24" s="224"/>
      <c r="K24" s="224"/>
      <c r="L24" s="224"/>
      <c r="M24" s="224"/>
      <c r="N24" s="224"/>
      <c r="O24" s="224"/>
      <c r="P24" s="224"/>
    </row>
    <row r="25" spans="1:16" ht="15" customHeight="1">
      <c r="B25" s="256" t="s">
        <v>52</v>
      </c>
      <c r="C25" s="256"/>
      <c r="D25" s="256"/>
      <c r="E25" s="256"/>
      <c r="F25" s="256"/>
      <c r="G25" s="256"/>
      <c r="H25" s="256"/>
      <c r="I25" s="256"/>
      <c r="J25" s="256"/>
      <c r="K25" s="256"/>
      <c r="L25" s="256"/>
      <c r="M25" s="256"/>
      <c r="N25" s="256"/>
      <c r="O25" s="256"/>
      <c r="P25" s="256"/>
    </row>
    <row r="26" spans="1:16" ht="15" customHeight="1">
      <c r="B26" s="224" t="s">
        <v>53</v>
      </c>
      <c r="C26" s="224"/>
      <c r="D26" s="224"/>
      <c r="E26" s="224"/>
      <c r="F26" s="224"/>
      <c r="G26" s="224"/>
      <c r="H26" s="224"/>
      <c r="I26" s="224"/>
      <c r="J26" s="224"/>
      <c r="K26" s="224"/>
      <c r="L26" s="224"/>
      <c r="M26" s="224"/>
      <c r="N26" s="224"/>
      <c r="O26" s="224"/>
      <c r="P26" s="224"/>
    </row>
    <row r="27" spans="1:16" ht="27" customHeight="1">
      <c r="B27" s="223" t="s">
        <v>54</v>
      </c>
      <c r="C27" s="223"/>
      <c r="D27" s="223"/>
      <c r="E27" s="223"/>
      <c r="F27" s="223"/>
      <c r="G27" s="223"/>
      <c r="H27" s="223"/>
      <c r="I27" s="223"/>
      <c r="J27" s="223"/>
      <c r="K27" s="223"/>
      <c r="L27" s="223"/>
      <c r="M27" s="223"/>
      <c r="N27" s="223"/>
      <c r="O27" s="223"/>
      <c r="P27" s="223"/>
    </row>
    <row r="28" spans="1:16" ht="15" customHeight="1">
      <c r="B28" s="224" t="s">
        <v>55</v>
      </c>
      <c r="C28" s="224"/>
      <c r="D28" s="224"/>
      <c r="E28" s="224"/>
      <c r="F28" s="224"/>
      <c r="G28" s="224"/>
      <c r="H28" s="224"/>
      <c r="I28" s="224"/>
      <c r="J28" s="224"/>
      <c r="K28" s="224"/>
      <c r="L28" s="224"/>
      <c r="M28" s="224"/>
      <c r="N28" s="224"/>
      <c r="O28" s="224"/>
      <c r="P28" s="224"/>
    </row>
    <row r="29" spans="1:16" ht="15" customHeight="1">
      <c r="B29" s="224" t="s">
        <v>56</v>
      </c>
      <c r="C29" s="224"/>
      <c r="D29" s="224"/>
      <c r="E29" s="224"/>
      <c r="F29" s="224"/>
      <c r="G29" s="224"/>
      <c r="H29" s="224"/>
      <c r="I29" s="224"/>
      <c r="J29" s="224"/>
      <c r="K29" s="224"/>
      <c r="L29" s="224"/>
      <c r="M29" s="224"/>
      <c r="N29" s="224"/>
      <c r="O29" s="224"/>
      <c r="P29" s="224"/>
    </row>
    <row r="30" spans="1:16" ht="15" customHeight="1">
      <c r="B30" s="225" t="s">
        <v>57</v>
      </c>
      <c r="C30" s="225"/>
      <c r="D30" s="225"/>
      <c r="E30" s="225"/>
      <c r="F30" s="225"/>
      <c r="G30" s="225"/>
      <c r="H30" s="225"/>
      <c r="I30" s="225"/>
      <c r="J30" s="225"/>
      <c r="K30" s="225"/>
      <c r="L30" s="225"/>
      <c r="M30" s="225"/>
      <c r="N30" s="225"/>
      <c r="O30" s="225"/>
      <c r="P30" s="225"/>
    </row>
    <row r="31" spans="1:16">
      <c r="B31"/>
      <c r="C31"/>
    </row>
    <row r="32" spans="1:16" s="45" customFormat="1" ht="136.5" customHeight="1">
      <c r="A32" s="150" t="s">
        <v>0</v>
      </c>
      <c r="B32" s="151" t="s">
        <v>29</v>
      </c>
      <c r="C32" s="151" t="s">
        <v>1</v>
      </c>
      <c r="D32" s="152" t="s">
        <v>30</v>
      </c>
      <c r="E32" s="132" t="s">
        <v>31</v>
      </c>
      <c r="F32" s="132" t="s">
        <v>32</v>
      </c>
      <c r="G32" s="132" t="s">
        <v>5</v>
      </c>
      <c r="H32" s="132" t="s">
        <v>6</v>
      </c>
      <c r="I32" s="132" t="s">
        <v>125</v>
      </c>
      <c r="J32" s="132" t="s">
        <v>126</v>
      </c>
      <c r="K32" s="219" t="s">
        <v>105</v>
      </c>
      <c r="L32" s="219"/>
      <c r="M32" s="219"/>
      <c r="N32" s="219"/>
      <c r="O32" s="151" t="s">
        <v>131</v>
      </c>
      <c r="P32" s="151" t="s">
        <v>13</v>
      </c>
    </row>
    <row r="33" spans="1:16" s="45" customFormat="1" ht="83.25" customHeight="1">
      <c r="A33" s="168" t="s">
        <v>22</v>
      </c>
      <c r="B33" s="169" t="s">
        <v>70</v>
      </c>
      <c r="C33" s="30" t="s">
        <v>15</v>
      </c>
      <c r="D33" s="170">
        <v>2000</v>
      </c>
      <c r="E33" s="85"/>
      <c r="F33" s="85"/>
      <c r="G33" s="85"/>
      <c r="H33" s="85"/>
      <c r="I33" s="85"/>
      <c r="J33" s="85"/>
      <c r="K33" s="207" t="s">
        <v>71</v>
      </c>
      <c r="L33" s="207"/>
      <c r="M33" s="207"/>
      <c r="N33" s="207"/>
      <c r="O33" s="71"/>
      <c r="P33" s="74"/>
    </row>
    <row r="34" spans="1:16" s="45" customFormat="1" ht="135.75" customHeight="1">
      <c r="A34" s="150" t="s">
        <v>0</v>
      </c>
      <c r="B34" s="151" t="s">
        <v>29</v>
      </c>
      <c r="C34" s="151" t="s">
        <v>1</v>
      </c>
      <c r="D34" s="152" t="s">
        <v>30</v>
      </c>
      <c r="E34" s="132" t="s">
        <v>31</v>
      </c>
      <c r="F34" s="132" t="s">
        <v>32</v>
      </c>
      <c r="G34" s="132" t="s">
        <v>5</v>
      </c>
      <c r="H34" s="132" t="s">
        <v>6</v>
      </c>
      <c r="I34" s="132" t="s">
        <v>125</v>
      </c>
      <c r="J34" s="132" t="s">
        <v>126</v>
      </c>
      <c r="K34" s="219" t="s">
        <v>105</v>
      </c>
      <c r="L34" s="219"/>
      <c r="M34" s="219"/>
      <c r="N34" s="219"/>
      <c r="O34" s="151" t="s">
        <v>131</v>
      </c>
      <c r="P34" s="151" t="s">
        <v>13</v>
      </c>
    </row>
    <row r="35" spans="1:16" s="171" customFormat="1" ht="19.149999999999999" customHeight="1">
      <c r="A35" s="168" t="s">
        <v>23</v>
      </c>
      <c r="B35" s="208" t="s">
        <v>74</v>
      </c>
      <c r="C35" s="208"/>
      <c r="D35" s="208"/>
      <c r="E35" s="208"/>
      <c r="F35" s="208"/>
      <c r="G35" s="208"/>
      <c r="H35" s="208"/>
      <c r="I35" s="208"/>
      <c r="J35" s="208"/>
      <c r="K35" s="208"/>
      <c r="L35" s="208"/>
      <c r="M35" s="208"/>
      <c r="N35" s="208"/>
      <c r="O35" s="208"/>
      <c r="P35" s="208"/>
    </row>
    <row r="36" spans="1:16" s="171" customFormat="1" ht="30" customHeight="1">
      <c r="A36" s="154" t="s">
        <v>241</v>
      </c>
      <c r="B36" s="74" t="s">
        <v>132</v>
      </c>
      <c r="C36" s="30" t="s">
        <v>15</v>
      </c>
      <c r="D36" s="170">
        <v>8000</v>
      </c>
      <c r="E36" s="172"/>
      <c r="F36" s="172"/>
      <c r="G36" s="172"/>
      <c r="H36" s="85"/>
      <c r="I36" s="85"/>
      <c r="J36" s="85"/>
      <c r="K36" s="207" t="s">
        <v>75</v>
      </c>
      <c r="L36" s="207"/>
      <c r="M36" s="207"/>
      <c r="N36" s="207"/>
      <c r="O36" s="71"/>
      <c r="P36" s="74"/>
    </row>
    <row r="37" spans="1:16" s="171" customFormat="1" ht="30.75" customHeight="1">
      <c r="A37" s="154" t="s">
        <v>242</v>
      </c>
      <c r="B37" s="74" t="s">
        <v>133</v>
      </c>
      <c r="C37" s="30" t="s">
        <v>15</v>
      </c>
      <c r="D37" s="170">
        <v>6000</v>
      </c>
      <c r="E37" s="172"/>
      <c r="F37" s="172"/>
      <c r="G37" s="172"/>
      <c r="H37" s="85"/>
      <c r="I37" s="85"/>
      <c r="J37" s="85"/>
      <c r="K37" s="207"/>
      <c r="L37" s="207"/>
      <c r="M37" s="207"/>
      <c r="N37" s="207"/>
      <c r="O37" s="74"/>
      <c r="P37" s="74"/>
    </row>
    <row r="38" spans="1:16" s="171" customFormat="1" ht="46.5" customHeight="1">
      <c r="A38" s="154" t="s">
        <v>243</v>
      </c>
      <c r="B38" s="74" t="s">
        <v>134</v>
      </c>
      <c r="C38" s="30" t="s">
        <v>15</v>
      </c>
      <c r="D38" s="170">
        <v>7000</v>
      </c>
      <c r="E38" s="172"/>
      <c r="F38" s="172"/>
      <c r="G38" s="172"/>
      <c r="H38" s="85"/>
      <c r="I38" s="85"/>
      <c r="J38" s="85"/>
      <c r="K38" s="207"/>
      <c r="L38" s="207"/>
      <c r="M38" s="207"/>
      <c r="N38" s="207"/>
      <c r="O38" s="74"/>
      <c r="P38" s="74"/>
    </row>
    <row r="39" spans="1:16" s="171" customFormat="1" ht="15" customHeight="1">
      <c r="A39" s="221" t="s">
        <v>244</v>
      </c>
      <c r="B39" s="221"/>
      <c r="C39" s="221"/>
      <c r="D39" s="221"/>
      <c r="E39" s="221"/>
      <c r="F39" s="221"/>
      <c r="G39" s="85"/>
      <c r="H39" s="85"/>
      <c r="I39" s="85"/>
      <c r="J39" s="85"/>
      <c r="K39" s="222"/>
      <c r="L39" s="222"/>
      <c r="M39" s="222"/>
      <c r="N39" s="222"/>
      <c r="O39" s="222"/>
      <c r="P39" s="222"/>
    </row>
    <row r="40" spans="1:16" s="171" customFormat="1" ht="130.5" customHeight="1">
      <c r="A40" s="150" t="s">
        <v>0</v>
      </c>
      <c r="B40" s="151" t="s">
        <v>29</v>
      </c>
      <c r="C40" s="151" t="s">
        <v>1</v>
      </c>
      <c r="D40" s="152" t="s">
        <v>30</v>
      </c>
      <c r="E40" s="132" t="s">
        <v>31</v>
      </c>
      <c r="F40" s="132" t="s">
        <v>32</v>
      </c>
      <c r="G40" s="132" t="s">
        <v>5</v>
      </c>
      <c r="H40" s="132" t="s">
        <v>6</v>
      </c>
      <c r="I40" s="132" t="s">
        <v>125</v>
      </c>
      <c r="J40" s="132" t="s">
        <v>126</v>
      </c>
      <c r="K40" s="219" t="s">
        <v>105</v>
      </c>
      <c r="L40" s="219"/>
      <c r="M40" s="219"/>
      <c r="N40" s="219"/>
      <c r="O40" s="151" t="s">
        <v>131</v>
      </c>
      <c r="P40" s="151" t="s">
        <v>13</v>
      </c>
    </row>
    <row r="41" spans="1:16" s="171" customFormat="1" ht="92.25" customHeight="1">
      <c r="A41" s="170" t="s">
        <v>24</v>
      </c>
      <c r="B41" s="169" t="s">
        <v>135</v>
      </c>
      <c r="C41" s="30" t="s">
        <v>15</v>
      </c>
      <c r="D41" s="168" t="s">
        <v>76</v>
      </c>
      <c r="E41" s="276">
        <v>5.1999999999999998E-2</v>
      </c>
      <c r="F41" s="172">
        <v>0.05</v>
      </c>
      <c r="G41" s="172">
        <f>D41*E41</f>
        <v>7540</v>
      </c>
      <c r="H41" s="85">
        <f>G41*1.05</f>
        <v>7917</v>
      </c>
      <c r="I41" s="85">
        <f>H41*0.1</f>
        <v>791.7</v>
      </c>
      <c r="J41" s="85">
        <f>H41+I41</f>
        <v>8708.7000000000007</v>
      </c>
      <c r="K41" s="218" t="s">
        <v>136</v>
      </c>
      <c r="L41" s="218"/>
      <c r="M41" s="218"/>
      <c r="N41" s="218"/>
      <c r="O41" s="71" t="s">
        <v>305</v>
      </c>
      <c r="P41" s="74" t="s">
        <v>306</v>
      </c>
    </row>
    <row r="42" spans="1:16" s="45" customFormat="1" ht="106.5" customHeight="1">
      <c r="A42" s="78" t="s">
        <v>25</v>
      </c>
      <c r="B42" s="77" t="s">
        <v>147</v>
      </c>
      <c r="C42" s="78" t="s">
        <v>15</v>
      </c>
      <c r="D42" s="78">
        <v>200</v>
      </c>
      <c r="E42" s="78"/>
      <c r="F42" s="78"/>
      <c r="G42" s="79"/>
      <c r="H42" s="79"/>
      <c r="I42" s="79"/>
      <c r="J42" s="79"/>
      <c r="K42" s="239" t="s">
        <v>145</v>
      </c>
      <c r="L42" s="239"/>
      <c r="M42" s="239"/>
      <c r="N42" s="239"/>
      <c r="O42" s="31"/>
      <c r="P42" s="30"/>
    </row>
    <row r="43" spans="1:16" s="45" customFormat="1" ht="90.6" customHeight="1">
      <c r="A43" s="78" t="s">
        <v>26</v>
      </c>
      <c r="B43" s="77" t="s">
        <v>148</v>
      </c>
      <c r="C43" s="78" t="s">
        <v>15</v>
      </c>
      <c r="D43" s="78">
        <v>200</v>
      </c>
      <c r="E43" s="78"/>
      <c r="F43" s="78"/>
      <c r="G43" s="79"/>
      <c r="H43" s="79"/>
      <c r="I43" s="79"/>
      <c r="J43" s="79"/>
      <c r="K43" s="239" t="s">
        <v>146</v>
      </c>
      <c r="L43" s="239"/>
      <c r="M43" s="239"/>
      <c r="N43" s="239"/>
      <c r="O43" s="31"/>
      <c r="P43" s="30"/>
    </row>
    <row r="44" spans="1:16" s="45" customFormat="1" ht="16.5" customHeight="1">
      <c r="A44" s="173" t="s">
        <v>27</v>
      </c>
      <c r="B44" s="241" t="s">
        <v>137</v>
      </c>
      <c r="C44" s="241"/>
      <c r="D44" s="241"/>
      <c r="E44" s="241"/>
      <c r="F44" s="241"/>
      <c r="G44" s="241"/>
      <c r="H44" s="241"/>
      <c r="I44" s="241"/>
      <c r="J44" s="241"/>
      <c r="K44" s="241"/>
      <c r="L44" s="241"/>
      <c r="M44" s="241"/>
      <c r="N44" s="241"/>
      <c r="O44" s="241"/>
      <c r="P44" s="241"/>
    </row>
    <row r="45" spans="1:16" s="45" customFormat="1" ht="31.5" customHeight="1">
      <c r="A45" s="81" t="s">
        <v>245</v>
      </c>
      <c r="B45" s="80" t="s">
        <v>203</v>
      </c>
      <c r="C45" s="81" t="s">
        <v>15</v>
      </c>
      <c r="D45" s="82">
        <v>72000</v>
      </c>
      <c r="E45" s="83"/>
      <c r="F45" s="83"/>
      <c r="G45" s="35"/>
      <c r="H45" s="35"/>
      <c r="I45" s="35"/>
      <c r="J45" s="35"/>
      <c r="K45" s="230" t="s">
        <v>77</v>
      </c>
      <c r="L45" s="230"/>
      <c r="M45" s="230"/>
      <c r="N45" s="230"/>
      <c r="O45" s="84"/>
      <c r="P45" s="84"/>
    </row>
    <row r="46" spans="1:16" s="45" customFormat="1" ht="32.25" customHeight="1">
      <c r="A46" s="81" t="s">
        <v>246</v>
      </c>
      <c r="B46" s="80" t="s">
        <v>204</v>
      </c>
      <c r="C46" s="81" t="s">
        <v>78</v>
      </c>
      <c r="D46" s="82">
        <v>4000</v>
      </c>
      <c r="E46" s="83"/>
      <c r="F46" s="83"/>
      <c r="G46" s="35"/>
      <c r="H46" s="35"/>
      <c r="I46" s="35"/>
      <c r="J46" s="35"/>
      <c r="K46" s="230"/>
      <c r="L46" s="230"/>
      <c r="M46" s="230"/>
      <c r="N46" s="230"/>
      <c r="O46" s="84"/>
      <c r="P46" s="84"/>
    </row>
    <row r="47" spans="1:16" s="45" customFormat="1" ht="15" customHeight="1">
      <c r="A47" s="238" t="s">
        <v>247</v>
      </c>
      <c r="B47" s="238"/>
      <c r="C47" s="238"/>
      <c r="D47" s="238"/>
      <c r="E47" s="238"/>
      <c r="F47" s="238"/>
      <c r="G47" s="174"/>
      <c r="H47" s="174"/>
      <c r="I47" s="174"/>
      <c r="J47" s="174"/>
      <c r="K47" s="240"/>
      <c r="L47" s="240"/>
      <c r="M47" s="240"/>
      <c r="N47" s="240"/>
      <c r="O47" s="240"/>
      <c r="P47" s="240"/>
    </row>
    <row r="48" spans="1:16" s="45" customFormat="1" ht="31.5" customHeight="1">
      <c r="A48" s="170" t="s">
        <v>28</v>
      </c>
      <c r="B48" s="169" t="s">
        <v>79</v>
      </c>
      <c r="C48" s="30" t="s">
        <v>15</v>
      </c>
      <c r="D48" s="155">
        <v>10</v>
      </c>
      <c r="E48" s="172"/>
      <c r="F48" s="172"/>
      <c r="G48" s="172"/>
      <c r="H48" s="85"/>
      <c r="I48" s="85"/>
      <c r="J48" s="85"/>
      <c r="K48" s="207" t="s">
        <v>80</v>
      </c>
      <c r="L48" s="207"/>
      <c r="M48" s="207"/>
      <c r="N48" s="207"/>
      <c r="O48" s="71"/>
      <c r="P48" s="74"/>
    </row>
    <row r="49" spans="1:18" s="45" customFormat="1" ht="76.900000000000006" customHeight="1">
      <c r="A49" s="170" t="s">
        <v>176</v>
      </c>
      <c r="B49" s="169" t="s">
        <v>81</v>
      </c>
      <c r="C49" s="30" t="s">
        <v>15</v>
      </c>
      <c r="D49" s="155">
        <v>600</v>
      </c>
      <c r="E49" s="172"/>
      <c r="F49" s="172"/>
      <c r="G49" s="172"/>
      <c r="H49" s="85"/>
      <c r="I49" s="85"/>
      <c r="J49" s="85"/>
      <c r="K49" s="207" t="s">
        <v>82</v>
      </c>
      <c r="L49" s="207"/>
      <c r="M49" s="207"/>
      <c r="N49" s="207"/>
      <c r="O49" s="71"/>
      <c r="P49" s="74"/>
    </row>
    <row r="50" spans="1:18" s="45" customFormat="1" ht="22.5" customHeight="1">
      <c r="A50" s="170" t="s">
        <v>34</v>
      </c>
      <c r="B50" s="208" t="s">
        <v>138</v>
      </c>
      <c r="C50" s="208"/>
      <c r="D50" s="208"/>
      <c r="E50" s="208"/>
      <c r="F50" s="208"/>
      <c r="G50" s="208"/>
      <c r="H50" s="208"/>
      <c r="I50" s="208"/>
      <c r="J50" s="208"/>
      <c r="K50" s="208"/>
      <c r="L50" s="208"/>
      <c r="M50" s="208"/>
      <c r="N50" s="208"/>
      <c r="O50" s="208"/>
      <c r="P50" s="208"/>
    </row>
    <row r="51" spans="1:18" s="45" customFormat="1" ht="39" customHeight="1">
      <c r="A51" s="154" t="s">
        <v>177</v>
      </c>
      <c r="B51" s="74" t="s">
        <v>139</v>
      </c>
      <c r="C51" s="30" t="s">
        <v>141</v>
      </c>
      <c r="D51" s="155">
        <v>100</v>
      </c>
      <c r="E51" s="172"/>
      <c r="F51" s="172"/>
      <c r="G51" s="172"/>
      <c r="H51" s="85"/>
      <c r="I51" s="85"/>
      <c r="J51" s="85"/>
      <c r="K51" s="207" t="s">
        <v>142</v>
      </c>
      <c r="L51" s="207"/>
      <c r="M51" s="207"/>
      <c r="N51" s="207"/>
      <c r="O51" s="71"/>
      <c r="P51" s="74"/>
    </row>
    <row r="52" spans="1:18" s="45" customFormat="1" ht="50.25" customHeight="1">
      <c r="A52" s="154" t="s">
        <v>248</v>
      </c>
      <c r="B52" s="74" t="s">
        <v>140</v>
      </c>
      <c r="C52" s="30" t="s">
        <v>141</v>
      </c>
      <c r="D52" s="155">
        <v>100</v>
      </c>
      <c r="E52" s="172"/>
      <c r="F52" s="172"/>
      <c r="G52" s="172"/>
      <c r="H52" s="85"/>
      <c r="I52" s="85"/>
      <c r="J52" s="85"/>
      <c r="K52" s="207"/>
      <c r="L52" s="207"/>
      <c r="M52" s="207"/>
      <c r="N52" s="207"/>
      <c r="O52" s="74"/>
      <c r="P52" s="74"/>
    </row>
    <row r="53" spans="1:18" s="45" customFormat="1" ht="18.75" customHeight="1">
      <c r="A53" s="221" t="s">
        <v>178</v>
      </c>
      <c r="B53" s="221"/>
      <c r="C53" s="221"/>
      <c r="D53" s="221"/>
      <c r="E53" s="221"/>
      <c r="F53" s="221"/>
      <c r="G53" s="85"/>
      <c r="H53" s="85"/>
      <c r="I53" s="85"/>
      <c r="J53" s="85"/>
      <c r="K53" s="222"/>
      <c r="L53" s="222"/>
      <c r="M53" s="222"/>
      <c r="N53" s="222"/>
      <c r="O53" s="222"/>
      <c r="P53" s="222"/>
    </row>
    <row r="54" spans="1:18" s="45" customFormat="1" ht="57.6" customHeight="1">
      <c r="A54" s="168" t="s">
        <v>36</v>
      </c>
      <c r="B54" s="169" t="s">
        <v>144</v>
      </c>
      <c r="C54" s="30" t="s">
        <v>141</v>
      </c>
      <c r="D54" s="170">
        <v>50</v>
      </c>
      <c r="E54" s="85"/>
      <c r="F54" s="85"/>
      <c r="G54" s="85"/>
      <c r="H54" s="85"/>
      <c r="I54" s="85"/>
      <c r="J54" s="85"/>
      <c r="K54" s="215" t="s">
        <v>143</v>
      </c>
      <c r="L54" s="220"/>
      <c r="M54" s="220"/>
      <c r="N54" s="216"/>
      <c r="O54" s="130"/>
      <c r="P54" s="74"/>
    </row>
    <row r="55" spans="1:18" s="45" customFormat="1" ht="77.25" customHeight="1">
      <c r="A55" s="170" t="s">
        <v>39</v>
      </c>
      <c r="B55" s="169" t="s">
        <v>83</v>
      </c>
      <c r="C55" s="30" t="s">
        <v>15</v>
      </c>
      <c r="D55" s="155">
        <v>5</v>
      </c>
      <c r="E55" s="172"/>
      <c r="F55" s="172"/>
      <c r="G55" s="172"/>
      <c r="H55" s="85"/>
      <c r="I55" s="85"/>
      <c r="J55" s="85"/>
      <c r="K55" s="215" t="s">
        <v>84</v>
      </c>
      <c r="L55" s="220"/>
      <c r="M55" s="220"/>
      <c r="N55" s="216"/>
      <c r="O55" s="71"/>
      <c r="P55" s="74"/>
    </row>
    <row r="56" spans="1:18" s="45" customFormat="1" ht="133.5" customHeight="1">
      <c r="A56" s="150" t="s">
        <v>0</v>
      </c>
      <c r="B56" s="151" t="s">
        <v>29</v>
      </c>
      <c r="C56" s="151" t="s">
        <v>1</v>
      </c>
      <c r="D56" s="152" t="s">
        <v>30</v>
      </c>
      <c r="E56" s="132" t="s">
        <v>31</v>
      </c>
      <c r="F56" s="132" t="s">
        <v>32</v>
      </c>
      <c r="G56" s="132" t="s">
        <v>5</v>
      </c>
      <c r="H56" s="132" t="s">
        <v>6</v>
      </c>
      <c r="I56" s="132" t="s">
        <v>125</v>
      </c>
      <c r="J56" s="132" t="s">
        <v>126</v>
      </c>
      <c r="K56" s="219" t="s">
        <v>58</v>
      </c>
      <c r="L56" s="219"/>
      <c r="M56" s="219"/>
      <c r="N56" s="219"/>
      <c r="O56" s="151" t="s">
        <v>131</v>
      </c>
      <c r="P56" s="151" t="s">
        <v>13</v>
      </c>
      <c r="Q56" s="175"/>
      <c r="R56" s="175"/>
    </row>
    <row r="57" spans="1:18" s="45" customFormat="1" ht="92.25" customHeight="1">
      <c r="A57" s="170" t="s">
        <v>41</v>
      </c>
      <c r="B57" s="169" t="s">
        <v>85</v>
      </c>
      <c r="C57" s="30" t="s">
        <v>15</v>
      </c>
      <c r="D57" s="155">
        <v>180</v>
      </c>
      <c r="E57" s="172"/>
      <c r="F57" s="172"/>
      <c r="G57" s="172"/>
      <c r="H57" s="85"/>
      <c r="I57" s="85"/>
      <c r="J57" s="85"/>
      <c r="K57" s="207" t="s">
        <v>149</v>
      </c>
      <c r="L57" s="207"/>
      <c r="M57" s="207"/>
      <c r="N57" s="207"/>
      <c r="O57" s="71"/>
      <c r="P57" s="74"/>
    </row>
    <row r="58" spans="1:18" s="45" customFormat="1" ht="169.5" customHeight="1">
      <c r="A58" s="176" t="s">
        <v>45</v>
      </c>
      <c r="B58" s="162" t="s">
        <v>87</v>
      </c>
      <c r="C58" s="177" t="s">
        <v>15</v>
      </c>
      <c r="D58" s="177">
        <v>150</v>
      </c>
      <c r="E58" s="178"/>
      <c r="F58" s="178"/>
      <c r="G58" s="178"/>
      <c r="H58" s="178"/>
      <c r="I58" s="159"/>
      <c r="J58" s="159"/>
      <c r="K58" s="218" t="s">
        <v>151</v>
      </c>
      <c r="L58" s="218"/>
      <c r="M58" s="218"/>
      <c r="N58" s="218"/>
      <c r="O58" s="89"/>
      <c r="P58" s="179"/>
    </row>
    <row r="59" spans="1:18" s="45" customFormat="1" ht="18.75" customHeight="1">
      <c r="A59" s="180" t="s">
        <v>47</v>
      </c>
      <c r="B59" s="205" t="s">
        <v>88</v>
      </c>
      <c r="C59" s="205"/>
      <c r="D59" s="205"/>
      <c r="E59" s="205"/>
      <c r="F59" s="205"/>
      <c r="G59" s="205"/>
      <c r="H59" s="205"/>
      <c r="I59" s="205"/>
      <c r="J59" s="205"/>
      <c r="K59" s="205"/>
      <c r="L59" s="205"/>
      <c r="M59" s="205"/>
      <c r="N59" s="205"/>
      <c r="O59" s="205"/>
      <c r="P59" s="205"/>
    </row>
    <row r="60" spans="1:18" s="45" customFormat="1" ht="18" customHeight="1">
      <c r="A60" s="181" t="s">
        <v>249</v>
      </c>
      <c r="B60" s="206" t="s">
        <v>89</v>
      </c>
      <c r="C60" s="206"/>
      <c r="D60" s="206"/>
      <c r="E60" s="206"/>
      <c r="F60" s="206"/>
      <c r="G60" s="206"/>
      <c r="H60" s="206"/>
      <c r="I60" s="206"/>
      <c r="J60" s="206"/>
      <c r="K60" s="206"/>
      <c r="L60" s="206"/>
      <c r="M60" s="206"/>
      <c r="N60" s="206"/>
      <c r="O60" s="206"/>
      <c r="P60" s="206"/>
      <c r="Q60" s="182"/>
    </row>
    <row r="61" spans="1:18" s="45" customFormat="1" ht="132.75" customHeight="1">
      <c r="A61" s="181" t="s">
        <v>250</v>
      </c>
      <c r="B61" s="74" t="s">
        <v>90</v>
      </c>
      <c r="C61" s="29" t="s">
        <v>15</v>
      </c>
      <c r="D61" s="183">
        <v>180</v>
      </c>
      <c r="E61" s="184"/>
      <c r="F61" s="184"/>
      <c r="G61" s="184"/>
      <c r="H61" s="184"/>
      <c r="I61" s="184"/>
      <c r="J61" s="184"/>
      <c r="K61" s="207" t="s">
        <v>153</v>
      </c>
      <c r="L61" s="207"/>
      <c r="M61" s="207"/>
      <c r="N61" s="207"/>
      <c r="O61" s="86"/>
      <c r="P61" s="185"/>
    </row>
    <row r="62" spans="1:18" s="45" customFormat="1" ht="93.75" customHeight="1">
      <c r="A62" s="181" t="s">
        <v>251</v>
      </c>
      <c r="B62" s="74" t="s">
        <v>304</v>
      </c>
      <c r="C62" s="29" t="s">
        <v>15</v>
      </c>
      <c r="D62" s="183">
        <v>4</v>
      </c>
      <c r="E62" s="184"/>
      <c r="F62" s="184"/>
      <c r="G62" s="184"/>
      <c r="H62" s="184"/>
      <c r="I62" s="184"/>
      <c r="J62" s="184"/>
      <c r="K62" s="207" t="s">
        <v>152</v>
      </c>
      <c r="L62" s="207"/>
      <c r="M62" s="207"/>
      <c r="N62" s="207"/>
      <c r="O62" s="185"/>
      <c r="P62" s="185"/>
    </row>
    <row r="63" spans="1:18" s="45" customFormat="1" ht="19.5" customHeight="1">
      <c r="A63" s="186" t="s">
        <v>252</v>
      </c>
      <c r="B63" s="208" t="s">
        <v>91</v>
      </c>
      <c r="C63" s="208"/>
      <c r="D63" s="208"/>
      <c r="E63" s="208"/>
      <c r="F63" s="208"/>
      <c r="G63" s="208"/>
      <c r="H63" s="208"/>
      <c r="I63" s="208"/>
      <c r="J63" s="208"/>
      <c r="K63" s="208"/>
      <c r="L63" s="208"/>
      <c r="M63" s="208"/>
      <c r="N63" s="208"/>
      <c r="O63" s="208"/>
      <c r="P63" s="208"/>
    </row>
    <row r="64" spans="1:18" s="45" customFormat="1" ht="113.25" customHeight="1">
      <c r="A64" s="181" t="s">
        <v>253</v>
      </c>
      <c r="B64" s="74" t="s">
        <v>92</v>
      </c>
      <c r="C64" s="29" t="s">
        <v>15</v>
      </c>
      <c r="D64" s="183">
        <v>40</v>
      </c>
      <c r="E64" s="187"/>
      <c r="F64" s="187"/>
      <c r="G64" s="187"/>
      <c r="H64" s="187"/>
      <c r="I64" s="187"/>
      <c r="J64" s="187"/>
      <c r="K64" s="207" t="s">
        <v>154</v>
      </c>
      <c r="L64" s="207"/>
      <c r="M64" s="207"/>
      <c r="N64" s="207"/>
      <c r="O64" s="188"/>
      <c r="P64" s="188"/>
    </row>
    <row r="65" spans="1:17" s="45" customFormat="1" ht="141" customHeight="1">
      <c r="A65" s="181" t="s">
        <v>254</v>
      </c>
      <c r="B65" s="74" t="s">
        <v>93</v>
      </c>
      <c r="C65" s="29" t="s">
        <v>15</v>
      </c>
      <c r="D65" s="183">
        <v>30</v>
      </c>
      <c r="E65" s="187"/>
      <c r="F65" s="187"/>
      <c r="G65" s="187"/>
      <c r="H65" s="187"/>
      <c r="I65" s="187"/>
      <c r="J65" s="187"/>
      <c r="K65" s="202" t="s">
        <v>155</v>
      </c>
      <c r="L65" s="202"/>
      <c r="M65" s="202"/>
      <c r="N65" s="202"/>
      <c r="O65" s="188"/>
      <c r="P65" s="188"/>
    </row>
    <row r="66" spans="1:17" s="45" customFormat="1" ht="93.75" customHeight="1">
      <c r="A66" s="181" t="s">
        <v>255</v>
      </c>
      <c r="B66" s="74" t="s">
        <v>94</v>
      </c>
      <c r="C66" s="29" t="s">
        <v>15</v>
      </c>
      <c r="D66" s="183">
        <v>30</v>
      </c>
      <c r="E66" s="187"/>
      <c r="F66" s="187"/>
      <c r="G66" s="187"/>
      <c r="H66" s="187"/>
      <c r="I66" s="187"/>
      <c r="J66" s="187"/>
      <c r="K66" s="202" t="s">
        <v>156</v>
      </c>
      <c r="L66" s="202"/>
      <c r="M66" s="202"/>
      <c r="N66" s="202"/>
      <c r="O66" s="188"/>
      <c r="P66" s="188"/>
    </row>
    <row r="67" spans="1:17" s="45" customFormat="1" ht="18" customHeight="1">
      <c r="A67" s="231" t="s">
        <v>256</v>
      </c>
      <c r="B67" s="231"/>
      <c r="C67" s="231"/>
      <c r="D67" s="231"/>
      <c r="E67" s="231"/>
      <c r="F67" s="231"/>
      <c r="G67" s="189"/>
      <c r="H67" s="189"/>
      <c r="I67" s="189"/>
      <c r="J67" s="189"/>
      <c r="K67" s="204"/>
      <c r="L67" s="204"/>
      <c r="M67" s="204"/>
      <c r="N67" s="204"/>
      <c r="O67" s="204"/>
      <c r="P67" s="204"/>
    </row>
    <row r="68" spans="1:17" s="14" customFormat="1" ht="50.25" customHeight="1">
      <c r="A68" s="76" t="s">
        <v>48</v>
      </c>
      <c r="B68" s="68" t="s">
        <v>95</v>
      </c>
      <c r="C68" s="50" t="s">
        <v>15</v>
      </c>
      <c r="D68" s="51">
        <v>15</v>
      </c>
      <c r="E68" s="91"/>
      <c r="F68" s="91"/>
      <c r="G68" s="91"/>
      <c r="H68" s="40"/>
      <c r="I68" s="40"/>
      <c r="J68" s="40"/>
      <c r="K68" s="203" t="s">
        <v>157</v>
      </c>
      <c r="L68" s="203"/>
      <c r="M68" s="203"/>
      <c r="N68" s="203"/>
      <c r="O68" s="92"/>
      <c r="P68" s="93"/>
      <c r="Q68" s="13"/>
    </row>
    <row r="69" spans="1:17" s="15" customFormat="1" ht="111" customHeight="1">
      <c r="A69" s="76" t="s">
        <v>49</v>
      </c>
      <c r="B69" s="67" t="s">
        <v>96</v>
      </c>
      <c r="C69" s="95" t="s">
        <v>15</v>
      </c>
      <c r="D69" s="88">
        <v>50</v>
      </c>
      <c r="E69" s="96"/>
      <c r="F69" s="96"/>
      <c r="G69" s="38"/>
      <c r="H69" s="40"/>
      <c r="I69" s="40"/>
      <c r="J69" s="40"/>
      <c r="K69" s="234" t="s">
        <v>158</v>
      </c>
      <c r="L69" s="234"/>
      <c r="M69" s="234"/>
      <c r="N69" s="234"/>
      <c r="O69" s="86"/>
      <c r="P69" s="87"/>
    </row>
    <row r="70" spans="1:17" ht="154.5" customHeight="1">
      <c r="A70" s="76" t="s">
        <v>59</v>
      </c>
      <c r="B70" s="97" t="s">
        <v>97</v>
      </c>
      <c r="C70" s="50" t="s">
        <v>15</v>
      </c>
      <c r="D70" s="51">
        <v>30</v>
      </c>
      <c r="E70" s="40"/>
      <c r="F70" s="40"/>
      <c r="G70" s="91"/>
      <c r="H70" s="40"/>
      <c r="I70" s="40"/>
      <c r="J70" s="40"/>
      <c r="K70" s="234" t="s">
        <v>159</v>
      </c>
      <c r="L70" s="234"/>
      <c r="M70" s="234"/>
      <c r="N70" s="234"/>
      <c r="O70" s="59"/>
      <c r="P70" s="25"/>
    </row>
    <row r="71" spans="1:17" s="16" customFormat="1" ht="21.75" customHeight="1">
      <c r="A71" s="76" t="s">
        <v>60</v>
      </c>
      <c r="B71" s="235" t="s">
        <v>160</v>
      </c>
      <c r="C71" s="235"/>
      <c r="D71" s="235"/>
      <c r="E71" s="235"/>
      <c r="F71" s="235"/>
      <c r="G71" s="235"/>
      <c r="H71" s="235"/>
      <c r="I71" s="235"/>
      <c r="J71" s="235"/>
      <c r="K71" s="235"/>
      <c r="L71" s="235"/>
      <c r="M71" s="235"/>
      <c r="N71" s="235"/>
      <c r="O71" s="235"/>
      <c r="P71" s="235"/>
    </row>
    <row r="72" spans="1:17" s="10" customFormat="1" ht="124.5" customHeight="1">
      <c r="A72" s="98" t="s">
        <v>257</v>
      </c>
      <c r="B72" s="60" t="s">
        <v>98</v>
      </c>
      <c r="C72" s="61" t="s">
        <v>15</v>
      </c>
      <c r="D72" s="63">
        <v>2</v>
      </c>
      <c r="E72" s="99"/>
      <c r="F72" s="99"/>
      <c r="G72" s="100"/>
      <c r="H72" s="101"/>
      <c r="I72" s="101"/>
      <c r="J72" s="101"/>
      <c r="K72" s="210" t="s">
        <v>206</v>
      </c>
      <c r="L72" s="210"/>
      <c r="M72" s="210"/>
      <c r="N72" s="210"/>
      <c r="O72" s="59"/>
      <c r="P72" s="102"/>
    </row>
    <row r="73" spans="1:17" ht="120.75" customHeight="1">
      <c r="A73" s="98" t="s">
        <v>258</v>
      </c>
      <c r="B73" s="60" t="s">
        <v>98</v>
      </c>
      <c r="C73" s="61" t="s">
        <v>15</v>
      </c>
      <c r="D73" s="51">
        <v>40</v>
      </c>
      <c r="E73" s="99"/>
      <c r="F73" s="99"/>
      <c r="G73" s="100"/>
      <c r="H73" s="101"/>
      <c r="I73" s="101"/>
      <c r="J73" s="101"/>
      <c r="K73" s="210" t="s">
        <v>207</v>
      </c>
      <c r="L73" s="210"/>
      <c r="M73" s="210"/>
      <c r="N73" s="210"/>
      <c r="O73" s="102"/>
      <c r="P73" s="102"/>
    </row>
    <row r="74" spans="1:17" ht="122.25" customHeight="1">
      <c r="A74" s="98" t="s">
        <v>259</v>
      </c>
      <c r="B74" s="60" t="s">
        <v>98</v>
      </c>
      <c r="C74" s="61" t="s">
        <v>15</v>
      </c>
      <c r="D74" s="51">
        <v>15</v>
      </c>
      <c r="E74" s="99"/>
      <c r="F74" s="99"/>
      <c r="G74" s="100"/>
      <c r="H74" s="101"/>
      <c r="I74" s="101"/>
      <c r="J74" s="101"/>
      <c r="K74" s="210" t="s">
        <v>208</v>
      </c>
      <c r="L74" s="210"/>
      <c r="M74" s="210"/>
      <c r="N74" s="210"/>
      <c r="O74" s="102"/>
      <c r="P74" s="102"/>
    </row>
    <row r="75" spans="1:17" ht="15.75" customHeight="1">
      <c r="A75" s="236" t="s">
        <v>260</v>
      </c>
      <c r="B75" s="236"/>
      <c r="C75" s="236"/>
      <c r="D75" s="236"/>
      <c r="E75" s="236"/>
      <c r="F75" s="236"/>
      <c r="G75" s="103"/>
      <c r="H75" s="103"/>
      <c r="I75" s="103"/>
      <c r="J75" s="103"/>
      <c r="K75" s="237"/>
      <c r="L75" s="237"/>
      <c r="M75" s="237"/>
      <c r="N75" s="237"/>
      <c r="O75" s="237"/>
      <c r="P75" s="237"/>
    </row>
    <row r="76" spans="1:17" s="17" customFormat="1" ht="129" customHeight="1">
      <c r="A76" s="55" t="s">
        <v>0</v>
      </c>
      <c r="B76" s="56" t="s">
        <v>29</v>
      </c>
      <c r="C76" s="56" t="s">
        <v>1</v>
      </c>
      <c r="D76" s="69" t="s">
        <v>30</v>
      </c>
      <c r="E76" s="70" t="s">
        <v>31</v>
      </c>
      <c r="F76" s="70" t="s">
        <v>32</v>
      </c>
      <c r="G76" s="70" t="s">
        <v>5</v>
      </c>
      <c r="H76" s="70" t="s">
        <v>6</v>
      </c>
      <c r="I76" s="70" t="s">
        <v>125</v>
      </c>
      <c r="J76" s="70" t="s">
        <v>126</v>
      </c>
      <c r="K76" s="195" t="s">
        <v>58</v>
      </c>
      <c r="L76" s="195"/>
      <c r="M76" s="195"/>
      <c r="N76" s="195"/>
      <c r="O76" s="56" t="s">
        <v>131</v>
      </c>
      <c r="P76" s="56" t="s">
        <v>13</v>
      </c>
    </row>
    <row r="77" spans="1:17" ht="15.75" customHeight="1">
      <c r="A77" s="107" t="s">
        <v>61</v>
      </c>
      <c r="B77" s="232" t="s">
        <v>161</v>
      </c>
      <c r="C77" s="232"/>
      <c r="D77" s="232"/>
      <c r="E77" s="232"/>
      <c r="F77" s="232"/>
      <c r="G77" s="232"/>
      <c r="H77" s="232"/>
      <c r="I77" s="232"/>
      <c r="J77" s="232"/>
      <c r="K77" s="232"/>
      <c r="L77" s="232"/>
      <c r="M77" s="232"/>
      <c r="N77" s="232"/>
      <c r="O77" s="232"/>
      <c r="P77" s="25"/>
      <c r="Q77" s="12"/>
    </row>
    <row r="78" spans="1:17" ht="15.75" customHeight="1">
      <c r="A78" s="107" t="s">
        <v>181</v>
      </c>
      <c r="B78" s="251" t="s">
        <v>162</v>
      </c>
      <c r="C78" s="251"/>
      <c r="D78" s="251"/>
      <c r="E78" s="251"/>
      <c r="F78" s="251"/>
      <c r="G78" s="251"/>
      <c r="H78" s="251"/>
      <c r="I78" s="251"/>
      <c r="J78" s="251"/>
      <c r="K78" s="251"/>
      <c r="L78" s="251"/>
      <c r="M78" s="251"/>
      <c r="N78" s="251"/>
      <c r="O78" s="251"/>
      <c r="P78" s="251"/>
      <c r="Q78" s="12"/>
    </row>
    <row r="79" spans="1:17" ht="288.75" customHeight="1">
      <c r="A79" s="27" t="s">
        <v>261</v>
      </c>
      <c r="B79" s="60" t="s">
        <v>163</v>
      </c>
      <c r="C79" s="61" t="s">
        <v>150</v>
      </c>
      <c r="D79" s="108">
        <v>15</v>
      </c>
      <c r="E79" s="109"/>
      <c r="F79" s="109"/>
      <c r="G79" s="62"/>
      <c r="H79" s="73"/>
      <c r="I79" s="73"/>
      <c r="J79" s="73"/>
      <c r="K79" s="210" t="s">
        <v>303</v>
      </c>
      <c r="L79" s="210"/>
      <c r="M79" s="210"/>
      <c r="N79" s="210"/>
      <c r="O79" s="110"/>
      <c r="P79" s="72"/>
      <c r="Q79" s="12"/>
    </row>
    <row r="80" spans="1:17" ht="16.5" customHeight="1">
      <c r="A80" s="94" t="s">
        <v>182</v>
      </c>
      <c r="B80" s="235" t="s">
        <v>164</v>
      </c>
      <c r="C80" s="235"/>
      <c r="D80" s="235"/>
      <c r="E80" s="235"/>
      <c r="F80" s="235"/>
      <c r="G80" s="235"/>
      <c r="H80" s="235"/>
      <c r="I80" s="235"/>
      <c r="J80" s="235"/>
      <c r="K80" s="235"/>
      <c r="L80" s="235"/>
      <c r="M80" s="235"/>
      <c r="N80" s="235"/>
      <c r="O80" s="235"/>
      <c r="P80" s="235"/>
      <c r="Q80" s="12"/>
    </row>
    <row r="81" spans="1:17" ht="138.75" customHeight="1">
      <c r="A81" s="27" t="s">
        <v>262</v>
      </c>
      <c r="B81" s="60" t="s">
        <v>99</v>
      </c>
      <c r="C81" s="61" t="s">
        <v>15</v>
      </c>
      <c r="D81" s="63">
        <v>10</v>
      </c>
      <c r="E81" s="109"/>
      <c r="F81" s="109"/>
      <c r="G81" s="62"/>
      <c r="H81" s="73"/>
      <c r="I81" s="73"/>
      <c r="J81" s="73"/>
      <c r="K81" s="210" t="s">
        <v>165</v>
      </c>
      <c r="L81" s="210"/>
      <c r="M81" s="210"/>
      <c r="N81" s="210"/>
      <c r="O81" s="111"/>
      <c r="P81" s="72"/>
      <c r="Q81" s="12"/>
    </row>
    <row r="82" spans="1:17" ht="16.5" customHeight="1">
      <c r="A82" s="211" t="s">
        <v>183</v>
      </c>
      <c r="B82" s="211"/>
      <c r="C82" s="211"/>
      <c r="D82" s="211"/>
      <c r="E82" s="211"/>
      <c r="F82" s="211"/>
      <c r="G82" s="64"/>
      <c r="H82" s="64"/>
      <c r="I82" s="64"/>
      <c r="J82" s="64"/>
      <c r="K82" s="209"/>
      <c r="L82" s="209"/>
      <c r="M82" s="209"/>
      <c r="N82" s="209"/>
      <c r="O82" s="209"/>
      <c r="P82" s="209"/>
      <c r="Q82" s="12"/>
    </row>
    <row r="83" spans="1:17" s="19" customFormat="1" ht="15.75" customHeight="1">
      <c r="A83" s="112" t="s">
        <v>62</v>
      </c>
      <c r="B83" s="233" t="s">
        <v>100</v>
      </c>
      <c r="C83" s="233"/>
      <c r="D83" s="233"/>
      <c r="E83" s="233"/>
      <c r="F83" s="233"/>
      <c r="G83" s="233"/>
      <c r="H83" s="233"/>
      <c r="I83" s="233"/>
      <c r="J83" s="233"/>
      <c r="K83" s="233"/>
      <c r="L83" s="233"/>
      <c r="M83" s="233"/>
      <c r="N83" s="233"/>
      <c r="O83" s="233"/>
      <c r="P83" s="233"/>
      <c r="Q83" s="18"/>
    </row>
    <row r="84" spans="1:17" s="21" customFormat="1" ht="61.5" customHeight="1">
      <c r="A84" s="105" t="s">
        <v>263</v>
      </c>
      <c r="B84" s="60" t="s">
        <v>169</v>
      </c>
      <c r="C84" s="44" t="s">
        <v>15</v>
      </c>
      <c r="D84" s="115">
        <v>30</v>
      </c>
      <c r="E84" s="52"/>
      <c r="F84" s="52"/>
      <c r="G84" s="38"/>
      <c r="H84" s="36"/>
      <c r="I84" s="36"/>
      <c r="J84" s="36"/>
      <c r="K84" s="194" t="s">
        <v>166</v>
      </c>
      <c r="L84" s="194"/>
      <c r="M84" s="194"/>
      <c r="N84" s="194"/>
      <c r="O84" s="106"/>
      <c r="P84" s="52"/>
      <c r="Q84" s="20"/>
    </row>
    <row r="85" spans="1:17" s="10" customFormat="1" ht="60">
      <c r="A85" s="105" t="s">
        <v>264</v>
      </c>
      <c r="B85" s="60" t="s">
        <v>169</v>
      </c>
      <c r="C85" s="44" t="s">
        <v>15</v>
      </c>
      <c r="D85" s="115">
        <v>40</v>
      </c>
      <c r="E85" s="52"/>
      <c r="F85" s="52"/>
      <c r="G85" s="38"/>
      <c r="H85" s="36"/>
      <c r="I85" s="36"/>
      <c r="J85" s="36"/>
      <c r="K85" s="194" t="s">
        <v>167</v>
      </c>
      <c r="L85" s="194"/>
      <c r="M85" s="194"/>
      <c r="N85" s="194"/>
      <c r="O85" s="52"/>
      <c r="P85" s="52"/>
      <c r="Q85" s="20"/>
    </row>
    <row r="86" spans="1:17" ht="60" customHeight="1">
      <c r="A86" s="105" t="s">
        <v>265</v>
      </c>
      <c r="B86" s="60" t="s">
        <v>169</v>
      </c>
      <c r="C86" s="44" t="s">
        <v>15</v>
      </c>
      <c r="D86" s="115">
        <v>20</v>
      </c>
      <c r="E86" s="52"/>
      <c r="F86" s="52"/>
      <c r="G86" s="38"/>
      <c r="H86" s="36"/>
      <c r="I86" s="36"/>
      <c r="J86" s="36"/>
      <c r="K86" s="194" t="s">
        <v>168</v>
      </c>
      <c r="L86" s="194"/>
      <c r="M86" s="194"/>
      <c r="N86" s="194"/>
      <c r="O86" s="52"/>
      <c r="P86" s="52"/>
      <c r="Q86" s="20"/>
    </row>
    <row r="87" spans="1:17" ht="15.75" customHeight="1">
      <c r="A87" s="212" t="s">
        <v>266</v>
      </c>
      <c r="B87" s="212"/>
      <c r="C87" s="212"/>
      <c r="D87" s="212"/>
      <c r="E87" s="212"/>
      <c r="F87" s="212"/>
      <c r="G87" s="114"/>
      <c r="H87" s="114"/>
      <c r="I87" s="114"/>
      <c r="J87" s="114"/>
      <c r="K87" s="195"/>
      <c r="L87" s="195"/>
      <c r="M87" s="195"/>
      <c r="N87" s="195"/>
      <c r="O87" s="195"/>
      <c r="P87" s="195"/>
      <c r="Q87" s="20"/>
    </row>
    <row r="88" spans="1:17" s="19" customFormat="1" ht="15.75" customHeight="1">
      <c r="A88" s="112" t="s">
        <v>63</v>
      </c>
      <c r="B88" s="233" t="s">
        <v>101</v>
      </c>
      <c r="C88" s="233"/>
      <c r="D88" s="233"/>
      <c r="E88" s="233"/>
      <c r="F88" s="233"/>
      <c r="G88" s="233"/>
      <c r="H88" s="233"/>
      <c r="I88" s="233"/>
      <c r="J88" s="233"/>
      <c r="K88" s="233"/>
      <c r="L88" s="233"/>
      <c r="M88" s="233"/>
      <c r="N88" s="233"/>
      <c r="O88" s="113"/>
      <c r="P88" s="113"/>
    </row>
    <row r="89" spans="1:17" s="9" customFormat="1" ht="61.5" customHeight="1">
      <c r="A89" s="98" t="s">
        <v>184</v>
      </c>
      <c r="B89" s="47" t="s">
        <v>102</v>
      </c>
      <c r="C89" s="26" t="s">
        <v>15</v>
      </c>
      <c r="D89" s="90">
        <v>2</v>
      </c>
      <c r="E89" s="119"/>
      <c r="F89" s="119"/>
      <c r="G89" s="120"/>
      <c r="H89" s="37"/>
      <c r="I89" s="37"/>
      <c r="J89" s="37"/>
      <c r="K89" s="227" t="s">
        <v>170</v>
      </c>
      <c r="L89" s="227"/>
      <c r="M89" s="227"/>
      <c r="N89" s="227"/>
      <c r="O89" s="116"/>
      <c r="P89" s="117"/>
    </row>
    <row r="90" spans="1:17" s="22" customFormat="1" ht="123" customHeight="1">
      <c r="A90" s="98" t="s">
        <v>185</v>
      </c>
      <c r="B90" s="47" t="s">
        <v>103</v>
      </c>
      <c r="C90" s="26" t="s">
        <v>15</v>
      </c>
      <c r="D90" s="90">
        <v>2</v>
      </c>
      <c r="E90" s="121"/>
      <c r="F90" s="121"/>
      <c r="G90" s="36"/>
      <c r="H90" s="37"/>
      <c r="I90" s="37"/>
      <c r="J90" s="37"/>
      <c r="K90" s="227" t="s">
        <v>171</v>
      </c>
      <c r="L90" s="227"/>
      <c r="M90" s="227"/>
      <c r="N90" s="227"/>
      <c r="O90" s="122"/>
      <c r="P90" s="122"/>
    </row>
    <row r="91" spans="1:17" s="10" customFormat="1">
      <c r="A91" s="212" t="s">
        <v>186</v>
      </c>
      <c r="B91" s="212"/>
      <c r="C91" s="212"/>
      <c r="D91" s="212"/>
      <c r="E91" s="212"/>
      <c r="F91" s="212"/>
      <c r="G91" s="114"/>
      <c r="H91" s="114"/>
      <c r="I91" s="114"/>
      <c r="J91" s="114"/>
      <c r="K91" s="258"/>
      <c r="L91" s="258"/>
      <c r="M91" s="258"/>
      <c r="N91" s="258"/>
      <c r="O91" s="258"/>
      <c r="P91" s="258"/>
    </row>
    <row r="92" spans="1:17" ht="120" customHeight="1">
      <c r="A92" s="104" t="s">
        <v>64</v>
      </c>
      <c r="B92" s="67" t="s">
        <v>104</v>
      </c>
      <c r="C92" s="90" t="s">
        <v>86</v>
      </c>
      <c r="D92" s="90">
        <v>2</v>
      </c>
      <c r="E92" s="123"/>
      <c r="F92" s="123"/>
      <c r="G92" s="124"/>
      <c r="H92" s="91"/>
      <c r="I92" s="91"/>
      <c r="J92" s="91"/>
      <c r="K92" s="227" t="s">
        <v>172</v>
      </c>
      <c r="L92" s="227"/>
      <c r="M92" s="227"/>
      <c r="N92" s="227"/>
      <c r="O92" s="59"/>
      <c r="P92" s="25"/>
    </row>
    <row r="93" spans="1:17" ht="17.45" customHeight="1">
      <c r="A93" s="148" t="s">
        <v>65</v>
      </c>
      <c r="B93" s="259" t="s">
        <v>106</v>
      </c>
      <c r="C93" s="259"/>
      <c r="D93" s="259"/>
      <c r="E93" s="259"/>
      <c r="F93" s="259"/>
      <c r="G93" s="259"/>
      <c r="H93" s="259"/>
      <c r="I93" s="259"/>
      <c r="J93" s="259"/>
      <c r="K93" s="259"/>
      <c r="L93" s="259"/>
      <c r="M93" s="259"/>
      <c r="N93" s="259"/>
      <c r="O93" s="259"/>
      <c r="P93" s="259"/>
    </row>
    <row r="94" spans="1:17" ht="118.5" customHeight="1">
      <c r="A94" s="26" t="s">
        <v>187</v>
      </c>
      <c r="B94" s="47" t="s">
        <v>106</v>
      </c>
      <c r="C94" s="27" t="s">
        <v>15</v>
      </c>
      <c r="D94" s="26">
        <v>10</v>
      </c>
      <c r="E94" s="26"/>
      <c r="F94" s="26"/>
      <c r="G94" s="38"/>
      <c r="H94" s="38"/>
      <c r="I94" s="38"/>
      <c r="J94" s="38"/>
      <c r="K94" s="260" t="s">
        <v>107</v>
      </c>
      <c r="L94" s="260"/>
      <c r="M94" s="261"/>
      <c r="N94" s="261"/>
      <c r="O94" s="26"/>
      <c r="P94" s="26"/>
    </row>
    <row r="95" spans="1:17" ht="120" customHeight="1">
      <c r="A95" s="26" t="s">
        <v>188</v>
      </c>
      <c r="B95" s="47" t="s">
        <v>106</v>
      </c>
      <c r="C95" s="27" t="s">
        <v>15</v>
      </c>
      <c r="D95" s="26">
        <v>20</v>
      </c>
      <c r="E95" s="26"/>
      <c r="F95" s="26"/>
      <c r="G95" s="38"/>
      <c r="H95" s="38"/>
      <c r="I95" s="38"/>
      <c r="J95" s="38"/>
      <c r="K95" s="260" t="s">
        <v>108</v>
      </c>
      <c r="L95" s="260"/>
      <c r="M95" s="261"/>
      <c r="N95" s="261"/>
      <c r="O95" s="26"/>
      <c r="P95" s="26"/>
    </row>
    <row r="96" spans="1:17" ht="17.25" customHeight="1">
      <c r="A96" s="228" t="s">
        <v>189</v>
      </c>
      <c r="B96" s="228"/>
      <c r="C96" s="228"/>
      <c r="D96" s="228"/>
      <c r="E96" s="228"/>
      <c r="F96" s="228"/>
      <c r="G96" s="39"/>
      <c r="H96" s="39"/>
      <c r="I96" s="39"/>
      <c r="J96" s="39"/>
      <c r="K96" s="229"/>
      <c r="L96" s="229"/>
      <c r="M96" s="229"/>
      <c r="N96" s="229"/>
      <c r="O96" s="229"/>
      <c r="P96" s="229"/>
    </row>
    <row r="97" spans="1:17">
      <c r="A97" s="149" t="s">
        <v>66</v>
      </c>
      <c r="B97" s="267" t="s">
        <v>112</v>
      </c>
      <c r="C97" s="267"/>
      <c r="D97" s="267"/>
      <c r="E97" s="267"/>
      <c r="F97" s="267"/>
      <c r="G97" s="267"/>
      <c r="H97" s="267"/>
      <c r="I97" s="267"/>
      <c r="J97" s="267"/>
      <c r="K97" s="267"/>
      <c r="L97" s="267"/>
      <c r="M97" s="267"/>
      <c r="N97" s="267"/>
      <c r="O97" s="267"/>
      <c r="P97" s="267"/>
      <c r="Q97" s="32"/>
    </row>
    <row r="98" spans="1:17" ht="78.75" customHeight="1">
      <c r="A98" s="26" t="s">
        <v>267</v>
      </c>
      <c r="B98" s="48" t="s">
        <v>109</v>
      </c>
      <c r="C98" s="33" t="s">
        <v>15</v>
      </c>
      <c r="D98" s="33">
        <v>10</v>
      </c>
      <c r="E98" s="25"/>
      <c r="F98" s="25"/>
      <c r="G98" s="41"/>
      <c r="H98" s="41"/>
      <c r="I98" s="41"/>
      <c r="J98" s="41"/>
      <c r="K98" s="193" t="s">
        <v>113</v>
      </c>
      <c r="L98" s="193"/>
      <c r="M98" s="194"/>
      <c r="N98" s="194"/>
      <c r="O98" s="25"/>
      <c r="P98" s="25"/>
    </row>
    <row r="99" spans="1:17" ht="78.75" customHeight="1">
      <c r="A99" s="26" t="s">
        <v>268</v>
      </c>
      <c r="B99" s="48" t="s">
        <v>109</v>
      </c>
      <c r="C99" s="33" t="s">
        <v>15</v>
      </c>
      <c r="D99" s="33">
        <v>10</v>
      </c>
      <c r="E99" s="25"/>
      <c r="F99" s="25"/>
      <c r="G99" s="41"/>
      <c r="H99" s="41"/>
      <c r="I99" s="41"/>
      <c r="J99" s="41"/>
      <c r="K99" s="193" t="s">
        <v>114</v>
      </c>
      <c r="L99" s="193"/>
      <c r="M99" s="194"/>
      <c r="N99" s="194"/>
      <c r="O99" s="25"/>
      <c r="P99" s="25"/>
    </row>
    <row r="100" spans="1:17" ht="93" customHeight="1">
      <c r="A100" s="26" t="s">
        <v>269</v>
      </c>
      <c r="B100" s="48" t="s">
        <v>109</v>
      </c>
      <c r="C100" s="33" t="s">
        <v>15</v>
      </c>
      <c r="D100" s="33">
        <v>10</v>
      </c>
      <c r="E100" s="25"/>
      <c r="F100" s="25"/>
      <c r="G100" s="41"/>
      <c r="H100" s="41"/>
      <c r="I100" s="41"/>
      <c r="J100" s="41"/>
      <c r="K100" s="193" t="s">
        <v>110</v>
      </c>
      <c r="L100" s="193"/>
      <c r="M100" s="193"/>
      <c r="N100" s="193"/>
      <c r="O100" s="25"/>
      <c r="P100" s="25"/>
    </row>
    <row r="101" spans="1:17" ht="30.75" customHeight="1">
      <c r="A101" s="26" t="s">
        <v>270</v>
      </c>
      <c r="B101" s="34" t="s">
        <v>115</v>
      </c>
      <c r="C101" s="33" t="s">
        <v>15</v>
      </c>
      <c r="D101" s="33">
        <v>2</v>
      </c>
      <c r="E101" s="25"/>
      <c r="F101" s="25"/>
      <c r="G101" s="41"/>
      <c r="H101" s="41"/>
      <c r="I101" s="41"/>
      <c r="J101" s="41"/>
      <c r="K101" s="193" t="s">
        <v>111</v>
      </c>
      <c r="L101" s="193"/>
      <c r="M101" s="193"/>
      <c r="N101" s="193"/>
      <c r="O101" s="25"/>
      <c r="P101" s="25"/>
    </row>
    <row r="102" spans="1:17">
      <c r="A102" s="262" t="s">
        <v>271</v>
      </c>
      <c r="B102" s="262"/>
      <c r="C102" s="262"/>
      <c r="D102" s="262"/>
      <c r="E102" s="262"/>
      <c r="F102" s="262"/>
      <c r="G102" s="42"/>
      <c r="H102" s="42"/>
      <c r="I102" s="42"/>
      <c r="J102" s="42"/>
      <c r="K102" s="263"/>
      <c r="L102" s="263"/>
      <c r="M102" s="263"/>
      <c r="N102" s="263"/>
      <c r="O102" s="263"/>
      <c r="P102" s="263"/>
    </row>
    <row r="103" spans="1:17">
      <c r="A103" s="149" t="s">
        <v>67</v>
      </c>
      <c r="B103" s="267" t="s">
        <v>117</v>
      </c>
      <c r="C103" s="267"/>
      <c r="D103" s="267"/>
      <c r="E103" s="267"/>
      <c r="F103" s="267"/>
      <c r="G103" s="267"/>
      <c r="H103" s="267"/>
      <c r="I103" s="267"/>
      <c r="J103" s="267"/>
      <c r="K103" s="267"/>
      <c r="L103" s="267"/>
      <c r="M103" s="267"/>
      <c r="N103" s="267"/>
      <c r="O103" s="267"/>
      <c r="P103" s="267"/>
      <c r="Q103" s="32"/>
    </row>
    <row r="104" spans="1:17" ht="64.5" customHeight="1">
      <c r="A104" s="26" t="s">
        <v>272</v>
      </c>
      <c r="B104" s="49" t="s">
        <v>116</v>
      </c>
      <c r="C104" s="50" t="s">
        <v>15</v>
      </c>
      <c r="D104" s="50">
        <v>2</v>
      </c>
      <c r="E104" s="26"/>
      <c r="F104" s="26"/>
      <c r="G104" s="38"/>
      <c r="H104" s="38"/>
      <c r="I104" s="38"/>
      <c r="J104" s="38"/>
      <c r="K104" s="193" t="s">
        <v>118</v>
      </c>
      <c r="L104" s="193"/>
      <c r="M104" s="193"/>
      <c r="N104" s="193"/>
      <c r="O104" s="26"/>
      <c r="P104" s="26"/>
      <c r="Q104" s="24"/>
    </row>
    <row r="105" spans="1:17" ht="48" customHeight="1">
      <c r="A105" s="26" t="s">
        <v>273</v>
      </c>
      <c r="B105" s="48" t="s">
        <v>120</v>
      </c>
      <c r="C105" s="50" t="s">
        <v>15</v>
      </c>
      <c r="D105" s="50">
        <v>1</v>
      </c>
      <c r="E105" s="26"/>
      <c r="F105" s="26"/>
      <c r="G105" s="38"/>
      <c r="H105" s="38"/>
      <c r="I105" s="38"/>
      <c r="J105" s="38"/>
      <c r="K105" s="193" t="s">
        <v>119</v>
      </c>
      <c r="L105" s="193"/>
      <c r="M105" s="193"/>
      <c r="N105" s="193"/>
      <c r="O105" s="26"/>
      <c r="P105" s="26"/>
      <c r="Q105" s="24"/>
    </row>
    <row r="106" spans="1:17">
      <c r="A106" s="262" t="s">
        <v>274</v>
      </c>
      <c r="B106" s="262"/>
      <c r="C106" s="262"/>
      <c r="D106" s="262"/>
      <c r="E106" s="262"/>
      <c r="F106" s="262"/>
      <c r="G106" s="43"/>
      <c r="H106" s="43"/>
      <c r="I106" s="43"/>
      <c r="J106" s="43"/>
      <c r="K106" s="263"/>
      <c r="L106" s="263"/>
      <c r="M106" s="263"/>
      <c r="N106" s="263"/>
      <c r="O106" s="263"/>
      <c r="P106" s="263"/>
    </row>
    <row r="107" spans="1:17">
      <c r="A107" s="148" t="s">
        <v>68</v>
      </c>
      <c r="B107" s="259" t="s">
        <v>199</v>
      </c>
      <c r="C107" s="259"/>
      <c r="D107" s="259"/>
      <c r="E107" s="259"/>
      <c r="F107" s="259"/>
      <c r="G107" s="259"/>
      <c r="H107" s="259"/>
      <c r="I107" s="259"/>
      <c r="J107" s="259"/>
      <c r="K107" s="259"/>
      <c r="L107" s="259"/>
      <c r="M107" s="259"/>
      <c r="N107" s="259"/>
      <c r="O107" s="259"/>
      <c r="P107" s="259"/>
    </row>
    <row r="108" spans="1:17" ht="45">
      <c r="A108" s="26" t="s">
        <v>275</v>
      </c>
      <c r="B108" s="28" t="s">
        <v>200</v>
      </c>
      <c r="C108" s="50" t="s">
        <v>15</v>
      </c>
      <c r="D108" s="26">
        <v>48</v>
      </c>
      <c r="E108" s="53"/>
      <c r="F108" s="53"/>
      <c r="G108" s="43"/>
      <c r="H108" s="43"/>
      <c r="I108" s="43"/>
      <c r="J108" s="43"/>
      <c r="K108" s="194" t="s">
        <v>201</v>
      </c>
      <c r="L108" s="194"/>
      <c r="M108" s="194"/>
      <c r="N108" s="194"/>
      <c r="O108" s="54"/>
      <c r="P108" s="54"/>
    </row>
    <row r="109" spans="1:17" ht="45">
      <c r="A109" s="26" t="s">
        <v>276</v>
      </c>
      <c r="B109" s="28" t="s">
        <v>200</v>
      </c>
      <c r="C109" s="50" t="s">
        <v>15</v>
      </c>
      <c r="D109" s="26">
        <v>96</v>
      </c>
      <c r="E109" s="53"/>
      <c r="F109" s="53"/>
      <c r="G109" s="43"/>
      <c r="H109" s="43"/>
      <c r="I109" s="43"/>
      <c r="J109" s="43"/>
      <c r="K109" s="194" t="s">
        <v>202</v>
      </c>
      <c r="L109" s="194"/>
      <c r="M109" s="194"/>
      <c r="N109" s="194"/>
      <c r="O109" s="54"/>
      <c r="P109" s="54"/>
    </row>
    <row r="110" spans="1:17">
      <c r="A110" s="262" t="s">
        <v>277</v>
      </c>
      <c r="B110" s="262"/>
      <c r="C110" s="262"/>
      <c r="D110" s="262"/>
      <c r="E110" s="262"/>
      <c r="F110" s="262"/>
      <c r="G110" s="43"/>
      <c r="H110" s="43"/>
      <c r="I110" s="43"/>
      <c r="J110" s="43"/>
      <c r="K110" s="263"/>
      <c r="L110" s="263"/>
      <c r="M110" s="263"/>
      <c r="N110" s="263"/>
      <c r="O110" s="263"/>
      <c r="P110" s="263"/>
    </row>
    <row r="111" spans="1:17" ht="127.5">
      <c r="A111" s="55" t="s">
        <v>0</v>
      </c>
      <c r="B111" s="128" t="s">
        <v>29</v>
      </c>
      <c r="C111" s="128" t="s">
        <v>1</v>
      </c>
      <c r="D111" s="69" t="s">
        <v>30</v>
      </c>
      <c r="E111" s="70" t="s">
        <v>31</v>
      </c>
      <c r="F111" s="70" t="s">
        <v>32</v>
      </c>
      <c r="G111" s="70" t="s">
        <v>5</v>
      </c>
      <c r="H111" s="70" t="s">
        <v>6</v>
      </c>
      <c r="I111" s="132" t="s">
        <v>125</v>
      </c>
      <c r="J111" s="132" t="s">
        <v>126</v>
      </c>
      <c r="K111" s="70" t="s">
        <v>209</v>
      </c>
      <c r="L111" s="128" t="s">
        <v>236</v>
      </c>
      <c r="M111" s="128" t="s">
        <v>13</v>
      </c>
      <c r="N111" s="131"/>
      <c r="O111" s="131"/>
      <c r="P111" s="131"/>
    </row>
    <row r="112" spans="1:17">
      <c r="A112" s="133" t="s">
        <v>69</v>
      </c>
      <c r="B112" s="134" t="s">
        <v>210</v>
      </c>
      <c r="C112" s="135"/>
      <c r="D112" s="135"/>
      <c r="E112" s="135"/>
      <c r="F112" s="135"/>
      <c r="G112" s="135"/>
      <c r="H112" s="135"/>
      <c r="I112" s="135"/>
      <c r="J112" s="135"/>
      <c r="K112" s="135"/>
      <c r="L112" s="135"/>
      <c r="M112" s="135"/>
      <c r="N112" s="190"/>
      <c r="O112" s="190"/>
      <c r="P112" s="190"/>
    </row>
    <row r="113" spans="1:16" ht="30">
      <c r="A113" s="136" t="s">
        <v>278</v>
      </c>
      <c r="B113" s="137" t="s">
        <v>211</v>
      </c>
      <c r="C113" s="138" t="s">
        <v>15</v>
      </c>
      <c r="D113" s="139">
        <v>150000</v>
      </c>
      <c r="E113" s="135"/>
      <c r="F113" s="135"/>
      <c r="G113" s="135"/>
      <c r="H113" s="135"/>
      <c r="I113" s="135"/>
      <c r="J113" s="135"/>
      <c r="K113" s="200" t="s">
        <v>212</v>
      </c>
      <c r="L113" s="135"/>
      <c r="M113" s="135"/>
      <c r="N113" s="190"/>
      <c r="O113" s="190"/>
      <c r="P113" s="190"/>
    </row>
    <row r="114" spans="1:16" ht="30">
      <c r="A114" s="136" t="s">
        <v>279</v>
      </c>
      <c r="B114" s="137" t="s">
        <v>213</v>
      </c>
      <c r="C114" s="138" t="s">
        <v>15</v>
      </c>
      <c r="D114" s="139">
        <v>94000</v>
      </c>
      <c r="E114" s="135"/>
      <c r="F114" s="135"/>
      <c r="G114" s="135"/>
      <c r="H114" s="135"/>
      <c r="I114" s="135"/>
      <c r="J114" s="135"/>
      <c r="K114" s="200"/>
      <c r="L114" s="135"/>
      <c r="M114" s="135"/>
      <c r="N114" s="190"/>
      <c r="O114" s="190"/>
      <c r="P114" s="190"/>
    </row>
    <row r="115" spans="1:16" ht="30">
      <c r="A115" s="136" t="s">
        <v>280</v>
      </c>
      <c r="B115" s="137" t="s">
        <v>214</v>
      </c>
      <c r="C115" s="138" t="s">
        <v>15</v>
      </c>
      <c r="D115" s="139">
        <v>44000</v>
      </c>
      <c r="E115" s="135"/>
      <c r="F115" s="135"/>
      <c r="G115" s="135"/>
      <c r="H115" s="135"/>
      <c r="I115" s="135"/>
      <c r="J115" s="135"/>
      <c r="K115" s="200"/>
      <c r="L115" s="135"/>
      <c r="M115" s="135"/>
      <c r="N115" s="190"/>
      <c r="O115" s="190"/>
      <c r="P115" s="190"/>
    </row>
    <row r="116" spans="1:16">
      <c r="A116" s="196" t="s">
        <v>281</v>
      </c>
      <c r="B116" s="197"/>
      <c r="C116" s="197"/>
      <c r="D116" s="197"/>
      <c r="E116" s="197"/>
      <c r="F116" s="198"/>
      <c r="G116" s="140"/>
      <c r="H116" s="141"/>
      <c r="I116" s="141"/>
      <c r="J116" s="134"/>
      <c r="K116" s="142"/>
      <c r="L116" s="135"/>
      <c r="M116" s="135"/>
      <c r="N116" s="190"/>
      <c r="O116" s="190"/>
      <c r="P116" s="190"/>
    </row>
    <row r="117" spans="1:16">
      <c r="A117" s="133" t="s">
        <v>72</v>
      </c>
      <c r="B117" s="217" t="s">
        <v>215</v>
      </c>
      <c r="C117" s="217"/>
      <c r="D117" s="217"/>
      <c r="E117" s="217"/>
      <c r="F117" s="217"/>
      <c r="G117" s="217"/>
      <c r="H117" s="217"/>
      <c r="I117" s="217"/>
      <c r="J117" s="217"/>
      <c r="K117" s="217"/>
      <c r="L117" s="217"/>
      <c r="M117" s="217"/>
      <c r="N117" s="190"/>
      <c r="O117" s="190"/>
      <c r="P117" s="190"/>
    </row>
    <row r="118" spans="1:16" ht="30">
      <c r="A118" s="136" t="s">
        <v>190</v>
      </c>
      <c r="B118" s="137" t="s">
        <v>217</v>
      </c>
      <c r="C118" s="138" t="s">
        <v>15</v>
      </c>
      <c r="D118" s="139">
        <v>17000</v>
      </c>
      <c r="E118" s="135">
        <v>6.7000000000000004E-2</v>
      </c>
      <c r="F118" s="272">
        <v>0.05</v>
      </c>
      <c r="G118" s="273">
        <f>D118*E118</f>
        <v>1139</v>
      </c>
      <c r="H118" s="273">
        <f>G118*1.05</f>
        <v>1195.95</v>
      </c>
      <c r="I118" s="273">
        <f>H118*0.1</f>
        <v>119.59500000000001</v>
      </c>
      <c r="J118" s="273">
        <f>H118+I118</f>
        <v>1315.5450000000001</v>
      </c>
      <c r="K118" s="200" t="s">
        <v>218</v>
      </c>
      <c r="L118" s="135" t="s">
        <v>305</v>
      </c>
      <c r="M118" s="280" t="s">
        <v>308</v>
      </c>
      <c r="N118" s="190"/>
      <c r="O118" s="190"/>
      <c r="P118" s="190"/>
    </row>
    <row r="119" spans="1:16" ht="30">
      <c r="A119" s="136" t="s">
        <v>191</v>
      </c>
      <c r="B119" s="137" t="s">
        <v>220</v>
      </c>
      <c r="C119" s="138" t="s">
        <v>15</v>
      </c>
      <c r="D119" s="139">
        <v>144000</v>
      </c>
      <c r="E119" s="135">
        <v>6.7000000000000004E-2</v>
      </c>
      <c r="F119" s="272">
        <v>0.05</v>
      </c>
      <c r="G119" s="273">
        <f t="shared" ref="G119:G120" si="0">D119*E119</f>
        <v>9648</v>
      </c>
      <c r="H119" s="273">
        <f t="shared" ref="H119:H120" si="1">G119*1.05</f>
        <v>10130.4</v>
      </c>
      <c r="I119" s="273">
        <f t="shared" ref="I119:I121" si="2">H119*0.1</f>
        <v>1013.04</v>
      </c>
      <c r="J119" s="273">
        <f t="shared" ref="J119:J120" si="3">H119+I119</f>
        <v>11143.439999999999</v>
      </c>
      <c r="K119" s="201"/>
      <c r="L119" s="135" t="s">
        <v>305</v>
      </c>
      <c r="M119" s="280" t="s">
        <v>309</v>
      </c>
      <c r="N119" s="190"/>
      <c r="O119" s="190"/>
      <c r="P119" s="190"/>
    </row>
    <row r="120" spans="1:16" ht="30">
      <c r="A120" s="136" t="s">
        <v>192</v>
      </c>
      <c r="B120" s="137" t="s">
        <v>222</v>
      </c>
      <c r="C120" s="138" t="s">
        <v>15</v>
      </c>
      <c r="D120" s="139">
        <v>100000</v>
      </c>
      <c r="E120" s="135">
        <v>6.7000000000000004E-2</v>
      </c>
      <c r="F120" s="272">
        <v>0.05</v>
      </c>
      <c r="G120" s="273">
        <f t="shared" si="0"/>
        <v>6700</v>
      </c>
      <c r="H120" s="273">
        <f t="shared" si="1"/>
        <v>7035</v>
      </c>
      <c r="I120" s="273">
        <f t="shared" si="2"/>
        <v>703.5</v>
      </c>
      <c r="J120" s="273">
        <f t="shared" si="3"/>
        <v>7738.5</v>
      </c>
      <c r="K120" s="201"/>
      <c r="L120" s="135" t="s">
        <v>305</v>
      </c>
      <c r="M120" s="280" t="s">
        <v>307</v>
      </c>
      <c r="N120" s="190"/>
      <c r="O120" s="190"/>
      <c r="P120" s="190"/>
    </row>
    <row r="121" spans="1:16">
      <c r="A121" s="196" t="s">
        <v>282</v>
      </c>
      <c r="B121" s="197"/>
      <c r="C121" s="197"/>
      <c r="D121" s="197"/>
      <c r="E121" s="197"/>
      <c r="F121" s="198"/>
      <c r="G121" s="275">
        <f>SUM(G118:G120)</f>
        <v>17487</v>
      </c>
      <c r="H121" s="274">
        <f>SUM(H118:H120)</f>
        <v>18361.349999999999</v>
      </c>
      <c r="I121" s="273">
        <f t="shared" si="2"/>
        <v>1836.135</v>
      </c>
      <c r="J121" s="273">
        <f>SUM(J118:J120)</f>
        <v>20197.485000000001</v>
      </c>
      <c r="K121" s="143"/>
      <c r="L121" s="135"/>
      <c r="M121" s="135"/>
      <c r="N121" s="190"/>
      <c r="O121" s="190"/>
      <c r="P121" s="190"/>
    </row>
    <row r="122" spans="1:16">
      <c r="A122" s="133" t="s">
        <v>293</v>
      </c>
      <c r="B122" s="217" t="s">
        <v>223</v>
      </c>
      <c r="C122" s="217"/>
      <c r="D122" s="217"/>
      <c r="E122" s="217"/>
      <c r="F122" s="217"/>
      <c r="G122" s="217"/>
      <c r="H122" s="217"/>
      <c r="I122" s="217"/>
      <c r="J122" s="217"/>
      <c r="K122" s="217"/>
      <c r="L122" s="217"/>
      <c r="M122" s="217"/>
      <c r="N122" s="190"/>
      <c r="O122" s="190"/>
      <c r="P122" s="190"/>
    </row>
    <row r="123" spans="1:16" ht="30">
      <c r="A123" s="136" t="s">
        <v>193</v>
      </c>
      <c r="B123" s="137" t="s">
        <v>224</v>
      </c>
      <c r="C123" s="138" t="s">
        <v>15</v>
      </c>
      <c r="D123" s="139">
        <v>176000</v>
      </c>
      <c r="E123" s="144">
        <v>0.106</v>
      </c>
      <c r="F123" s="277">
        <v>0.05</v>
      </c>
      <c r="G123" s="278">
        <f>D123*E123</f>
        <v>18656</v>
      </c>
      <c r="H123" s="278">
        <f>G123*1.05</f>
        <v>19588.8</v>
      </c>
      <c r="I123" s="144">
        <f>H123*0.1</f>
        <v>1958.88</v>
      </c>
      <c r="J123" s="278">
        <f>H123+I123</f>
        <v>21547.68</v>
      </c>
      <c r="K123" s="271" t="s">
        <v>218</v>
      </c>
      <c r="L123" s="135" t="s">
        <v>305</v>
      </c>
      <c r="M123" s="281" t="s">
        <v>310</v>
      </c>
      <c r="N123" s="190"/>
      <c r="O123" s="190"/>
      <c r="P123" s="190"/>
    </row>
    <row r="124" spans="1:16" ht="30">
      <c r="A124" s="136" t="s">
        <v>194</v>
      </c>
      <c r="B124" s="137" t="s">
        <v>225</v>
      </c>
      <c r="C124" s="138" t="s">
        <v>15</v>
      </c>
      <c r="D124" s="139">
        <v>3400</v>
      </c>
      <c r="E124" s="144">
        <v>0.106</v>
      </c>
      <c r="F124" s="277">
        <v>0.05</v>
      </c>
      <c r="G124" s="278">
        <f t="shared" ref="G124:G126" si="4">D124*E124</f>
        <v>360.4</v>
      </c>
      <c r="H124" s="278">
        <f t="shared" ref="H124:H126" si="5">G124*1.05</f>
        <v>378.42</v>
      </c>
      <c r="I124" s="144">
        <f t="shared" ref="I124:I126" si="6">H124*0.1</f>
        <v>37.842000000000006</v>
      </c>
      <c r="J124" s="278">
        <f t="shared" ref="J124:J126" si="7">H124+I124</f>
        <v>416.262</v>
      </c>
      <c r="K124" s="271"/>
      <c r="L124" s="135" t="s">
        <v>305</v>
      </c>
      <c r="M124" s="281" t="s">
        <v>311</v>
      </c>
      <c r="N124" s="190"/>
      <c r="O124" s="190"/>
      <c r="P124" s="190"/>
    </row>
    <row r="125" spans="1:16" ht="30">
      <c r="A125" s="136" t="s">
        <v>195</v>
      </c>
      <c r="B125" s="137" t="s">
        <v>226</v>
      </c>
      <c r="C125" s="138" t="s">
        <v>15</v>
      </c>
      <c r="D125" s="139">
        <v>477000</v>
      </c>
      <c r="E125" s="144">
        <v>0.106</v>
      </c>
      <c r="F125" s="277">
        <v>0.05</v>
      </c>
      <c r="G125" s="278">
        <f t="shared" si="4"/>
        <v>50562</v>
      </c>
      <c r="H125" s="278">
        <f t="shared" si="5"/>
        <v>53090.100000000006</v>
      </c>
      <c r="I125" s="144">
        <f t="shared" si="6"/>
        <v>5309.0100000000011</v>
      </c>
      <c r="J125" s="278">
        <f t="shared" si="7"/>
        <v>58399.110000000008</v>
      </c>
      <c r="K125" s="271"/>
      <c r="L125" s="135" t="s">
        <v>305</v>
      </c>
      <c r="M125" s="281" t="s">
        <v>312</v>
      </c>
      <c r="N125" s="190"/>
      <c r="O125" s="190"/>
      <c r="P125" s="190"/>
    </row>
    <row r="126" spans="1:16" ht="30">
      <c r="A126" s="136" t="s">
        <v>283</v>
      </c>
      <c r="B126" s="137" t="s">
        <v>227</v>
      </c>
      <c r="C126" s="138" t="s">
        <v>15</v>
      </c>
      <c r="D126" s="139">
        <v>237000</v>
      </c>
      <c r="E126" s="144">
        <v>0.106</v>
      </c>
      <c r="F126" s="277">
        <v>0.05</v>
      </c>
      <c r="G126" s="278">
        <f t="shared" si="4"/>
        <v>25122</v>
      </c>
      <c r="H126" s="278">
        <f t="shared" si="5"/>
        <v>26378.100000000002</v>
      </c>
      <c r="I126" s="144">
        <f t="shared" si="6"/>
        <v>2637.8100000000004</v>
      </c>
      <c r="J126" s="278">
        <f t="shared" si="7"/>
        <v>29015.910000000003</v>
      </c>
      <c r="K126" s="271"/>
      <c r="L126" s="135" t="s">
        <v>305</v>
      </c>
      <c r="M126" s="281" t="s">
        <v>313</v>
      </c>
      <c r="N126" s="190"/>
      <c r="O126" s="190"/>
      <c r="P126" s="190"/>
    </row>
    <row r="127" spans="1:16">
      <c r="A127" s="196" t="s">
        <v>196</v>
      </c>
      <c r="B127" s="197"/>
      <c r="C127" s="197"/>
      <c r="D127" s="197"/>
      <c r="E127" s="197"/>
      <c r="F127" s="198"/>
      <c r="G127" s="275">
        <f>SUM(G123:G126)</f>
        <v>94700.4</v>
      </c>
      <c r="H127" s="141">
        <f>SUM(H123:H126)</f>
        <v>99435.420000000013</v>
      </c>
      <c r="I127" s="279">
        <f>SUM(I123:I126)</f>
        <v>9943.5420000000013</v>
      </c>
      <c r="J127" s="273">
        <f>SUM(J123:J126)</f>
        <v>109378.96200000001</v>
      </c>
      <c r="K127" s="142"/>
      <c r="L127" s="135"/>
      <c r="M127" s="135"/>
      <c r="N127" s="190"/>
      <c r="O127" s="190"/>
      <c r="P127" s="190"/>
    </row>
    <row r="128" spans="1:16">
      <c r="A128" s="133" t="s">
        <v>73</v>
      </c>
      <c r="B128" s="199" t="s">
        <v>228</v>
      </c>
      <c r="C128" s="199"/>
      <c r="D128" s="199"/>
      <c r="E128" s="199"/>
      <c r="F128" s="199"/>
      <c r="G128" s="199"/>
      <c r="H128" s="199"/>
      <c r="I128" s="199"/>
      <c r="J128" s="199"/>
      <c r="K128" s="199"/>
      <c r="L128" s="199"/>
      <c r="M128" s="199"/>
      <c r="N128" s="190"/>
      <c r="O128" s="190"/>
      <c r="P128" s="190"/>
    </row>
    <row r="129" spans="1:16" ht="30">
      <c r="A129" s="136" t="s">
        <v>197</v>
      </c>
      <c r="B129" s="130" t="s">
        <v>229</v>
      </c>
      <c r="C129" s="81" t="s">
        <v>141</v>
      </c>
      <c r="D129" s="108">
        <v>4000</v>
      </c>
      <c r="E129" s="135"/>
      <c r="F129" s="135"/>
      <c r="G129" s="135"/>
      <c r="H129" s="135"/>
      <c r="I129" s="135"/>
      <c r="J129" s="135"/>
      <c r="K129" s="200" t="s">
        <v>290</v>
      </c>
      <c r="L129" s="135"/>
      <c r="M129" s="135"/>
      <c r="N129" s="190"/>
      <c r="O129" s="190"/>
      <c r="P129" s="190"/>
    </row>
    <row r="130" spans="1:16" ht="30">
      <c r="A130" s="136" t="s">
        <v>198</v>
      </c>
      <c r="B130" s="130" t="s">
        <v>230</v>
      </c>
      <c r="C130" s="81" t="s">
        <v>141</v>
      </c>
      <c r="D130" s="108">
        <v>28000</v>
      </c>
      <c r="E130" s="135"/>
      <c r="F130" s="135"/>
      <c r="G130" s="135"/>
      <c r="H130" s="135"/>
      <c r="I130" s="135"/>
      <c r="J130" s="135"/>
      <c r="K130" s="201"/>
      <c r="L130" s="135"/>
      <c r="M130" s="135"/>
      <c r="N130" s="190"/>
      <c r="O130" s="190"/>
      <c r="P130" s="190"/>
    </row>
    <row r="131" spans="1:16" ht="30">
      <c r="A131" s="136" t="s">
        <v>284</v>
      </c>
      <c r="B131" s="130" t="s">
        <v>231</v>
      </c>
      <c r="C131" s="81" t="s">
        <v>141</v>
      </c>
      <c r="D131" s="108">
        <v>50000</v>
      </c>
      <c r="E131" s="135"/>
      <c r="F131" s="135"/>
      <c r="G131" s="135"/>
      <c r="H131" s="135"/>
      <c r="I131" s="135"/>
      <c r="J131" s="135"/>
      <c r="K131" s="201"/>
      <c r="L131" s="135"/>
      <c r="M131" s="135"/>
      <c r="N131" s="190"/>
      <c r="O131" s="190"/>
      <c r="P131" s="190"/>
    </row>
    <row r="132" spans="1:16" ht="30">
      <c r="A132" s="136" t="s">
        <v>285</v>
      </c>
      <c r="B132" s="130" t="s">
        <v>232</v>
      </c>
      <c r="C132" s="81" t="s">
        <v>141</v>
      </c>
      <c r="D132" s="108">
        <v>30000</v>
      </c>
      <c r="E132" s="135"/>
      <c r="F132" s="135"/>
      <c r="G132" s="135"/>
      <c r="H132" s="135"/>
      <c r="I132" s="135"/>
      <c r="J132" s="135"/>
      <c r="K132" s="201"/>
      <c r="L132" s="135"/>
      <c r="M132" s="135"/>
      <c r="N132" s="190"/>
      <c r="O132" s="190"/>
      <c r="P132" s="190"/>
    </row>
    <row r="133" spans="1:16" ht="30">
      <c r="A133" s="136" t="s">
        <v>286</v>
      </c>
      <c r="B133" s="130" t="s">
        <v>233</v>
      </c>
      <c r="C133" s="81" t="s">
        <v>141</v>
      </c>
      <c r="D133" s="108">
        <v>16000</v>
      </c>
      <c r="E133" s="135"/>
      <c r="F133" s="135"/>
      <c r="G133" s="135"/>
      <c r="H133" s="135"/>
      <c r="I133" s="135"/>
      <c r="J133" s="135"/>
      <c r="K133" s="201"/>
      <c r="L133" s="135"/>
      <c r="M133" s="135"/>
      <c r="N133" s="190"/>
      <c r="O133" s="190"/>
      <c r="P133" s="190"/>
    </row>
    <row r="134" spans="1:16" ht="30">
      <c r="A134" s="136" t="s">
        <v>287</v>
      </c>
      <c r="B134" s="130" t="s">
        <v>234</v>
      </c>
      <c r="C134" s="81" t="s">
        <v>141</v>
      </c>
      <c r="D134" s="108">
        <v>9000</v>
      </c>
      <c r="E134" s="135"/>
      <c r="F134" s="135"/>
      <c r="G134" s="135"/>
      <c r="H134" s="135"/>
      <c r="I134" s="135"/>
      <c r="J134" s="135"/>
      <c r="K134" s="201"/>
      <c r="L134" s="135"/>
      <c r="M134" s="135"/>
      <c r="N134" s="190"/>
      <c r="O134" s="190"/>
      <c r="P134" s="190"/>
    </row>
    <row r="135" spans="1:16" ht="30">
      <c r="A135" s="136" t="s">
        <v>288</v>
      </c>
      <c r="B135" s="130" t="s">
        <v>235</v>
      </c>
      <c r="C135" s="81" t="s">
        <v>141</v>
      </c>
      <c r="D135" s="108">
        <v>300</v>
      </c>
      <c r="E135" s="135"/>
      <c r="F135" s="135"/>
      <c r="G135" s="135"/>
      <c r="H135" s="135"/>
      <c r="I135" s="135"/>
      <c r="J135" s="135"/>
      <c r="K135" s="201"/>
      <c r="L135" s="135"/>
      <c r="M135" s="135"/>
      <c r="N135" s="190"/>
      <c r="O135" s="190"/>
      <c r="P135" s="190"/>
    </row>
    <row r="136" spans="1:16">
      <c r="A136" s="268" t="s">
        <v>289</v>
      </c>
      <c r="B136" s="269"/>
      <c r="C136" s="269"/>
      <c r="D136" s="269"/>
      <c r="E136" s="269"/>
      <c r="F136" s="270"/>
      <c r="G136" s="145"/>
      <c r="H136" s="141"/>
      <c r="I136" s="141"/>
      <c r="J136" s="135"/>
      <c r="K136" s="135"/>
      <c r="L136" s="135"/>
      <c r="M136" s="135"/>
      <c r="N136" s="190"/>
      <c r="O136" s="190"/>
      <c r="P136" s="190"/>
    </row>
    <row r="137" spans="1:16" s="17" customFormat="1" ht="129" customHeight="1">
      <c r="A137" s="55" t="s">
        <v>0</v>
      </c>
      <c r="B137" s="192" t="s">
        <v>29</v>
      </c>
      <c r="C137" s="192" t="s">
        <v>1</v>
      </c>
      <c r="D137" s="69" t="s">
        <v>30</v>
      </c>
      <c r="E137" s="70" t="s">
        <v>31</v>
      </c>
      <c r="F137" s="70" t="s">
        <v>32</v>
      </c>
      <c r="G137" s="70" t="s">
        <v>5</v>
      </c>
      <c r="H137" s="70" t="s">
        <v>6</v>
      </c>
      <c r="I137" s="70" t="s">
        <v>125</v>
      </c>
      <c r="J137" s="70" t="s">
        <v>126</v>
      </c>
      <c r="K137" s="195" t="s">
        <v>58</v>
      </c>
      <c r="L137" s="195"/>
      <c r="M137" s="195"/>
      <c r="N137" s="195"/>
      <c r="O137" s="192" t="s">
        <v>131</v>
      </c>
      <c r="P137" s="192" t="s">
        <v>13</v>
      </c>
    </row>
    <row r="138" spans="1:16" ht="207" customHeight="1">
      <c r="A138" s="26" t="s">
        <v>294</v>
      </c>
      <c r="B138" s="191" t="s">
        <v>299</v>
      </c>
      <c r="C138" s="33" t="s">
        <v>15</v>
      </c>
      <c r="D138" s="33">
        <v>4000</v>
      </c>
      <c r="E138" s="25"/>
      <c r="F138" s="25"/>
      <c r="G138" s="41"/>
      <c r="H138" s="41"/>
      <c r="I138" s="41"/>
      <c r="J138" s="41"/>
      <c r="K138" s="193" t="s">
        <v>295</v>
      </c>
      <c r="L138" s="193"/>
      <c r="M138" s="194"/>
      <c r="N138" s="194"/>
      <c r="O138" s="25"/>
      <c r="P138" s="25"/>
    </row>
    <row r="139" spans="1:16" ht="223.15" customHeight="1">
      <c r="A139" s="26" t="s">
        <v>297</v>
      </c>
      <c r="B139" s="191" t="s">
        <v>300</v>
      </c>
      <c r="C139" s="33" t="s">
        <v>141</v>
      </c>
      <c r="D139" s="33">
        <v>40000</v>
      </c>
      <c r="E139" s="25"/>
      <c r="F139" s="25"/>
      <c r="G139" s="41"/>
      <c r="H139" s="41"/>
      <c r="I139" s="41"/>
      <c r="J139" s="41"/>
      <c r="K139" s="193" t="s">
        <v>301</v>
      </c>
      <c r="L139" s="193"/>
      <c r="M139" s="194"/>
      <c r="N139" s="194"/>
      <c r="O139" s="25"/>
      <c r="P139" s="25"/>
    </row>
    <row r="140" spans="1:16" ht="111.6" customHeight="1">
      <c r="A140" s="26" t="s">
        <v>298</v>
      </c>
      <c r="B140" s="191" t="s">
        <v>300</v>
      </c>
      <c r="C140" s="33" t="s">
        <v>141</v>
      </c>
      <c r="D140" s="33">
        <v>80000</v>
      </c>
      <c r="E140" s="25"/>
      <c r="F140" s="25"/>
      <c r="G140" s="41"/>
      <c r="H140" s="41"/>
      <c r="I140" s="41"/>
      <c r="J140" s="41"/>
      <c r="K140" s="193" t="s">
        <v>296</v>
      </c>
      <c r="L140" s="193"/>
      <c r="M140" s="194"/>
      <c r="N140" s="194"/>
      <c r="O140" s="25"/>
      <c r="P140" s="25"/>
    </row>
    <row r="141" spans="1:16" ht="44.25" customHeight="1">
      <c r="A141" s="264" t="s">
        <v>173</v>
      </c>
      <c r="B141" s="265"/>
      <c r="C141" s="265"/>
      <c r="D141" s="265"/>
      <c r="E141" s="265"/>
      <c r="F141" s="265"/>
      <c r="G141" s="265"/>
      <c r="H141" s="265"/>
      <c r="I141" s="265"/>
      <c r="J141" s="265"/>
      <c r="K141" s="265"/>
      <c r="L141" s="265"/>
      <c r="M141" s="265"/>
      <c r="N141" s="266"/>
      <c r="O141" s="266"/>
      <c r="P141" s="266"/>
    </row>
    <row r="142" spans="1:16" ht="58.5" customHeight="1">
      <c r="A142" s="257" t="s">
        <v>291</v>
      </c>
      <c r="B142" s="257"/>
      <c r="C142" s="257"/>
      <c r="D142" s="257"/>
      <c r="E142" s="257"/>
      <c r="F142" s="257"/>
      <c r="G142" s="257"/>
      <c r="H142" s="257"/>
      <c r="I142" s="257"/>
      <c r="J142" s="257"/>
      <c r="K142" s="257"/>
      <c r="L142" s="257"/>
      <c r="M142" s="257"/>
      <c r="N142" s="257"/>
      <c r="O142" s="257"/>
      <c r="P142" s="257"/>
    </row>
  </sheetData>
  <mergeCells count="132">
    <mergeCell ref="A142:P142"/>
    <mergeCell ref="K91:P91"/>
    <mergeCell ref="B88:N88"/>
    <mergeCell ref="K89:N89"/>
    <mergeCell ref="K90:N90"/>
    <mergeCell ref="B93:P93"/>
    <mergeCell ref="K94:N94"/>
    <mergeCell ref="A106:F106"/>
    <mergeCell ref="K106:P106"/>
    <mergeCell ref="A141:P141"/>
    <mergeCell ref="B97:P97"/>
    <mergeCell ref="A102:F102"/>
    <mergeCell ref="K102:P102"/>
    <mergeCell ref="B103:P103"/>
    <mergeCell ref="K104:N104"/>
    <mergeCell ref="K105:N105"/>
    <mergeCell ref="B107:P107"/>
    <mergeCell ref="A110:F110"/>
    <mergeCell ref="K110:P110"/>
    <mergeCell ref="K108:N108"/>
    <mergeCell ref="K109:N109"/>
    <mergeCell ref="K95:N95"/>
    <mergeCell ref="A136:F136"/>
    <mergeCell ref="K123:K126"/>
    <mergeCell ref="B10:P10"/>
    <mergeCell ref="A14:F14"/>
    <mergeCell ref="K14:P14"/>
    <mergeCell ref="A2:P2"/>
    <mergeCell ref="A4:P4"/>
    <mergeCell ref="A5:M5"/>
    <mergeCell ref="A6:P6"/>
    <mergeCell ref="B78:P78"/>
    <mergeCell ref="B80:P80"/>
    <mergeCell ref="B21:P21"/>
    <mergeCell ref="B22:P22"/>
    <mergeCell ref="B23:P23"/>
    <mergeCell ref="K17:L17"/>
    <mergeCell ref="K18:L18"/>
    <mergeCell ref="B16:P16"/>
    <mergeCell ref="A19:F19"/>
    <mergeCell ref="K15:L15"/>
    <mergeCell ref="K19:P19"/>
    <mergeCell ref="B35:P35"/>
    <mergeCell ref="K34:N34"/>
    <mergeCell ref="K33:N33"/>
    <mergeCell ref="B24:P24"/>
    <mergeCell ref="B25:P25"/>
    <mergeCell ref="B26:P26"/>
    <mergeCell ref="K48:N48"/>
    <mergeCell ref="A47:F47"/>
    <mergeCell ref="K42:N42"/>
    <mergeCell ref="K43:N43"/>
    <mergeCell ref="K40:N40"/>
    <mergeCell ref="K47:P47"/>
    <mergeCell ref="K36:N38"/>
    <mergeCell ref="A39:F39"/>
    <mergeCell ref="K39:P39"/>
    <mergeCell ref="K41:N41"/>
    <mergeCell ref="B44:P44"/>
    <mergeCell ref="E3:K3"/>
    <mergeCell ref="K92:N92"/>
    <mergeCell ref="K100:N100"/>
    <mergeCell ref="K101:N101"/>
    <mergeCell ref="K98:N98"/>
    <mergeCell ref="K99:N99"/>
    <mergeCell ref="A96:F96"/>
    <mergeCell ref="K96:P96"/>
    <mergeCell ref="K45:N46"/>
    <mergeCell ref="A67:F67"/>
    <mergeCell ref="A91:F91"/>
    <mergeCell ref="K76:N76"/>
    <mergeCell ref="B77:O77"/>
    <mergeCell ref="K79:N79"/>
    <mergeCell ref="B83:P83"/>
    <mergeCell ref="K69:N69"/>
    <mergeCell ref="K70:N70"/>
    <mergeCell ref="B71:P71"/>
    <mergeCell ref="A75:F75"/>
    <mergeCell ref="K72:N72"/>
    <mergeCell ref="K73:N73"/>
    <mergeCell ref="K74:N74"/>
    <mergeCell ref="K75:P75"/>
    <mergeCell ref="K64:N64"/>
    <mergeCell ref="K9:L9"/>
    <mergeCell ref="K11:L11"/>
    <mergeCell ref="K12:L12"/>
    <mergeCell ref="K13:L13"/>
    <mergeCell ref="A116:F116"/>
    <mergeCell ref="B117:M117"/>
    <mergeCell ref="K118:K120"/>
    <mergeCell ref="A121:F121"/>
    <mergeCell ref="B122:M122"/>
    <mergeCell ref="K58:N58"/>
    <mergeCell ref="K56:N56"/>
    <mergeCell ref="K57:N57"/>
    <mergeCell ref="K55:N55"/>
    <mergeCell ref="K54:N54"/>
    <mergeCell ref="B50:P50"/>
    <mergeCell ref="K51:N52"/>
    <mergeCell ref="A53:F53"/>
    <mergeCell ref="K53:P53"/>
    <mergeCell ref="K49:N49"/>
    <mergeCell ref="B27:P27"/>
    <mergeCell ref="B28:P28"/>
    <mergeCell ref="B29:P29"/>
    <mergeCell ref="B30:P30"/>
    <mergeCell ref="K32:N32"/>
    <mergeCell ref="B59:P59"/>
    <mergeCell ref="B60:P60"/>
    <mergeCell ref="K61:N61"/>
    <mergeCell ref="K62:N62"/>
    <mergeCell ref="B63:P63"/>
    <mergeCell ref="K82:P82"/>
    <mergeCell ref="K81:N81"/>
    <mergeCell ref="A82:F82"/>
    <mergeCell ref="K113:K115"/>
    <mergeCell ref="K84:N84"/>
    <mergeCell ref="K85:N85"/>
    <mergeCell ref="K86:N86"/>
    <mergeCell ref="A87:F87"/>
    <mergeCell ref="K87:P87"/>
    <mergeCell ref="K138:N138"/>
    <mergeCell ref="K139:N139"/>
    <mergeCell ref="K137:N137"/>
    <mergeCell ref="K140:N140"/>
    <mergeCell ref="A127:F127"/>
    <mergeCell ref="B128:M128"/>
    <mergeCell ref="K129:K135"/>
    <mergeCell ref="K65:N65"/>
    <mergeCell ref="K66:N66"/>
    <mergeCell ref="K68:N68"/>
    <mergeCell ref="K67:P67"/>
  </mergeCells>
  <pageMargins left="0.31496062992125984" right="0.31496062992125984" top="0.74803149606299213" bottom="0.31496062992125984" header="0" footer="0"/>
  <pageSetup paperSize="9" scale="66" fitToHeight="0" pageOrder="overThenDown" orientation="landscape" r:id="rId1"/>
  <headerFooter alignWithMargins="0">
    <oddFooter>&amp;R&amp;"Calibri2,Regular"&amp;P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1-129 pirkimo dalys</vt:lpstr>
      <vt:lpstr>Lapas1</vt:lpstr>
      <vt:lpstr>'1-129 pirkimo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Asta</cp:lastModifiedBy>
  <cp:revision>0</cp:revision>
  <cp:lastPrinted>2020-12-22T15:01:13Z</cp:lastPrinted>
  <dcterms:created xsi:type="dcterms:W3CDTF">2016-09-09T09:35:31Z</dcterms:created>
  <dcterms:modified xsi:type="dcterms:W3CDTF">2021-01-11T10:22:43Z</dcterms:modified>
</cp:coreProperties>
</file>