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ONKURSAI\konkursai\NVSPL\2020\Lab. pr. (521629) 20-12-29\"/>
    </mc:Choice>
  </mc:AlternateContent>
  <xr:revisionPtr revIDLastSave="0" documentId="13_ncr:1_{B670D283-CA84-46AA-B20C-2A43FFFDDF6E}" xr6:coauthVersionLast="45" xr6:coauthVersionMax="45" xr10:uidLastSave="{00000000-0000-0000-0000-000000000000}"/>
  <bookViews>
    <workbookView xWindow="-120" yWindow="-120" windowWidth="29040" windowHeight="17025" tabRatio="800" xr2:uid="{00000000-000D-0000-FFFF-FFFF00000000}"/>
  </bookViews>
  <sheets>
    <sheet name="Specifikacija" sheetId="7" r:id="rId1"/>
  </sheets>
  <definedNames>
    <definedName name="_xlnm._FilterDatabase" localSheetId="0" hidden="1">Specifikacija!$A$2:$N$118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7" l="1"/>
  <c r="N31" i="7" s="1"/>
  <c r="L31" i="7"/>
  <c r="M27" i="7" l="1"/>
  <c r="L27" i="7"/>
  <c r="N27" i="7" s="1"/>
  <c r="L26" i="7"/>
  <c r="N26" i="7"/>
  <c r="M26" i="7"/>
  <c r="L10" i="7" l="1"/>
  <c r="M10" i="7"/>
  <c r="N10" i="7"/>
  <c r="N23" i="7"/>
  <c r="M23" i="7"/>
  <c r="L23" i="7"/>
  <c r="M21" i="7"/>
  <c r="L21" i="7"/>
  <c r="N21" i="7" s="1"/>
  <c r="M20" i="7"/>
  <c r="L20" i="7"/>
  <c r="N20" i="7" s="1"/>
  <c r="M19" i="7"/>
  <c r="L19" i="7"/>
  <c r="N19" i="7" s="1"/>
  <c r="M18" i="7"/>
  <c r="L18" i="7"/>
  <c r="N18" i="7" s="1"/>
  <c r="M17" i="7"/>
  <c r="L17" i="7"/>
  <c r="N17" i="7" s="1"/>
  <c r="M16" i="7"/>
  <c r="L16" i="7"/>
  <c r="N16" i="7" s="1"/>
  <c r="N15" i="7"/>
  <c r="M15" i="7"/>
  <c r="L15" i="7"/>
  <c r="M14" i="7"/>
  <c r="L14" i="7"/>
  <c r="N14" i="7" s="1"/>
  <c r="M13" i="7"/>
  <c r="L13" i="7"/>
  <c r="N13" i="7" s="1"/>
  <c r="M12" i="7"/>
  <c r="L12" i="7"/>
  <c r="N12" i="7" s="1"/>
  <c r="M7" i="7"/>
  <c r="L7" i="7"/>
  <c r="N7" i="7" s="1"/>
  <c r="M25" i="7"/>
  <c r="L25" i="7"/>
  <c r="N25" i="7" s="1"/>
  <c r="M24" i="7"/>
  <c r="L24" i="7"/>
  <c r="N24" i="7" s="1"/>
  <c r="N22" i="7" l="1"/>
  <c r="M32" i="7" l="1"/>
  <c r="M30" i="7"/>
  <c r="M29" i="7"/>
  <c r="M28" i="7"/>
  <c r="M9" i="7" l="1"/>
  <c r="N9" i="7" s="1"/>
  <c r="L9" i="7"/>
  <c r="M8" i="7"/>
  <c r="N8" i="7" s="1"/>
  <c r="L8" i="7"/>
  <c r="N32" i="7"/>
  <c r="N30" i="7"/>
  <c r="N29" i="7"/>
  <c r="N28" i="7"/>
  <c r="M6" i="7" l="1"/>
  <c r="N6" i="7" s="1"/>
  <c r="L6" i="7"/>
  <c r="L32" i="7"/>
  <c r="L30" i="7"/>
  <c r="L29" i="7"/>
  <c r="L28" i="7"/>
  <c r="M5" i="7"/>
  <c r="N5" i="7" s="1"/>
  <c r="L5" i="7"/>
  <c r="M4" i="7"/>
  <c r="N4" i="7" s="1"/>
  <c r="L4" i="7"/>
</calcChain>
</file>

<file path=xl/sharedStrings.xml><?xml version="1.0" encoding="utf-8"?>
<sst xmlns="http://schemas.openxmlformats.org/spreadsheetml/2006/main" count="224" uniqueCount="139">
  <si>
    <t>Pirkimo dalies Nr.</t>
  </si>
  <si>
    <t>Pirkimo dalies pavadinimas</t>
  </si>
  <si>
    <t>BVPŽ kodas</t>
  </si>
  <si>
    <t>Specifikacija</t>
  </si>
  <si>
    <t>Vnt. kaina Eur,  be PVM</t>
  </si>
  <si>
    <t>Vnt. kaina Eur, su PVM</t>
  </si>
  <si>
    <t>Suma Eur be PVM (maks. orient. kiekiui)</t>
  </si>
  <si>
    <t>Suma, Eur su PVM (maks. orient. kiekiui)</t>
  </si>
  <si>
    <t>PVM tarifas (%)*</t>
  </si>
  <si>
    <t>33124110-9</t>
  </si>
  <si>
    <t>33141000-0</t>
  </si>
  <si>
    <t>11</t>
  </si>
  <si>
    <t>9</t>
  </si>
  <si>
    <t>10</t>
  </si>
  <si>
    <t>vnt.</t>
  </si>
  <si>
    <t>Kultūretė su Cary Blair terpe mėginių paėmimui</t>
  </si>
  <si>
    <t xml:space="preserve">vnt. </t>
  </si>
  <si>
    <t>Sterilios, su Cary Blair terpe, supakuotos po 1 kartu su tamponu. Su sertifikatu, nurodančiu, kad tinka anaerobams.</t>
  </si>
  <si>
    <t>Kultūretė su Amies terpe mėginių paėmimui (be anglies)</t>
  </si>
  <si>
    <t>Sterilios, be anglies, supakuotos po 1 kartu su tamponu. Su sertifikatu, nurodančiu, kad tinka anaerobams ir aerobams</t>
  </si>
  <si>
    <t>Buteliai vandens paėmimui 500ml</t>
  </si>
  <si>
    <t>vnt</t>
  </si>
  <si>
    <t>Buteliai vandens paėmimui 1000 ml</t>
  </si>
  <si>
    <t>19520000-7</t>
  </si>
  <si>
    <t>Vakuuminė šlapimo surinkimo sistema</t>
  </si>
  <si>
    <t>Sterilus vakuuminis šlapimo surinkimo mėgintuvėlis mikrobiologiniams tyrimams, su konservantu (Boro r.) Šlapimo ėmimo prietaisas švirkšto tipo. Supakuoti individualiai (po vieną).</t>
  </si>
  <si>
    <t>33141118-0</t>
  </si>
  <si>
    <t>Sterilūs, supakuoti po vieną, su vata, mediniu koteliu</t>
  </si>
  <si>
    <t>Tamponėliai  mediniu koteliu su vata</t>
  </si>
  <si>
    <t>Kultūretė su Amies terpe mėginių paėmimui (su anglimi)</t>
  </si>
  <si>
    <t>Sterilios, su anglimi, supakuotos po 1 kartu su tamponu. Su sertifikatu, nurodančiu, kad tinka anaerobams ir aerobams</t>
  </si>
  <si>
    <t>Tamponėliai su plastikiniu koteliu ir vata iš nosiaryklės</t>
  </si>
  <si>
    <t>Tamponėliai su plastikiniu koteliu ir vata iš gerklės</t>
  </si>
  <si>
    <t>Tamponėliai su plastikiniu 150 mm (+/- 2-4 mm) ilgio koteliu ir lengvai ėminį sugeriančia ir išskiriančia galvute su trumpais, statmenai išdėstytais nailono / viskozės ar kitos inertiškos medžiagos plaušeliais, su lūžio linija ties 80 mm (+/- 2-4 mm), sterilūs, supakuoti po vieną, su galvutėmis, skirtomis nosiaryklei. Galvutės ilgis ne didesnis nei 2 cm, galvutės plotis ne didesnis nei  3 mm</t>
  </si>
  <si>
    <t>Tamponėliai su plastikiniu 150 mm (+/- 2-4 mm) ilgio koteliu ir lengvai ėminį sugeriančia irišskiriančia galvute su trumpais, statmenai išdėstytais nailono / viskozės ar kitos inertiškos medžiagos plaušeliais, su lūžio linija ties 80 mm (+/- 2-4 mm), sterilūs, supakuoti po vieną,su galvutėmis, skirtomis gerklei. Galvutės ilgis ne didesnis nei 2 cm, galvutės plotis ne didesnis nei 5 mm</t>
  </si>
  <si>
    <t>62</t>
  </si>
  <si>
    <t>Vienkartiniai antgaliai</t>
  </si>
  <si>
    <t>38437110-1</t>
  </si>
  <si>
    <t>Kintamo tūrio mechaninei pipetei tinkantys vienkartiniai antgaliai - 1 - 5 ml.</t>
  </si>
  <si>
    <t>Plastikiniai, užsukami, sterilūs 1000 ml</t>
  </si>
  <si>
    <t>Plastikiniai, užsukami, sterilūs, 500 ml, pateikiami su  sterilumo sertifikatu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</si>
  <si>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</si>
  <si>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</si>
  <si>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</si>
  <si>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Mato vienetas</t>
  </si>
  <si>
    <t>Maksimalus orientacinis vnt. kiekis</t>
  </si>
  <si>
    <t>AnHui WenSheng Medical Materials Co., Ltd, WS1010, originali pakuotė 500 vnt</t>
  </si>
  <si>
    <r>
      <t>AnHui WenSheng Medical Materials Co., Ltd, WS1011, originali pakuotė 500 vnt. </t>
    </r>
    <r>
      <rPr>
        <sz val="11"/>
        <color rgb="FF000000"/>
        <rFont val="Times New Roman"/>
        <family val="1"/>
      </rPr>
      <t> </t>
    </r>
  </si>
  <si>
    <t xml:space="preserve"> Kaltek, 0686, Swabs, oridinali poakuotė 1000 vnt. </t>
  </si>
  <si>
    <t>Deltalab, 300280, originali pakuotė 100 vnt.</t>
  </si>
  <si>
    <t>Deltalab, 300285, originali pakuotė 100 vnt.</t>
  </si>
  <si>
    <t>LP Italiana, 295248, originali pakuotė 120 vnt.</t>
  </si>
  <si>
    <t>Deltalab, 200075, originalioje pakuotėje 250 vnt.</t>
  </si>
  <si>
    <t>Deltalab, 300287, originali pakuotė 100 vnt.</t>
  </si>
  <si>
    <t>LP Italiana, 291248, originali pakuotė 72 vnt.</t>
  </si>
  <si>
    <t>UAB Mediq Lietuva</t>
  </si>
  <si>
    <t>Kraujo paėmimo pagalvėlė</t>
  </si>
  <si>
    <t>33141300-3</t>
  </si>
  <si>
    <t>Pagaminta iš elastinio putų poliuretano ir apvilkta medicinine dirbtine oda.</t>
  </si>
  <si>
    <t>Pagaminta iš elastinio putų poliuretano (porolono) ir apvilkta medicinine dirbtine oda, 28x15x7,5cm</t>
  </si>
  <si>
    <t>OÜ Familon, N1</t>
  </si>
  <si>
    <t>Užveržiamas raištis (varžis)</t>
  </si>
  <si>
    <t>33196000-0</t>
  </si>
  <si>
    <t>Skirtas kraujo ėmimui iš venos, su mechaniniu segikliu.</t>
  </si>
  <si>
    <t>Terumo, XX+TC, N1</t>
  </si>
  <si>
    <t>Sarstedt. 10.253.020, N100</t>
  </si>
  <si>
    <t>16.1</t>
  </si>
  <si>
    <t xml:space="preserve">Vakuuminiai kraujo surinkimo mėgintuvėliai biocheminiam-serologiniam-imunocheminiam serumo tyrimui </t>
  </si>
  <si>
    <t>33192500-7</t>
  </si>
  <si>
    <t xml:space="preserve">Vakuuminiai mėgintuvėliai, biocheminiams-serologiniams-imunocheminiams serumo tyrimui be priedų ne mažesnio nei 6 ml tūrio </t>
  </si>
  <si>
    <t xml:space="preserve">Vakuuminiai mėgintuvėliai, biocheminiams-serologiniams-imunocheminiams serumo tyrimui be priedų 6 ml tūrio </t>
  </si>
  <si>
    <t>InterVacTechnology OY, NE2602, Lind-Vac Vacuum-tubes-catalogues 4psl., N100</t>
  </si>
  <si>
    <t>16.2</t>
  </si>
  <si>
    <t xml:space="preserve">Vakuuminiai kraujo surinkimo mėgintuvėliai RNR tyrimams </t>
  </si>
  <si>
    <t>Vakuuminiai mėgintuvėliai RNR tyrimams su K2EDTA, ne mažiau kaip 5 ml tūrio kiekybiniams PGR tyrimams plazmoje su inertišku geliu. Pakuotės ne daugiau kaip po 100 vnt.</t>
  </si>
  <si>
    <t>Vakuuminiai mėgintuvėliai RNR tyrimams su K2EDTA, 9 ml tūrio kiekybiniams PGR tyrimams plazmoje su inertišku geliu. Pakuotės ne daugiau kaip po 100 vnt.</t>
  </si>
  <si>
    <t>InterVacTechnology OY, EG3902, Lind-Vac Vacuum-tubes-catalogues; 7psl., N100</t>
  </si>
  <si>
    <t>16.3</t>
  </si>
  <si>
    <t>Vakuuminiai mėgintuvėliai  klinikiniam kraujo tyrimui</t>
  </si>
  <si>
    <t xml:space="preserve">Vakuuminiai mėgintuvėliai  su K3EDTA ne mažesnio nei 3 ml tūrio klinikiniam kraujo tyrimui  </t>
  </si>
  <si>
    <t xml:space="preserve">Vakuuminiai mėgintuvėliai  su K3EDTA 3 ml tūrio klinikiniam kraujo tyrimui  </t>
  </si>
  <si>
    <t>InterVacTechnology OY, TE1302, Lind-Vac Vacuum-tubes-catalogues; 7psl., N100</t>
  </si>
  <si>
    <t>16.4</t>
  </si>
  <si>
    <t>Vakuuminiai mėginuvėliai krešėjimo rodiklių tyrimui</t>
  </si>
  <si>
    <t xml:space="preserve">Vakuuminiai mėgintuvėliai krešėjimo rodikliams tirti su Na citratu (0,129M) ne mažesnio nei 4,5 ml tūrio. Supakuoti mažesnėmis nei 100 vnt </t>
  </si>
  <si>
    <t xml:space="preserve">Vakuuminiai mėgintuvėliai krešėjimo rodikliams tirti su Na citratu (0,129M) 4,5 ml tūrio. Supakuoti mažesnėmis nei 100 vnt </t>
  </si>
  <si>
    <t>InterVacTechnology OY, SE1452, Lind-Vac Vacuum-tubes-catalogues; 8psl., N50</t>
  </si>
  <si>
    <t>16.5</t>
  </si>
  <si>
    <t>Vakuuminiai kraujo surinkimo mėgintuvėliai klinikinei chemijai, biochemijai</t>
  </si>
  <si>
    <t>Vakuuminiai kraujo surinkimo mėgintuvėliai skirti klinikinei chemijai, biochemijai ne mažesnio nei 6 ml tūrio su Li/He (119 IU),pakuotėje mažiau nei po  100 vnt.</t>
  </si>
  <si>
    <t>InterVacTechnology OY, LE2602, Lind-Vac Vacuum-tubes-catalogues; 9psl., N50</t>
  </si>
  <si>
    <t>16.6</t>
  </si>
  <si>
    <t>Vakuuminiai kraujo surinkimo mėgintuvėliai  klinikinei chemijai, biochemijai su skiriamuoju geliu</t>
  </si>
  <si>
    <t>Vakuuminiai mėgintuvėliai biocheminiam-serologiniam-imunocheminiam serumo tyrimui su skiriamuoju geliu 5 ml tūrio</t>
  </si>
  <si>
    <t>InterVacTechnology OY, AG2502, Lind-Vac Vacuum-tubes-catalogues; 5psl., N100</t>
  </si>
  <si>
    <t>16.7</t>
  </si>
  <si>
    <t>Adatų laikikliai "adapteriai"</t>
  </si>
  <si>
    <t>Adatų laikikliai "adapteriai" suderinti su siūlomomis saugiomis adatomis</t>
  </si>
  <si>
    <t>Adatų laikikliai "adapteriai" suderinti su siūlomomis saugiomis adatomis su su specialiu užraktu</t>
  </si>
  <si>
    <t>InterVacTechnology OY, SH01, Lind-Vac Needles-and-holders-catalogues; 3psl., N100</t>
  </si>
  <si>
    <t>16.8</t>
  </si>
  <si>
    <t>Saugios adatos</t>
  </si>
  <si>
    <t>33192500-3</t>
  </si>
  <si>
    <t>Saugios kraujo rinkimo adatos, atitinkančios intraveninio taško geometriją su specialiu užraktu, silikonizuotas 20-23G.</t>
  </si>
  <si>
    <t>Saugios kraujo rinkimo adatos, atitinkančios intraveninio taško geometriją su specialiu užraktu su pateikiamu laikikliu "adapteriu", silikonizuotas 20-23G.</t>
  </si>
  <si>
    <t>InterVacTechnology OY, MNxx12, Lind-Vac Needles-and-holders-catalogues; 2psl., N100</t>
  </si>
  <si>
    <t>16.9</t>
  </si>
  <si>
    <t>Saugus 'peteliškės" rinkinys 21G su Luer adapteriu</t>
  </si>
  <si>
    <t>Saugus „peteliškės" rinkinys 21G su Luer adapteriu.</t>
  </si>
  <si>
    <t>InterVacTechnology OY, SS2107, Lind-Vac Needles-and-holders-catalogues; 3psl., N100</t>
  </si>
  <si>
    <t>16.10</t>
  </si>
  <si>
    <t>Saugus 'peteliškės" rinkinys 25G su Luer adapteriu</t>
  </si>
  <si>
    <t>Saugus „peteliškės" rinkinys 25G su Luer adapteriu.</t>
  </si>
  <si>
    <t>InterVacTechnology OY, SS2507, Lind-Vac Needles-and-holders-catalogues; 3psl., N100</t>
  </si>
  <si>
    <t>17</t>
  </si>
  <si>
    <t xml:space="preserve">Vakuuminiai kraujo mėgintuvėliai </t>
  </si>
  <si>
    <t>Vakuuminiai kraujo mėgintuvėliai ENG tyrimui su 3.2 proc. Na Citrato aktyvatoriumi  (juodas kamštelis). 1,28 ml tūrio.</t>
  </si>
  <si>
    <t>Elitech group, ESR-Brochure-ECS-ESR-RANGE-490-201901EN, 3psl., PRD-PRV11B-50, N50</t>
  </si>
  <si>
    <t>Vienkartinės kraujo paėmimo sistemos, suderintos tarpusavyje, visos vieno gamintojo:</t>
  </si>
  <si>
    <t>16 dalis viso:</t>
  </si>
  <si>
    <t>Buteliukų adapterio įdėklas</t>
  </si>
  <si>
    <t>Buteliukų adapterio įdėklas skirtas dirbti su  Bact/Alert įranga</t>
  </si>
  <si>
    <t>Sol-Millennium, Blood collection line mini-catalogue, 9psl., Sol-M Culture holder, N320</t>
  </si>
  <si>
    <t>5</t>
  </si>
  <si>
    <t>6</t>
  </si>
  <si>
    <t>7</t>
  </si>
  <si>
    <t>Medicininis indas, skirtas panaudotoms adatoms</t>
  </si>
  <si>
    <t>44613700-7</t>
  </si>
  <si>
    <t>Vienkartinis konteineris su dangteliu,skirtas daugkartiniam atidarymui ir uždarymui, talpa 2-3 l.</t>
  </si>
  <si>
    <t>Vienkartinis konteineris su dangteliu, skirtas daugkartiniams atidarymui ir uždarymui, talpa 10-15 l.</t>
  </si>
  <si>
    <t>Vienkartinis konteineris su dangteliu,skirtas daugkartiniam atidarymui ir uždarymui, talpa 2 l.</t>
  </si>
  <si>
    <t>Vienkartinis konteineris su dangteliu, skirtas daugkartiniams atidarymui ir uždarymui, talpa 10 l.</t>
  </si>
  <si>
    <t>Medikal Olsum, BPTA00021, N80</t>
  </si>
  <si>
    <t>Medikal Olsum, BPTA00030, N30</t>
  </si>
  <si>
    <t>59</t>
  </si>
  <si>
    <t>Dezinfekcinės spiritinės servetėlės injekcijoms</t>
  </si>
  <si>
    <t>33631600-8</t>
  </si>
  <si>
    <t>Supakuotos po vieną, skirtos odos dezinfekavimui pasiruošiant  kraujo ėmimo procedūrai</t>
  </si>
  <si>
    <t>Vitrex, N100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</si>
</sst>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8" fillId="0" borderId="0" xfId="0" applyFont="1"/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3" borderId="6" xfId="18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/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/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64" fontId="9" fillId="3" borderId="11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3" borderId="12" xfId="1" applyFont="1" applyFill="1" applyBorder="1" applyAlignment="1" applyProtection="1">
      <alignment horizontal="center" vertical="center" wrapText="1"/>
      <protection locked="0"/>
    </xf>
    <xf numFmtId="0" fontId="18" fillId="0" borderId="4" xfId="1" applyFont="1" applyFill="1" applyBorder="1" applyAlignment="1">
      <alignment horizontal="center" vertical="center" wrapText="1"/>
    </xf>
  </cellXfs>
  <cellStyles count="26">
    <cellStyle name="0,0_x000d__x000a_NA_x000d__x000a_" xfId="5" xr:uid="{00000000-0005-0000-0000-000000000000}"/>
    <cellStyle name="Excel Built-in Normal" xfId="9" xr:uid="{00000000-0005-0000-0000-000001000000}"/>
    <cellStyle name="Normal" xfId="0" builtinId="0"/>
    <cellStyle name="Normal 10" xfId="7" xr:uid="{00000000-0005-0000-0000-000003000000}"/>
    <cellStyle name="Normal 11" xfId="4" xr:uid="{00000000-0005-0000-0000-000004000000}"/>
    <cellStyle name="Normal 14" xfId="14" xr:uid="{00000000-0005-0000-0000-000005000000}"/>
    <cellStyle name="Normal 14 2" xfId="22" xr:uid="{B7F534F4-3327-414E-A0B6-E1ACCD2D8407}"/>
    <cellStyle name="Normal 2" xfId="1" xr:uid="{00000000-0005-0000-0000-000006000000}"/>
    <cellStyle name="Normal 2 2" xfId="6" xr:uid="{00000000-0005-0000-0000-000007000000}"/>
    <cellStyle name="Normal 2 3" xfId="10" xr:uid="{00000000-0005-0000-0000-000008000000}"/>
    <cellStyle name="Normal 2_2011 01 21 Mikrobiol skyr specifikacija is Virbalienes 02 26" xfId="8" xr:uid="{00000000-0005-0000-0000-000009000000}"/>
    <cellStyle name="Normal 26" xfId="13" xr:uid="{00000000-0005-0000-0000-00000A000000}"/>
    <cellStyle name="Normal 26 2" xfId="21" xr:uid="{3850A5B8-1557-48DA-9506-3E19A78BCAD6}"/>
    <cellStyle name="Normal 3" xfId="2" xr:uid="{00000000-0005-0000-0000-00000B000000}"/>
    <cellStyle name="Normal 32" xfId="15" xr:uid="{00000000-0005-0000-0000-00000C000000}"/>
    <cellStyle name="Normal 32 2" xfId="23" xr:uid="{82C92CF1-DFB2-48CF-A7C8-6DDD90977138}"/>
    <cellStyle name="Normal 35" xfId="16" xr:uid="{00000000-0005-0000-0000-00000D000000}"/>
    <cellStyle name="Normal 35 2" xfId="24" xr:uid="{AB00C152-3426-46D5-97A2-554375E055A7}"/>
    <cellStyle name="Normal 36" xfId="12" xr:uid="{00000000-0005-0000-0000-00000E000000}"/>
    <cellStyle name="Normal 36 2" xfId="20" xr:uid="{0F40B11E-F7CB-4493-A135-1D4571F0C447}"/>
    <cellStyle name="Normal 4" xfId="11" xr:uid="{00000000-0005-0000-0000-00000F000000}"/>
    <cellStyle name="Normal 4 2" xfId="19" xr:uid="{400FE0B0-1F2E-4F25-892C-92ADC699B16F}"/>
    <cellStyle name="Normal 6" xfId="3" xr:uid="{00000000-0005-0000-0000-000010000000}"/>
    <cellStyle name="Normal 8" xfId="17" xr:uid="{00000000-0005-0000-0000-000011000000}"/>
    <cellStyle name="Normal 8 2" xfId="25" xr:uid="{92C10762-4C90-4AEB-8E86-D3A3292E9602}"/>
    <cellStyle name="Normal_Medikamentai Jordana" xfId="18" xr:uid="{00000000-0005-0000-0000-000012000000}"/>
  </cellStyles>
  <dxfs count="0"/>
  <tableStyles count="0" defaultTableStyle="TableStyleMedium9" defaultPivotStyle="PivotStyleLight16"/>
  <colors>
    <mruColors>
      <color rgb="FFFF3300"/>
      <color rgb="FFFFFF00"/>
      <color rgb="FFFF5050"/>
      <color rgb="FF00FFFF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zoomScale="90" zoomScaleNormal="90" zoomScaleSheetLayoutView="66" workbookViewId="0">
      <pane ySplit="3" topLeftCell="A4" activePane="bottomLeft" state="frozen"/>
      <selection pane="bottomLeft" activeCell="Q45" sqref="Q45"/>
    </sheetView>
  </sheetViews>
  <sheetFormatPr defaultColWidth="9.140625" defaultRowHeight="12.75" x14ac:dyDescent="0.2"/>
  <cols>
    <col min="1" max="1" width="5.85546875" style="15" customWidth="1"/>
    <col min="2" max="2" width="19.5703125" style="11" customWidth="1"/>
    <col min="3" max="3" width="12" style="12" customWidth="1"/>
    <col min="4" max="4" width="33" style="11" customWidth="1"/>
    <col min="5" max="5" width="9.140625" style="11" customWidth="1"/>
    <col min="6" max="6" width="31.7109375" style="11" customWidth="1"/>
    <col min="7" max="7" width="19" style="11" customWidth="1"/>
    <col min="8" max="8" width="8.140625" style="13" customWidth="1"/>
    <col min="9" max="9" width="11.42578125" style="13" customWidth="1"/>
    <col min="10" max="10" width="8.85546875" style="10" customWidth="1"/>
    <col min="11" max="11" width="6.5703125" style="10" customWidth="1"/>
    <col min="12" max="12" width="8.5703125" style="10" customWidth="1"/>
    <col min="13" max="13" width="9.5703125" style="10" customWidth="1"/>
    <col min="14" max="14" width="11.140625" style="10" customWidth="1"/>
    <col min="15" max="15" width="12.85546875" style="10" customWidth="1"/>
    <col min="16" max="16" width="9.140625" style="10"/>
    <col min="17" max="17" width="9.5703125" style="10" bestFit="1" customWidth="1"/>
    <col min="18" max="16384" width="9.140625" style="10"/>
  </cols>
  <sheetData>
    <row r="1" spans="1:15" s="1" customFormat="1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5" ht="63.75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41</v>
      </c>
      <c r="F2" s="16" t="s">
        <v>42</v>
      </c>
      <c r="G2" s="16" t="s">
        <v>43</v>
      </c>
      <c r="H2" s="3" t="s">
        <v>44</v>
      </c>
      <c r="I2" s="6" t="s">
        <v>45</v>
      </c>
      <c r="J2" s="7" t="s">
        <v>4</v>
      </c>
      <c r="K2" s="8" t="s">
        <v>8</v>
      </c>
      <c r="L2" s="7" t="s">
        <v>5</v>
      </c>
      <c r="M2" s="7" t="s">
        <v>6</v>
      </c>
      <c r="N2" s="9" t="s">
        <v>7</v>
      </c>
    </row>
    <row r="3" spans="1:15" ht="21.75" customHeight="1" x14ac:dyDescent="0.2">
      <c r="A3" s="22">
        <v>1</v>
      </c>
      <c r="B3" s="18">
        <v>2</v>
      </c>
      <c r="C3" s="18">
        <v>3</v>
      </c>
      <c r="D3" s="18">
        <v>4</v>
      </c>
      <c r="E3" s="19" t="s">
        <v>123</v>
      </c>
      <c r="F3" s="19" t="s">
        <v>124</v>
      </c>
      <c r="G3" s="19" t="s">
        <v>125</v>
      </c>
      <c r="H3" s="20">
        <v>8</v>
      </c>
      <c r="I3" s="21" t="s">
        <v>12</v>
      </c>
      <c r="J3" s="21" t="s">
        <v>13</v>
      </c>
      <c r="K3" s="21" t="s">
        <v>11</v>
      </c>
      <c r="L3" s="17">
        <v>12</v>
      </c>
      <c r="M3" s="17">
        <v>13</v>
      </c>
      <c r="N3" s="17">
        <v>15</v>
      </c>
    </row>
    <row r="4" spans="1:15" s="33" customFormat="1" ht="51" x14ac:dyDescent="0.2">
      <c r="A4" s="25">
        <v>1</v>
      </c>
      <c r="B4" s="26" t="s">
        <v>15</v>
      </c>
      <c r="C4" s="27" t="s">
        <v>9</v>
      </c>
      <c r="D4" s="26" t="s">
        <v>17</v>
      </c>
      <c r="E4" s="28" t="s">
        <v>55</v>
      </c>
      <c r="F4" s="26" t="s">
        <v>17</v>
      </c>
      <c r="G4" s="28" t="s">
        <v>49</v>
      </c>
      <c r="H4" s="27" t="s">
        <v>16</v>
      </c>
      <c r="I4" s="29">
        <v>8500</v>
      </c>
      <c r="J4" s="30">
        <v>0.16500000000000001</v>
      </c>
      <c r="K4" s="27">
        <v>21</v>
      </c>
      <c r="L4" s="31">
        <f>J4+J4*0.21</f>
        <v>0.19964999999999999</v>
      </c>
      <c r="M4" s="32">
        <f>J4*I4</f>
        <v>1402.5</v>
      </c>
      <c r="N4" s="32">
        <f>+M4*1.21</f>
        <v>1697.0249999999999</v>
      </c>
    </row>
    <row r="5" spans="1:15" s="33" customFormat="1" ht="51" x14ac:dyDescent="0.2">
      <c r="A5" s="25">
        <v>3</v>
      </c>
      <c r="B5" s="34" t="s">
        <v>29</v>
      </c>
      <c r="C5" s="34" t="s">
        <v>9</v>
      </c>
      <c r="D5" s="34" t="s">
        <v>30</v>
      </c>
      <c r="E5" s="28" t="s">
        <v>55</v>
      </c>
      <c r="F5" s="34" t="s">
        <v>30</v>
      </c>
      <c r="G5" s="28" t="s">
        <v>50</v>
      </c>
      <c r="H5" s="27" t="s">
        <v>14</v>
      </c>
      <c r="I5" s="36">
        <v>20500</v>
      </c>
      <c r="J5" s="37">
        <v>0.16</v>
      </c>
      <c r="K5" s="34">
        <v>21</v>
      </c>
      <c r="L5" s="38">
        <f>J5+J5*0.21</f>
        <v>0.19359999999999999</v>
      </c>
      <c r="M5" s="39">
        <f>J5*I5</f>
        <v>3280</v>
      </c>
      <c r="N5" s="32">
        <f t="shared" ref="N5:N32" si="0">+M5*1.21</f>
        <v>3968.7999999999997</v>
      </c>
    </row>
    <row r="6" spans="1:15" s="33" customFormat="1" ht="51" x14ac:dyDescent="0.2">
      <c r="A6" s="25">
        <v>4</v>
      </c>
      <c r="B6" s="34" t="s">
        <v>18</v>
      </c>
      <c r="C6" s="40" t="s">
        <v>9</v>
      </c>
      <c r="D6" s="34" t="s">
        <v>19</v>
      </c>
      <c r="E6" s="28" t="s">
        <v>55</v>
      </c>
      <c r="F6" s="34" t="s">
        <v>19</v>
      </c>
      <c r="G6" s="28" t="s">
        <v>53</v>
      </c>
      <c r="H6" s="27" t="s">
        <v>14</v>
      </c>
      <c r="I6" s="36">
        <v>4200</v>
      </c>
      <c r="J6" s="37">
        <v>0.16</v>
      </c>
      <c r="K6" s="34">
        <v>21</v>
      </c>
      <c r="L6" s="38">
        <f>J6+J6*0.21</f>
        <v>0.19359999999999999</v>
      </c>
      <c r="M6" s="39">
        <f>J6*I6</f>
        <v>672</v>
      </c>
      <c r="N6" s="32">
        <f t="shared" si="0"/>
        <v>813.12</v>
      </c>
    </row>
    <row r="7" spans="1:15" ht="63.75" x14ac:dyDescent="0.2">
      <c r="A7" s="58">
        <v>7</v>
      </c>
      <c r="B7" s="48" t="s">
        <v>24</v>
      </c>
      <c r="C7" s="49" t="s">
        <v>10</v>
      </c>
      <c r="D7" s="48" t="s">
        <v>25</v>
      </c>
      <c r="E7" s="28" t="s">
        <v>55</v>
      </c>
      <c r="F7" s="48" t="s">
        <v>25</v>
      </c>
      <c r="G7" s="56" t="s">
        <v>65</v>
      </c>
      <c r="H7" s="49" t="s">
        <v>21</v>
      </c>
      <c r="I7" s="49">
        <v>10000</v>
      </c>
      <c r="J7" s="57">
        <v>0.24</v>
      </c>
      <c r="K7" s="49">
        <v>21</v>
      </c>
      <c r="L7" s="57">
        <f>J7*1.21</f>
        <v>0.29039999999999999</v>
      </c>
      <c r="M7" s="53">
        <f>J7*I7</f>
        <v>2400</v>
      </c>
      <c r="N7" s="53">
        <f>L7*I7</f>
        <v>2904</v>
      </c>
    </row>
    <row r="8" spans="1:15" s="33" customFormat="1" ht="127.5" x14ac:dyDescent="0.25">
      <c r="A8" s="41">
        <v>9</v>
      </c>
      <c r="B8" s="42" t="s">
        <v>31</v>
      </c>
      <c r="C8" s="26" t="s">
        <v>26</v>
      </c>
      <c r="D8" s="26" t="s">
        <v>33</v>
      </c>
      <c r="E8" s="28" t="s">
        <v>55</v>
      </c>
      <c r="F8" s="26" t="s">
        <v>33</v>
      </c>
      <c r="G8" s="35" t="s">
        <v>46</v>
      </c>
      <c r="H8" s="27" t="s">
        <v>14</v>
      </c>
      <c r="I8" s="29">
        <v>800000</v>
      </c>
      <c r="J8" s="30">
        <v>8.8999999999999996E-2</v>
      </c>
      <c r="K8" s="34">
        <v>21</v>
      </c>
      <c r="L8" s="30">
        <f>+J8*1.21</f>
        <v>0.10768999999999999</v>
      </c>
      <c r="M8" s="32">
        <f>+J8*I8</f>
        <v>71200</v>
      </c>
      <c r="N8" s="32">
        <f t="shared" si="0"/>
        <v>86152</v>
      </c>
      <c r="O8" s="43"/>
    </row>
    <row r="9" spans="1:15" s="33" customFormat="1" ht="127.5" x14ac:dyDescent="0.2">
      <c r="A9" s="41">
        <v>10</v>
      </c>
      <c r="B9" s="42" t="s">
        <v>32</v>
      </c>
      <c r="C9" s="26" t="s">
        <v>26</v>
      </c>
      <c r="D9" s="26" t="s">
        <v>34</v>
      </c>
      <c r="E9" s="28" t="s">
        <v>55</v>
      </c>
      <c r="F9" s="26" t="s">
        <v>34</v>
      </c>
      <c r="G9" s="28" t="s">
        <v>47</v>
      </c>
      <c r="H9" s="27" t="s">
        <v>14</v>
      </c>
      <c r="I9" s="29">
        <v>800000</v>
      </c>
      <c r="J9" s="30">
        <v>8.8999999999999996E-2</v>
      </c>
      <c r="K9" s="34">
        <v>21</v>
      </c>
      <c r="L9" s="30">
        <f>+J9*1.21</f>
        <v>0.10768999999999999</v>
      </c>
      <c r="M9" s="32">
        <f>+J9*I9</f>
        <v>71200</v>
      </c>
      <c r="N9" s="32">
        <f t="shared" si="0"/>
        <v>86152</v>
      </c>
    </row>
    <row r="10" spans="1:15" s="33" customFormat="1" ht="51" x14ac:dyDescent="0.2">
      <c r="A10" s="70">
        <v>15</v>
      </c>
      <c r="B10" s="48" t="s">
        <v>120</v>
      </c>
      <c r="C10" s="48" t="s">
        <v>57</v>
      </c>
      <c r="D10" s="48" t="s">
        <v>121</v>
      </c>
      <c r="E10" s="28" t="s">
        <v>55</v>
      </c>
      <c r="F10" s="48" t="s">
        <v>121</v>
      </c>
      <c r="G10" s="48" t="s">
        <v>122</v>
      </c>
      <c r="H10" s="48" t="s">
        <v>14</v>
      </c>
      <c r="I10" s="48">
        <v>3750</v>
      </c>
      <c r="J10" s="50">
        <v>0.28000000000000003</v>
      </c>
      <c r="K10" s="48">
        <v>21</v>
      </c>
      <c r="L10" s="30">
        <f>+J10*1.21</f>
        <v>0.33880000000000005</v>
      </c>
      <c r="M10" s="32">
        <f>+J10*I10</f>
        <v>1050</v>
      </c>
      <c r="N10" s="32">
        <f t="shared" ref="N10" si="1">+M10*1.21</f>
        <v>1270.5</v>
      </c>
    </row>
    <row r="11" spans="1:15" s="33" customFormat="1" x14ac:dyDescent="0.2">
      <c r="A11" s="66">
        <v>16</v>
      </c>
      <c r="B11" s="90" t="s">
        <v>118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</row>
    <row r="12" spans="1:15" s="33" customFormat="1" ht="76.5" x14ac:dyDescent="0.2">
      <c r="A12" s="44" t="s">
        <v>66</v>
      </c>
      <c r="B12" s="48" t="s">
        <v>67</v>
      </c>
      <c r="C12" s="49" t="s">
        <v>68</v>
      </c>
      <c r="D12" s="48" t="s">
        <v>69</v>
      </c>
      <c r="E12" s="28" t="s">
        <v>55</v>
      </c>
      <c r="F12" s="93" t="s">
        <v>70</v>
      </c>
      <c r="G12" s="93" t="s">
        <v>71</v>
      </c>
      <c r="H12" s="49" t="s">
        <v>14</v>
      </c>
      <c r="I12" s="49">
        <v>22000</v>
      </c>
      <c r="J12" s="57">
        <v>0.06</v>
      </c>
      <c r="K12" s="49">
        <v>21</v>
      </c>
      <c r="L12" s="57">
        <f>J12*1.21</f>
        <v>7.2599999999999998E-2</v>
      </c>
      <c r="M12" s="53">
        <f>J12*I12</f>
        <v>1320</v>
      </c>
      <c r="N12" s="53">
        <f>L12*I12</f>
        <v>1597.2</v>
      </c>
    </row>
    <row r="13" spans="1:15" s="33" customFormat="1" ht="63.75" x14ac:dyDescent="0.2">
      <c r="A13" s="44" t="s">
        <v>72</v>
      </c>
      <c r="B13" s="48" t="s">
        <v>73</v>
      </c>
      <c r="C13" s="49" t="s">
        <v>68</v>
      </c>
      <c r="D13" s="48" t="s">
        <v>74</v>
      </c>
      <c r="E13" s="28" t="s">
        <v>55</v>
      </c>
      <c r="F13" s="93" t="s">
        <v>75</v>
      </c>
      <c r="G13" s="93" t="s">
        <v>76</v>
      </c>
      <c r="H13" s="49" t="s">
        <v>14</v>
      </c>
      <c r="I13" s="49">
        <v>1400</v>
      </c>
      <c r="J13" s="57">
        <v>0.124</v>
      </c>
      <c r="K13" s="49">
        <v>21</v>
      </c>
      <c r="L13" s="57">
        <f t="shared" ref="L13:L21" si="2">J13*1.21</f>
        <v>0.15004000000000001</v>
      </c>
      <c r="M13" s="53">
        <f t="shared" ref="M13:M21" si="3">J13*I13</f>
        <v>173.6</v>
      </c>
      <c r="N13" s="53">
        <f t="shared" ref="N13:N21" si="4">L13*I13</f>
        <v>210.05600000000001</v>
      </c>
    </row>
    <row r="14" spans="1:15" s="33" customFormat="1" ht="51" x14ac:dyDescent="0.2">
      <c r="A14" s="71" t="s">
        <v>77</v>
      </c>
      <c r="B14" s="59" t="s">
        <v>78</v>
      </c>
      <c r="C14" s="49" t="s">
        <v>68</v>
      </c>
      <c r="D14" s="59" t="s">
        <v>79</v>
      </c>
      <c r="E14" s="28" t="s">
        <v>55</v>
      </c>
      <c r="F14" s="94" t="s">
        <v>80</v>
      </c>
      <c r="G14" s="93" t="s">
        <v>81</v>
      </c>
      <c r="H14" s="60" t="s">
        <v>14</v>
      </c>
      <c r="I14" s="60">
        <v>25000</v>
      </c>
      <c r="J14" s="61">
        <v>0.05</v>
      </c>
      <c r="K14" s="60">
        <v>21</v>
      </c>
      <c r="L14" s="57">
        <f t="shared" si="2"/>
        <v>6.0499999999999998E-2</v>
      </c>
      <c r="M14" s="53">
        <f t="shared" si="3"/>
        <v>1250</v>
      </c>
      <c r="N14" s="53">
        <f t="shared" si="4"/>
        <v>1512.5</v>
      </c>
    </row>
    <row r="15" spans="1:15" s="33" customFormat="1" ht="51" x14ac:dyDescent="0.2">
      <c r="A15" s="71" t="s">
        <v>82</v>
      </c>
      <c r="B15" s="59" t="s">
        <v>83</v>
      </c>
      <c r="C15" s="49" t="s">
        <v>68</v>
      </c>
      <c r="D15" s="59" t="s">
        <v>84</v>
      </c>
      <c r="E15" s="28" t="s">
        <v>55</v>
      </c>
      <c r="F15" s="94" t="s">
        <v>85</v>
      </c>
      <c r="G15" s="93" t="s">
        <v>86</v>
      </c>
      <c r="H15" s="60" t="s">
        <v>14</v>
      </c>
      <c r="I15" s="60">
        <v>7000</v>
      </c>
      <c r="J15" s="61">
        <v>6.4000000000000001E-2</v>
      </c>
      <c r="K15" s="60">
        <v>21</v>
      </c>
      <c r="L15" s="57">
        <f t="shared" si="2"/>
        <v>7.7439999999999995E-2</v>
      </c>
      <c r="M15" s="53">
        <f t="shared" si="3"/>
        <v>448</v>
      </c>
      <c r="N15" s="53">
        <f t="shared" si="4"/>
        <v>542.07999999999993</v>
      </c>
    </row>
    <row r="16" spans="1:15" s="33" customFormat="1" ht="63.75" x14ac:dyDescent="0.2">
      <c r="A16" s="71" t="s">
        <v>87</v>
      </c>
      <c r="B16" s="59" t="s">
        <v>88</v>
      </c>
      <c r="C16" s="49" t="s">
        <v>68</v>
      </c>
      <c r="D16" s="59" t="s">
        <v>89</v>
      </c>
      <c r="E16" s="28" t="s">
        <v>55</v>
      </c>
      <c r="F16" s="94" t="s">
        <v>89</v>
      </c>
      <c r="G16" s="93" t="s">
        <v>90</v>
      </c>
      <c r="H16" s="60" t="s">
        <v>14</v>
      </c>
      <c r="I16" s="60">
        <v>7000</v>
      </c>
      <c r="J16" s="61">
        <v>0.08</v>
      </c>
      <c r="K16" s="60">
        <v>21</v>
      </c>
      <c r="L16" s="57">
        <f t="shared" si="2"/>
        <v>9.6799999999999997E-2</v>
      </c>
      <c r="M16" s="53">
        <f t="shared" si="3"/>
        <v>560</v>
      </c>
      <c r="N16" s="53">
        <f t="shared" si="4"/>
        <v>677.6</v>
      </c>
    </row>
    <row r="17" spans="1:14" s="33" customFormat="1" ht="63.75" x14ac:dyDescent="0.2">
      <c r="A17" s="71" t="s">
        <v>91</v>
      </c>
      <c r="B17" s="59" t="s">
        <v>92</v>
      </c>
      <c r="C17" s="49" t="s">
        <v>68</v>
      </c>
      <c r="D17" s="59" t="s">
        <v>93</v>
      </c>
      <c r="E17" s="28" t="s">
        <v>55</v>
      </c>
      <c r="F17" s="94" t="s">
        <v>93</v>
      </c>
      <c r="G17" s="93" t="s">
        <v>94</v>
      </c>
      <c r="H17" s="60" t="s">
        <v>14</v>
      </c>
      <c r="I17" s="60">
        <v>20000</v>
      </c>
      <c r="J17" s="61">
        <v>7.0000000000000007E-2</v>
      </c>
      <c r="K17" s="60">
        <v>21</v>
      </c>
      <c r="L17" s="61">
        <f t="shared" si="2"/>
        <v>8.4700000000000011E-2</v>
      </c>
      <c r="M17" s="62">
        <f t="shared" si="3"/>
        <v>1400.0000000000002</v>
      </c>
      <c r="N17" s="53">
        <f t="shared" si="4"/>
        <v>1694.0000000000002</v>
      </c>
    </row>
    <row r="18" spans="1:14" s="33" customFormat="1" ht="51" x14ac:dyDescent="0.2">
      <c r="A18" s="71" t="s">
        <v>95</v>
      </c>
      <c r="B18" s="59" t="s">
        <v>96</v>
      </c>
      <c r="C18" s="60" t="s">
        <v>68</v>
      </c>
      <c r="D18" s="48" t="s">
        <v>97</v>
      </c>
      <c r="E18" s="28" t="s">
        <v>55</v>
      </c>
      <c r="F18" s="93" t="s">
        <v>98</v>
      </c>
      <c r="G18" s="93" t="s">
        <v>99</v>
      </c>
      <c r="H18" s="60" t="s">
        <v>14</v>
      </c>
      <c r="I18" s="60">
        <v>44200</v>
      </c>
      <c r="J18" s="61">
        <v>8.5000000000000006E-2</v>
      </c>
      <c r="K18" s="60">
        <v>21</v>
      </c>
      <c r="L18" s="61">
        <f t="shared" si="2"/>
        <v>0.10285000000000001</v>
      </c>
      <c r="M18" s="62">
        <f t="shared" si="3"/>
        <v>3757.0000000000005</v>
      </c>
      <c r="N18" s="53">
        <f t="shared" si="4"/>
        <v>4545.97</v>
      </c>
    </row>
    <row r="19" spans="1:14" s="33" customFormat="1" ht="63.75" x14ac:dyDescent="0.2">
      <c r="A19" s="71" t="s">
        <v>100</v>
      </c>
      <c r="B19" s="59" t="s">
        <v>101</v>
      </c>
      <c r="C19" s="60" t="s">
        <v>102</v>
      </c>
      <c r="D19" s="59" t="s">
        <v>103</v>
      </c>
      <c r="E19" s="28" t="s">
        <v>55</v>
      </c>
      <c r="F19" s="94" t="s">
        <v>104</v>
      </c>
      <c r="G19" s="93" t="s">
        <v>105</v>
      </c>
      <c r="H19" s="60" t="s">
        <v>14</v>
      </c>
      <c r="I19" s="60">
        <v>44200</v>
      </c>
      <c r="J19" s="61">
        <v>5.5E-2</v>
      </c>
      <c r="K19" s="60">
        <v>21</v>
      </c>
      <c r="L19" s="61">
        <f t="shared" si="2"/>
        <v>6.6549999999999998E-2</v>
      </c>
      <c r="M19" s="62">
        <f t="shared" si="3"/>
        <v>2431</v>
      </c>
      <c r="N19" s="53">
        <f t="shared" si="4"/>
        <v>2941.5099999999998</v>
      </c>
    </row>
    <row r="20" spans="1:14" s="33" customFormat="1" ht="51" x14ac:dyDescent="0.2">
      <c r="A20" s="44" t="s">
        <v>106</v>
      </c>
      <c r="B20" s="63" t="s">
        <v>107</v>
      </c>
      <c r="C20" s="64" t="s">
        <v>57</v>
      </c>
      <c r="D20" s="63" t="s">
        <v>108</v>
      </c>
      <c r="E20" s="28" t="s">
        <v>55</v>
      </c>
      <c r="F20" s="95" t="s">
        <v>108</v>
      </c>
      <c r="G20" s="93" t="s">
        <v>109</v>
      </c>
      <c r="H20" s="49" t="s">
        <v>14</v>
      </c>
      <c r="I20" s="63">
        <v>6000</v>
      </c>
      <c r="J20" s="52">
        <v>0.18</v>
      </c>
      <c r="K20" s="49">
        <v>21</v>
      </c>
      <c r="L20" s="61">
        <f t="shared" si="2"/>
        <v>0.21779999999999999</v>
      </c>
      <c r="M20" s="62">
        <f t="shared" si="3"/>
        <v>1080</v>
      </c>
      <c r="N20" s="53">
        <f t="shared" si="4"/>
        <v>1306.8</v>
      </c>
    </row>
    <row r="21" spans="1:14" s="33" customFormat="1" ht="51" x14ac:dyDescent="0.2">
      <c r="A21" s="44" t="s">
        <v>110</v>
      </c>
      <c r="B21" s="63" t="s">
        <v>111</v>
      </c>
      <c r="C21" s="64" t="s">
        <v>57</v>
      </c>
      <c r="D21" s="63" t="s">
        <v>112</v>
      </c>
      <c r="E21" s="28" t="s">
        <v>55</v>
      </c>
      <c r="F21" s="95" t="s">
        <v>112</v>
      </c>
      <c r="G21" s="93" t="s">
        <v>113</v>
      </c>
      <c r="H21" s="49" t="s">
        <v>14</v>
      </c>
      <c r="I21" s="63">
        <v>6000</v>
      </c>
      <c r="J21" s="52">
        <v>0.18</v>
      </c>
      <c r="K21" s="49">
        <v>21</v>
      </c>
      <c r="L21" s="61">
        <f t="shared" si="2"/>
        <v>0.21779999999999999</v>
      </c>
      <c r="M21" s="62">
        <f t="shared" si="3"/>
        <v>1080</v>
      </c>
      <c r="N21" s="53">
        <f t="shared" si="4"/>
        <v>1306.8</v>
      </c>
    </row>
    <row r="22" spans="1:14" s="33" customFormat="1" x14ac:dyDescent="0.2">
      <c r="A22" s="69"/>
      <c r="B22" s="63"/>
      <c r="C22" s="64"/>
      <c r="D22" s="63"/>
      <c r="E22" s="28"/>
      <c r="F22" s="95"/>
      <c r="G22" s="93"/>
      <c r="H22" s="49"/>
      <c r="I22" s="63"/>
      <c r="J22" s="57"/>
      <c r="K22" s="49"/>
      <c r="L22" s="61"/>
      <c r="M22" s="62" t="s">
        <v>119</v>
      </c>
      <c r="N22" s="68">
        <f>SUM(N12:N21)</f>
        <v>16334.516</v>
      </c>
    </row>
    <row r="23" spans="1:14" s="33" customFormat="1" ht="63.75" x14ac:dyDescent="0.2">
      <c r="A23" s="67" t="s">
        <v>114</v>
      </c>
      <c r="B23" s="65" t="s">
        <v>115</v>
      </c>
      <c r="C23" s="55" t="s">
        <v>68</v>
      </c>
      <c r="D23" s="65" t="s">
        <v>116</v>
      </c>
      <c r="E23" s="28" t="s">
        <v>55</v>
      </c>
      <c r="F23" s="96" t="s">
        <v>116</v>
      </c>
      <c r="G23" s="96" t="s">
        <v>117</v>
      </c>
      <c r="H23" s="55" t="s">
        <v>14</v>
      </c>
      <c r="I23" s="55">
        <v>600</v>
      </c>
      <c r="J23" s="52">
        <v>0.2</v>
      </c>
      <c r="K23" s="55">
        <v>21</v>
      </c>
      <c r="L23" s="51">
        <f>J23*1.21</f>
        <v>0.24199999999999999</v>
      </c>
      <c r="M23" s="52">
        <f>J23*I23</f>
        <v>120</v>
      </c>
      <c r="N23" s="53">
        <f>L23*I23</f>
        <v>145.19999999999999</v>
      </c>
    </row>
    <row r="24" spans="1:14" s="33" customFormat="1" ht="38.25" x14ac:dyDescent="0.2">
      <c r="A24" s="58">
        <v>22</v>
      </c>
      <c r="B24" s="48" t="s">
        <v>56</v>
      </c>
      <c r="C24" s="48" t="s">
        <v>57</v>
      </c>
      <c r="D24" s="48" t="s">
        <v>58</v>
      </c>
      <c r="E24" s="28" t="s">
        <v>55</v>
      </c>
      <c r="F24" s="97" t="s">
        <v>59</v>
      </c>
      <c r="G24" s="93" t="s">
        <v>60</v>
      </c>
      <c r="H24" s="49" t="s">
        <v>21</v>
      </c>
      <c r="I24" s="49">
        <v>8</v>
      </c>
      <c r="J24" s="75">
        <v>14</v>
      </c>
      <c r="K24" s="48">
        <v>21</v>
      </c>
      <c r="L24" s="51">
        <f>J24*1.21</f>
        <v>16.939999999999998</v>
      </c>
      <c r="M24" s="52">
        <f>J24*I24</f>
        <v>112</v>
      </c>
      <c r="N24" s="53">
        <f>L24*I24</f>
        <v>135.51999999999998</v>
      </c>
    </row>
    <row r="25" spans="1:14" s="33" customFormat="1" ht="38.25" x14ac:dyDescent="0.2">
      <c r="A25" s="58">
        <v>23</v>
      </c>
      <c r="B25" s="48" t="s">
        <v>61</v>
      </c>
      <c r="C25" s="48" t="s">
        <v>62</v>
      </c>
      <c r="D25" s="48" t="s">
        <v>63</v>
      </c>
      <c r="E25" s="28" t="s">
        <v>55</v>
      </c>
      <c r="F25" s="98" t="s">
        <v>63</v>
      </c>
      <c r="G25" s="100" t="s">
        <v>64</v>
      </c>
      <c r="H25" s="54" t="s">
        <v>14</v>
      </c>
      <c r="I25" s="49">
        <v>24</v>
      </c>
      <c r="J25" s="52">
        <v>7</v>
      </c>
      <c r="K25" s="55">
        <v>21</v>
      </c>
      <c r="L25" s="51">
        <f>J25*1.21</f>
        <v>8.4699999999999989</v>
      </c>
      <c r="M25" s="52">
        <f>J25*I25</f>
        <v>168</v>
      </c>
      <c r="N25" s="53">
        <f>L25*I25</f>
        <v>203.27999999999997</v>
      </c>
    </row>
    <row r="26" spans="1:14" s="33" customFormat="1" ht="38.25" x14ac:dyDescent="0.2">
      <c r="A26" s="83">
        <v>33</v>
      </c>
      <c r="B26" s="78" t="s">
        <v>126</v>
      </c>
      <c r="C26" s="78" t="s">
        <v>127</v>
      </c>
      <c r="D26" s="78" t="s">
        <v>128</v>
      </c>
      <c r="E26" s="28" t="s">
        <v>55</v>
      </c>
      <c r="F26" s="99" t="s">
        <v>130</v>
      </c>
      <c r="G26" s="99" t="s">
        <v>132</v>
      </c>
      <c r="H26" s="76" t="s">
        <v>21</v>
      </c>
      <c r="I26" s="76">
        <v>300</v>
      </c>
      <c r="J26" s="79">
        <v>0.6</v>
      </c>
      <c r="K26" s="78">
        <v>21</v>
      </c>
      <c r="L26" s="72">
        <f>J26*1.21</f>
        <v>0.72599999999999998</v>
      </c>
      <c r="M26" s="73">
        <f>J26*I26</f>
        <v>180</v>
      </c>
      <c r="N26" s="74">
        <f>L26*I26</f>
        <v>217.79999999999998</v>
      </c>
    </row>
    <row r="27" spans="1:14" s="33" customFormat="1" ht="38.25" x14ac:dyDescent="0.2">
      <c r="A27" s="83">
        <v>34</v>
      </c>
      <c r="B27" s="78" t="s">
        <v>126</v>
      </c>
      <c r="C27" s="78" t="s">
        <v>127</v>
      </c>
      <c r="D27" s="78" t="s">
        <v>129</v>
      </c>
      <c r="E27" s="28" t="s">
        <v>55</v>
      </c>
      <c r="F27" s="99" t="s">
        <v>131</v>
      </c>
      <c r="G27" s="99" t="s">
        <v>133</v>
      </c>
      <c r="H27" s="76" t="s">
        <v>21</v>
      </c>
      <c r="I27" s="76">
        <v>300</v>
      </c>
      <c r="J27" s="79">
        <v>1</v>
      </c>
      <c r="K27" s="78">
        <v>21</v>
      </c>
      <c r="L27" s="81">
        <f>J27*1.21</f>
        <v>1.21</v>
      </c>
      <c r="M27" s="82">
        <f>J27*I27</f>
        <v>300</v>
      </c>
      <c r="N27" s="77">
        <f>L27*I27</f>
        <v>363</v>
      </c>
    </row>
    <row r="28" spans="1:14" s="33" customFormat="1" ht="40.35" customHeight="1" x14ac:dyDescent="0.2">
      <c r="A28" s="25">
        <v>38</v>
      </c>
      <c r="B28" s="34" t="s">
        <v>28</v>
      </c>
      <c r="C28" s="34" t="s">
        <v>26</v>
      </c>
      <c r="D28" s="34" t="s">
        <v>27</v>
      </c>
      <c r="E28" s="28" t="s">
        <v>55</v>
      </c>
      <c r="F28" s="35" t="s">
        <v>48</v>
      </c>
      <c r="G28" s="101" t="s">
        <v>27</v>
      </c>
      <c r="H28" s="27" t="s">
        <v>21</v>
      </c>
      <c r="I28" s="27">
        <v>40000</v>
      </c>
      <c r="J28" s="37">
        <v>2.3E-2</v>
      </c>
      <c r="K28" s="34">
        <v>21</v>
      </c>
      <c r="L28" s="38">
        <f>J28+J28*0.21</f>
        <v>2.7830000000000001E-2</v>
      </c>
      <c r="M28" s="32">
        <f t="shared" ref="M28:M32" si="5">+J28*I28</f>
        <v>920</v>
      </c>
      <c r="N28" s="32">
        <f t="shared" si="0"/>
        <v>1113.2</v>
      </c>
    </row>
    <row r="29" spans="1:14" s="33" customFormat="1" ht="51" x14ac:dyDescent="0.2">
      <c r="A29" s="25">
        <v>48</v>
      </c>
      <c r="B29" s="34" t="s">
        <v>20</v>
      </c>
      <c r="C29" s="34" t="s">
        <v>23</v>
      </c>
      <c r="D29" s="34" t="s">
        <v>40</v>
      </c>
      <c r="E29" s="28" t="s">
        <v>55</v>
      </c>
      <c r="F29" s="35" t="s">
        <v>51</v>
      </c>
      <c r="G29" s="101" t="s">
        <v>40</v>
      </c>
      <c r="H29" s="27" t="s">
        <v>14</v>
      </c>
      <c r="I29" s="34">
        <v>6000</v>
      </c>
      <c r="J29" s="37">
        <v>0.69</v>
      </c>
      <c r="K29" s="34">
        <v>21</v>
      </c>
      <c r="L29" s="37">
        <f>J29+J29*0.21</f>
        <v>0.83489999999999998</v>
      </c>
      <c r="M29" s="32">
        <f t="shared" si="5"/>
        <v>4140</v>
      </c>
      <c r="N29" s="32">
        <f t="shared" si="0"/>
        <v>5009.3999999999996</v>
      </c>
    </row>
    <row r="30" spans="1:14" s="33" customFormat="1" ht="39" customHeight="1" x14ac:dyDescent="0.2">
      <c r="A30" s="25">
        <v>49</v>
      </c>
      <c r="B30" s="34" t="s">
        <v>22</v>
      </c>
      <c r="C30" s="27" t="s">
        <v>23</v>
      </c>
      <c r="D30" s="34" t="s">
        <v>39</v>
      </c>
      <c r="E30" s="28" t="s">
        <v>55</v>
      </c>
      <c r="F30" s="35" t="s">
        <v>54</v>
      </c>
      <c r="G30" s="101" t="s">
        <v>39</v>
      </c>
      <c r="H30" s="27" t="s">
        <v>14</v>
      </c>
      <c r="I30" s="34">
        <v>5000</v>
      </c>
      <c r="J30" s="37">
        <v>1.04</v>
      </c>
      <c r="K30" s="34">
        <v>21</v>
      </c>
      <c r="L30" s="37">
        <f>J30+J30*0.21</f>
        <v>1.2584</v>
      </c>
      <c r="M30" s="32">
        <f t="shared" si="5"/>
        <v>5200</v>
      </c>
      <c r="N30" s="32">
        <f t="shared" si="0"/>
        <v>6292</v>
      </c>
    </row>
    <row r="31" spans="1:14" s="80" customFormat="1" ht="39" customHeight="1" x14ac:dyDescent="0.2">
      <c r="A31" s="88" t="s">
        <v>134</v>
      </c>
      <c r="B31" s="84" t="s">
        <v>135</v>
      </c>
      <c r="C31" s="86" t="s">
        <v>136</v>
      </c>
      <c r="D31" s="87" t="s">
        <v>137</v>
      </c>
      <c r="E31" s="28" t="s">
        <v>55</v>
      </c>
      <c r="F31" s="87" t="s">
        <v>137</v>
      </c>
      <c r="G31" s="102" t="s">
        <v>138</v>
      </c>
      <c r="H31" s="85" t="s">
        <v>14</v>
      </c>
      <c r="I31" s="85">
        <v>1800</v>
      </c>
      <c r="J31" s="85">
        <v>0.09</v>
      </c>
      <c r="K31" s="85">
        <v>21</v>
      </c>
      <c r="L31" s="37">
        <f>J31+J31*0.21</f>
        <v>0.1089</v>
      </c>
      <c r="M31" s="32">
        <f t="shared" ref="M31" si="6">+J31*I31</f>
        <v>162</v>
      </c>
      <c r="N31" s="32">
        <f t="shared" ref="N31" si="7">+M31*1.21</f>
        <v>196.01999999999998</v>
      </c>
    </row>
    <row r="32" spans="1:14" s="33" customFormat="1" ht="38.25" x14ac:dyDescent="0.2">
      <c r="A32" s="44" t="s">
        <v>35</v>
      </c>
      <c r="B32" s="45" t="s">
        <v>36</v>
      </c>
      <c r="C32" s="35" t="s">
        <v>37</v>
      </c>
      <c r="D32" s="45" t="s">
        <v>38</v>
      </c>
      <c r="E32" s="28" t="s">
        <v>55</v>
      </c>
      <c r="F32" s="45" t="s">
        <v>38</v>
      </c>
      <c r="G32" s="103" t="s">
        <v>52</v>
      </c>
      <c r="H32" s="46" t="s">
        <v>14</v>
      </c>
      <c r="I32" s="46">
        <v>5000</v>
      </c>
      <c r="J32" s="46">
        <v>4.8000000000000001E-2</v>
      </c>
      <c r="K32" s="46">
        <v>21</v>
      </c>
      <c r="L32" s="47">
        <f>J32+J32*0.21</f>
        <v>5.808E-2</v>
      </c>
      <c r="M32" s="32">
        <f t="shared" si="5"/>
        <v>240</v>
      </c>
      <c r="N32" s="32">
        <f t="shared" si="0"/>
        <v>290.39999999999998</v>
      </c>
    </row>
    <row r="38" spans="1:9" x14ac:dyDescent="0.2">
      <c r="A38" s="23"/>
      <c r="B38" s="10"/>
      <c r="C38" s="10"/>
      <c r="D38" s="10"/>
      <c r="E38" s="10"/>
      <c r="F38" s="10"/>
      <c r="G38" s="10"/>
      <c r="H38" s="10"/>
      <c r="I38" s="10"/>
    </row>
    <row r="39" spans="1:9" x14ac:dyDescent="0.2">
      <c r="A39" s="23"/>
      <c r="B39" s="10"/>
      <c r="C39" s="10"/>
      <c r="D39" s="10"/>
      <c r="E39" s="10"/>
      <c r="F39" s="10"/>
      <c r="G39" s="10"/>
      <c r="H39" s="10"/>
      <c r="I39" s="10"/>
    </row>
    <row r="40" spans="1:9" x14ac:dyDescent="0.2">
      <c r="A40" s="23"/>
      <c r="B40" s="10"/>
      <c r="C40" s="10"/>
      <c r="D40" s="10"/>
      <c r="E40" s="10"/>
      <c r="F40" s="10"/>
      <c r="G40" s="10"/>
      <c r="H40" s="10"/>
      <c r="I40" s="10"/>
    </row>
    <row r="41" spans="1:9" x14ac:dyDescent="0.2">
      <c r="A41" s="23"/>
      <c r="B41" s="10"/>
      <c r="C41" s="10"/>
      <c r="D41" s="10"/>
      <c r="E41" s="10"/>
      <c r="F41" s="10"/>
      <c r="G41" s="10"/>
      <c r="H41" s="10"/>
      <c r="I41" s="10"/>
    </row>
    <row r="42" spans="1:9" x14ac:dyDescent="0.2">
      <c r="A42" s="23"/>
      <c r="B42" s="10"/>
      <c r="C42" s="10"/>
      <c r="D42" s="10"/>
      <c r="E42" s="10"/>
      <c r="F42" s="10"/>
      <c r="G42" s="10"/>
      <c r="H42" s="10"/>
      <c r="I42" s="10"/>
    </row>
    <row r="43" spans="1:9" x14ac:dyDescent="0.2">
      <c r="A43" s="23"/>
      <c r="B43" s="10"/>
      <c r="C43" s="10"/>
      <c r="D43" s="10"/>
      <c r="E43" s="10"/>
      <c r="F43" s="10"/>
      <c r="G43" s="10"/>
      <c r="H43" s="10"/>
      <c r="I43" s="10"/>
    </row>
    <row r="44" spans="1:9" x14ac:dyDescent="0.2">
      <c r="A44" s="23"/>
      <c r="B44" s="10"/>
      <c r="C44" s="10"/>
      <c r="D44" s="10"/>
      <c r="E44" s="10"/>
      <c r="F44" s="10"/>
      <c r="G44" s="10"/>
      <c r="H44" s="10"/>
      <c r="I44" s="10"/>
    </row>
    <row r="45" spans="1:9" x14ac:dyDescent="0.2">
      <c r="A45" s="23"/>
      <c r="B45" s="10"/>
      <c r="C45" s="10"/>
      <c r="D45" s="10"/>
      <c r="E45" s="10"/>
      <c r="F45" s="10"/>
      <c r="G45" s="10"/>
      <c r="H45" s="10"/>
      <c r="I45" s="10"/>
    </row>
    <row r="46" spans="1:9" x14ac:dyDescent="0.2">
      <c r="A46" s="23"/>
      <c r="B46" s="10"/>
      <c r="C46" s="10"/>
      <c r="D46" s="10"/>
      <c r="E46" s="10"/>
      <c r="F46" s="10"/>
      <c r="G46" s="10"/>
      <c r="H46" s="10"/>
      <c r="I46" s="10"/>
    </row>
    <row r="47" spans="1:9" x14ac:dyDescent="0.2">
      <c r="A47" s="23"/>
      <c r="B47" s="10"/>
      <c r="C47" s="10"/>
      <c r="D47" s="10"/>
      <c r="E47" s="10"/>
      <c r="F47" s="10"/>
      <c r="G47" s="10"/>
      <c r="H47" s="10"/>
      <c r="I47" s="10"/>
    </row>
    <row r="48" spans="1:9" x14ac:dyDescent="0.2">
      <c r="A48" s="23"/>
      <c r="B48" s="10"/>
      <c r="C48" s="10"/>
      <c r="D48" s="10"/>
      <c r="E48" s="10"/>
      <c r="F48" s="10"/>
      <c r="G48" s="10"/>
      <c r="H48" s="10"/>
      <c r="I48" s="10"/>
    </row>
    <row r="49" spans="1:9" x14ac:dyDescent="0.2">
      <c r="A49" s="23"/>
      <c r="B49" s="10"/>
      <c r="C49" s="10"/>
      <c r="D49" s="10"/>
      <c r="E49" s="10"/>
      <c r="F49" s="10"/>
      <c r="G49" s="10"/>
      <c r="H49" s="10"/>
      <c r="I49" s="10"/>
    </row>
    <row r="50" spans="1:9" x14ac:dyDescent="0.2">
      <c r="A50" s="23"/>
      <c r="B50" s="10"/>
      <c r="C50" s="10"/>
      <c r="D50" s="10"/>
      <c r="E50" s="10"/>
      <c r="F50" s="10"/>
      <c r="G50" s="10"/>
      <c r="H50" s="10"/>
      <c r="I50" s="10"/>
    </row>
    <row r="51" spans="1:9" x14ac:dyDescent="0.2">
      <c r="A51" s="23"/>
      <c r="B51" s="10"/>
      <c r="C51" s="10"/>
      <c r="D51" s="10"/>
      <c r="E51" s="10"/>
      <c r="F51" s="10"/>
      <c r="G51" s="10"/>
      <c r="H51" s="10"/>
      <c r="I51" s="10"/>
    </row>
    <row r="52" spans="1:9" x14ac:dyDescent="0.2">
      <c r="A52" s="23"/>
      <c r="B52" s="10"/>
      <c r="C52" s="10"/>
      <c r="D52" s="10"/>
      <c r="E52" s="10"/>
      <c r="F52" s="10"/>
      <c r="G52" s="10"/>
      <c r="H52" s="10"/>
      <c r="I52" s="10"/>
    </row>
    <row r="53" spans="1:9" x14ac:dyDescent="0.2">
      <c r="A53" s="23"/>
      <c r="B53" s="10"/>
      <c r="C53" s="10"/>
      <c r="D53" s="10"/>
      <c r="E53" s="10"/>
      <c r="F53" s="10"/>
      <c r="G53" s="10"/>
      <c r="H53" s="10"/>
      <c r="I53" s="10"/>
    </row>
    <row r="54" spans="1:9" x14ac:dyDescent="0.2">
      <c r="A54" s="23"/>
      <c r="B54" s="10"/>
      <c r="C54" s="10"/>
      <c r="D54" s="10"/>
      <c r="E54" s="10"/>
      <c r="F54" s="10"/>
      <c r="G54" s="10"/>
      <c r="H54" s="10"/>
      <c r="I54" s="10"/>
    </row>
    <row r="55" spans="1:9" x14ac:dyDescent="0.2">
      <c r="A55" s="23"/>
      <c r="B55" s="10"/>
      <c r="C55" s="10"/>
      <c r="D55" s="10"/>
      <c r="E55" s="10"/>
      <c r="F55" s="10"/>
      <c r="G55" s="10"/>
      <c r="H55" s="10"/>
      <c r="I55" s="10"/>
    </row>
    <row r="56" spans="1:9" x14ac:dyDescent="0.2">
      <c r="A56" s="23"/>
      <c r="B56" s="10"/>
      <c r="C56" s="10"/>
      <c r="D56" s="10"/>
      <c r="E56" s="10"/>
      <c r="F56" s="10"/>
      <c r="G56" s="10"/>
      <c r="H56" s="10"/>
      <c r="I56" s="10"/>
    </row>
    <row r="57" spans="1:9" x14ac:dyDescent="0.2">
      <c r="A57" s="23"/>
      <c r="B57" s="10"/>
      <c r="C57" s="10"/>
      <c r="D57" s="10"/>
      <c r="E57" s="10"/>
      <c r="F57" s="10"/>
      <c r="G57" s="10"/>
      <c r="H57" s="10"/>
      <c r="I57" s="10"/>
    </row>
    <row r="58" spans="1:9" x14ac:dyDescent="0.2">
      <c r="A58" s="23"/>
      <c r="B58" s="10"/>
      <c r="C58" s="10"/>
      <c r="D58" s="10"/>
      <c r="E58" s="10"/>
      <c r="F58" s="10"/>
      <c r="G58" s="10"/>
      <c r="H58" s="10"/>
      <c r="I58" s="10"/>
    </row>
    <row r="59" spans="1:9" x14ac:dyDescent="0.2">
      <c r="A59" s="23"/>
      <c r="B59" s="10"/>
      <c r="C59" s="10"/>
      <c r="D59" s="10"/>
      <c r="E59" s="10"/>
      <c r="F59" s="10"/>
      <c r="G59" s="10"/>
      <c r="H59" s="10"/>
      <c r="I59" s="10"/>
    </row>
    <row r="60" spans="1:9" x14ac:dyDescent="0.2">
      <c r="A60" s="23"/>
      <c r="B60" s="10"/>
      <c r="C60" s="10"/>
      <c r="D60" s="10"/>
      <c r="E60" s="10"/>
      <c r="F60" s="10"/>
      <c r="G60" s="10"/>
      <c r="H60" s="10"/>
      <c r="I60" s="10"/>
    </row>
    <row r="61" spans="1:9" x14ac:dyDescent="0.2">
      <c r="A61" s="23"/>
      <c r="B61" s="10"/>
      <c r="C61" s="10"/>
      <c r="D61" s="10"/>
      <c r="E61" s="10"/>
      <c r="F61" s="10"/>
      <c r="G61" s="10"/>
      <c r="H61" s="10"/>
      <c r="I61" s="10"/>
    </row>
    <row r="62" spans="1:9" x14ac:dyDescent="0.2">
      <c r="A62" s="23"/>
      <c r="B62" s="10"/>
      <c r="C62" s="10"/>
      <c r="D62" s="10"/>
      <c r="E62" s="10"/>
      <c r="F62" s="10"/>
      <c r="G62" s="10"/>
      <c r="H62" s="10"/>
      <c r="I62" s="10"/>
    </row>
    <row r="63" spans="1:9" x14ac:dyDescent="0.2">
      <c r="A63" s="23"/>
      <c r="B63" s="10"/>
      <c r="C63" s="10"/>
      <c r="D63" s="10"/>
      <c r="E63" s="10"/>
      <c r="F63" s="10"/>
      <c r="G63" s="10"/>
      <c r="H63" s="10"/>
      <c r="I63" s="10"/>
    </row>
    <row r="64" spans="1:9" x14ac:dyDescent="0.2">
      <c r="A64" s="23"/>
      <c r="B64" s="10"/>
      <c r="C64" s="10"/>
      <c r="D64" s="10"/>
      <c r="E64" s="10"/>
      <c r="F64" s="10"/>
      <c r="G64" s="10"/>
      <c r="H64" s="10"/>
      <c r="I64" s="10"/>
    </row>
    <row r="65" spans="1:9" x14ac:dyDescent="0.2">
      <c r="A65" s="23"/>
      <c r="B65" s="10"/>
      <c r="C65" s="10"/>
      <c r="D65" s="10"/>
      <c r="E65" s="10"/>
      <c r="F65" s="10"/>
      <c r="G65" s="10"/>
      <c r="H65" s="10"/>
      <c r="I65" s="10"/>
    </row>
    <row r="66" spans="1:9" x14ac:dyDescent="0.2">
      <c r="A66" s="23"/>
      <c r="B66" s="10"/>
      <c r="C66" s="10"/>
      <c r="D66" s="10"/>
      <c r="E66" s="10"/>
      <c r="F66" s="10"/>
      <c r="G66" s="10"/>
      <c r="H66" s="10"/>
      <c r="I66" s="10"/>
    </row>
    <row r="67" spans="1:9" x14ac:dyDescent="0.2">
      <c r="A67" s="23"/>
      <c r="B67" s="10"/>
      <c r="C67" s="10"/>
      <c r="D67" s="10"/>
      <c r="E67" s="10"/>
      <c r="F67" s="10"/>
      <c r="G67" s="10"/>
      <c r="H67" s="10"/>
      <c r="I67" s="10"/>
    </row>
    <row r="68" spans="1:9" x14ac:dyDescent="0.2">
      <c r="A68" s="23"/>
      <c r="B68" s="10"/>
      <c r="C68" s="10"/>
      <c r="D68" s="10"/>
      <c r="E68" s="10"/>
      <c r="F68" s="10"/>
      <c r="G68" s="10"/>
      <c r="H68" s="10"/>
      <c r="I68" s="10"/>
    </row>
    <row r="69" spans="1:9" x14ac:dyDescent="0.2">
      <c r="A69" s="23"/>
      <c r="B69" s="10"/>
      <c r="C69" s="10"/>
      <c r="D69" s="10"/>
      <c r="E69" s="10"/>
      <c r="F69" s="10"/>
      <c r="G69" s="10"/>
      <c r="H69" s="10"/>
      <c r="I69" s="10"/>
    </row>
    <row r="70" spans="1:9" x14ac:dyDescent="0.2">
      <c r="A70" s="23"/>
      <c r="B70" s="10"/>
      <c r="C70" s="10"/>
      <c r="D70" s="10"/>
      <c r="E70" s="10"/>
      <c r="F70" s="10"/>
      <c r="G70" s="10"/>
      <c r="H70" s="10"/>
      <c r="I70" s="10"/>
    </row>
    <row r="71" spans="1:9" x14ac:dyDescent="0.2">
      <c r="A71" s="23"/>
      <c r="B71" s="10"/>
      <c r="C71" s="10"/>
      <c r="D71" s="10"/>
      <c r="E71" s="10"/>
      <c r="F71" s="10"/>
      <c r="G71" s="10"/>
      <c r="H71" s="10"/>
      <c r="I71" s="10"/>
    </row>
    <row r="72" spans="1:9" s="14" customFormat="1" x14ac:dyDescent="0.2">
      <c r="A72" s="24"/>
    </row>
    <row r="73" spans="1:9" s="14" customFormat="1" x14ac:dyDescent="0.2">
      <c r="A73" s="24"/>
    </row>
    <row r="74" spans="1:9" s="14" customFormat="1" x14ac:dyDescent="0.2">
      <c r="A74" s="24"/>
    </row>
    <row r="75" spans="1:9" x14ac:dyDescent="0.2">
      <c r="A75" s="23"/>
      <c r="B75" s="10"/>
      <c r="C75" s="10"/>
      <c r="D75" s="10"/>
      <c r="E75" s="10"/>
      <c r="F75" s="10"/>
      <c r="G75" s="10"/>
      <c r="H75" s="10"/>
      <c r="I75" s="10"/>
    </row>
    <row r="76" spans="1:9" x14ac:dyDescent="0.2">
      <c r="A76" s="23"/>
      <c r="B76" s="10"/>
      <c r="C76" s="10"/>
      <c r="D76" s="10"/>
      <c r="E76" s="10"/>
      <c r="F76" s="10"/>
      <c r="G76" s="10"/>
      <c r="H76" s="10"/>
      <c r="I76" s="10"/>
    </row>
    <row r="77" spans="1:9" x14ac:dyDescent="0.2">
      <c r="A77" s="23"/>
      <c r="B77" s="10"/>
      <c r="C77" s="10"/>
      <c r="D77" s="10"/>
      <c r="E77" s="10"/>
      <c r="F77" s="10"/>
      <c r="G77" s="10"/>
      <c r="H77" s="10"/>
      <c r="I77" s="10"/>
    </row>
    <row r="78" spans="1:9" x14ac:dyDescent="0.2">
      <c r="A78" s="23"/>
      <c r="B78" s="10"/>
      <c r="C78" s="10"/>
      <c r="D78" s="10"/>
      <c r="E78" s="10"/>
      <c r="F78" s="10"/>
      <c r="G78" s="10"/>
      <c r="H78" s="10"/>
      <c r="I78" s="10"/>
    </row>
    <row r="79" spans="1:9" x14ac:dyDescent="0.2">
      <c r="A79" s="23"/>
      <c r="B79" s="10"/>
      <c r="C79" s="10"/>
      <c r="D79" s="10"/>
      <c r="E79" s="10"/>
      <c r="F79" s="10"/>
      <c r="G79" s="10"/>
      <c r="H79" s="10"/>
      <c r="I79" s="10"/>
    </row>
    <row r="80" spans="1:9" x14ac:dyDescent="0.2">
      <c r="A80" s="23"/>
      <c r="B80" s="10"/>
      <c r="C80" s="10"/>
      <c r="D80" s="10"/>
      <c r="E80" s="10"/>
      <c r="F80" s="10"/>
      <c r="G80" s="10"/>
      <c r="H80" s="10"/>
      <c r="I80" s="10"/>
    </row>
    <row r="81" spans="1:9" ht="52.5" customHeight="1" x14ac:dyDescent="0.2">
      <c r="A81" s="23"/>
      <c r="B81" s="10"/>
      <c r="C81" s="10"/>
      <c r="D81" s="10"/>
      <c r="E81" s="10"/>
      <c r="F81" s="10"/>
      <c r="G81" s="10"/>
      <c r="H81" s="10"/>
      <c r="I81" s="10"/>
    </row>
    <row r="82" spans="1:9" ht="54.75" customHeight="1" x14ac:dyDescent="0.2">
      <c r="A82" s="23"/>
      <c r="B82" s="10"/>
      <c r="C82" s="10"/>
      <c r="D82" s="10"/>
      <c r="E82" s="10"/>
      <c r="F82" s="10"/>
      <c r="G82" s="10"/>
      <c r="H82" s="10"/>
      <c r="I82" s="10"/>
    </row>
    <row r="83" spans="1:9" x14ac:dyDescent="0.2">
      <c r="A83" s="23"/>
      <c r="B83" s="10"/>
      <c r="C83" s="10"/>
      <c r="D83" s="10"/>
      <c r="E83" s="10"/>
      <c r="F83" s="10"/>
      <c r="G83" s="10"/>
      <c r="H83" s="10"/>
      <c r="I83" s="10"/>
    </row>
    <row r="84" spans="1:9" x14ac:dyDescent="0.2">
      <c r="A84" s="23"/>
      <c r="B84" s="10"/>
      <c r="C84" s="10"/>
      <c r="D84" s="10"/>
      <c r="E84" s="10"/>
      <c r="F84" s="10"/>
      <c r="G84" s="10"/>
      <c r="H84" s="10"/>
      <c r="I84" s="10"/>
    </row>
    <row r="85" spans="1:9" x14ac:dyDescent="0.2">
      <c r="A85" s="23"/>
      <c r="B85" s="10"/>
      <c r="C85" s="10"/>
      <c r="D85" s="10"/>
      <c r="E85" s="10"/>
      <c r="F85" s="10"/>
      <c r="G85" s="10"/>
      <c r="H85" s="10"/>
      <c r="I85" s="10"/>
    </row>
    <row r="86" spans="1:9" x14ac:dyDescent="0.2">
      <c r="A86" s="23"/>
      <c r="B86" s="10"/>
      <c r="C86" s="10"/>
      <c r="D86" s="10"/>
      <c r="E86" s="10"/>
      <c r="F86" s="10"/>
      <c r="G86" s="10"/>
      <c r="H86" s="10"/>
      <c r="I86" s="10"/>
    </row>
    <row r="87" spans="1:9" x14ac:dyDescent="0.2">
      <c r="A87" s="23"/>
      <c r="B87" s="10"/>
      <c r="C87" s="10"/>
      <c r="D87" s="10"/>
      <c r="E87" s="10"/>
      <c r="F87" s="10"/>
      <c r="G87" s="10"/>
      <c r="H87" s="10"/>
      <c r="I87" s="10"/>
    </row>
    <row r="88" spans="1:9" x14ac:dyDescent="0.2">
      <c r="A88" s="23"/>
      <c r="B88" s="10"/>
      <c r="C88" s="10"/>
      <c r="D88" s="10"/>
      <c r="E88" s="10"/>
      <c r="F88" s="10"/>
      <c r="G88" s="10"/>
      <c r="H88" s="10"/>
      <c r="I88" s="10"/>
    </row>
    <row r="89" spans="1:9" x14ac:dyDescent="0.2">
      <c r="A89" s="23"/>
      <c r="B89" s="10"/>
      <c r="C89" s="10"/>
      <c r="D89" s="10"/>
      <c r="E89" s="10"/>
      <c r="F89" s="10"/>
      <c r="G89" s="10"/>
      <c r="H89" s="10"/>
      <c r="I89" s="10"/>
    </row>
    <row r="90" spans="1:9" x14ac:dyDescent="0.2">
      <c r="A90" s="23"/>
      <c r="B90" s="10"/>
      <c r="C90" s="10"/>
      <c r="D90" s="10"/>
      <c r="E90" s="10"/>
      <c r="F90" s="10"/>
      <c r="G90" s="10"/>
      <c r="H90" s="10"/>
      <c r="I90" s="10"/>
    </row>
    <row r="91" spans="1:9" x14ac:dyDescent="0.2">
      <c r="A91" s="23"/>
      <c r="B91" s="10"/>
      <c r="C91" s="10"/>
      <c r="D91" s="10"/>
      <c r="E91" s="10"/>
      <c r="F91" s="10"/>
      <c r="G91" s="10"/>
      <c r="H91" s="10"/>
      <c r="I91" s="10"/>
    </row>
    <row r="92" spans="1:9" x14ac:dyDescent="0.2">
      <c r="A92" s="23"/>
      <c r="B92" s="10"/>
      <c r="C92" s="10"/>
      <c r="D92" s="10"/>
      <c r="E92" s="10"/>
      <c r="F92" s="10"/>
      <c r="G92" s="10"/>
      <c r="H92" s="10"/>
      <c r="I92" s="10"/>
    </row>
    <row r="93" spans="1:9" x14ac:dyDescent="0.2">
      <c r="A93" s="23"/>
      <c r="B93" s="10"/>
      <c r="C93" s="10"/>
      <c r="D93" s="10"/>
      <c r="E93" s="10"/>
      <c r="F93" s="10"/>
      <c r="G93" s="10"/>
      <c r="H93" s="10"/>
      <c r="I93" s="10"/>
    </row>
    <row r="94" spans="1:9" x14ac:dyDescent="0.2">
      <c r="A94" s="23"/>
      <c r="B94" s="10"/>
      <c r="C94" s="10"/>
      <c r="D94" s="10"/>
      <c r="E94" s="10"/>
      <c r="F94" s="10"/>
      <c r="G94" s="10"/>
      <c r="H94" s="10"/>
      <c r="I94" s="10"/>
    </row>
    <row r="95" spans="1:9" x14ac:dyDescent="0.2">
      <c r="A95" s="23"/>
      <c r="B95" s="10"/>
      <c r="C95" s="10"/>
      <c r="D95" s="10"/>
      <c r="E95" s="10"/>
      <c r="F95" s="10"/>
      <c r="G95" s="10"/>
      <c r="H95" s="10"/>
      <c r="I95" s="10"/>
    </row>
    <row r="96" spans="1:9" x14ac:dyDescent="0.2">
      <c r="A96" s="23"/>
      <c r="B96" s="10"/>
      <c r="C96" s="10"/>
      <c r="D96" s="10"/>
      <c r="E96" s="10"/>
      <c r="F96" s="10"/>
      <c r="G96" s="10"/>
      <c r="H96" s="10"/>
      <c r="I96" s="10"/>
    </row>
    <row r="97" spans="1:9" x14ac:dyDescent="0.2">
      <c r="A97" s="23"/>
      <c r="B97" s="10"/>
      <c r="C97" s="10"/>
      <c r="D97" s="10"/>
      <c r="E97" s="10"/>
      <c r="F97" s="10"/>
      <c r="G97" s="10"/>
      <c r="H97" s="10"/>
      <c r="I97" s="10"/>
    </row>
    <row r="98" spans="1:9" x14ac:dyDescent="0.2">
      <c r="A98" s="23"/>
      <c r="B98" s="10"/>
      <c r="C98" s="10"/>
      <c r="D98" s="10"/>
      <c r="E98" s="10"/>
      <c r="F98" s="10"/>
      <c r="G98" s="10"/>
      <c r="H98" s="10"/>
      <c r="I98" s="10"/>
    </row>
    <row r="99" spans="1:9" x14ac:dyDescent="0.2">
      <c r="A99" s="23"/>
      <c r="B99" s="10"/>
      <c r="C99" s="10"/>
      <c r="D99" s="10"/>
      <c r="E99" s="10"/>
      <c r="F99" s="10"/>
      <c r="G99" s="10"/>
      <c r="H99" s="10"/>
      <c r="I99" s="10"/>
    </row>
    <row r="100" spans="1:9" x14ac:dyDescent="0.2">
      <c r="A100" s="23"/>
      <c r="B100" s="10"/>
      <c r="C100" s="10"/>
      <c r="D100" s="10"/>
      <c r="E100" s="10"/>
      <c r="F100" s="10"/>
      <c r="G100" s="10"/>
      <c r="H100" s="10"/>
      <c r="I100" s="10"/>
    </row>
    <row r="101" spans="1:9" x14ac:dyDescent="0.2">
      <c r="A101" s="23"/>
      <c r="B101" s="10"/>
      <c r="C101" s="10"/>
      <c r="D101" s="10"/>
      <c r="E101" s="10"/>
      <c r="F101" s="10"/>
      <c r="G101" s="10"/>
      <c r="H101" s="10"/>
      <c r="I101" s="10"/>
    </row>
    <row r="102" spans="1:9" x14ac:dyDescent="0.2">
      <c r="A102" s="23"/>
      <c r="B102" s="10"/>
      <c r="C102" s="10"/>
      <c r="D102" s="10"/>
      <c r="E102" s="10"/>
      <c r="F102" s="10"/>
      <c r="G102" s="10"/>
      <c r="H102" s="10"/>
      <c r="I102" s="10"/>
    </row>
    <row r="103" spans="1:9" x14ac:dyDescent="0.2">
      <c r="A103" s="23"/>
      <c r="B103" s="10"/>
      <c r="C103" s="10"/>
      <c r="D103" s="10"/>
      <c r="E103" s="10"/>
      <c r="F103" s="10"/>
      <c r="G103" s="10"/>
      <c r="H103" s="10"/>
      <c r="I103" s="10"/>
    </row>
    <row r="104" spans="1:9" x14ac:dyDescent="0.2">
      <c r="A104" s="23"/>
      <c r="B104" s="10"/>
      <c r="C104" s="10"/>
      <c r="D104" s="10"/>
      <c r="E104" s="10"/>
      <c r="F104" s="10"/>
      <c r="G104" s="10"/>
      <c r="H104" s="10"/>
      <c r="I104" s="10"/>
    </row>
    <row r="105" spans="1:9" x14ac:dyDescent="0.2">
      <c r="A105" s="23"/>
      <c r="B105" s="10"/>
      <c r="C105" s="10"/>
      <c r="D105" s="10"/>
      <c r="E105" s="10"/>
      <c r="F105" s="10"/>
      <c r="G105" s="10"/>
      <c r="H105" s="10"/>
      <c r="I105" s="10"/>
    </row>
    <row r="106" spans="1:9" x14ac:dyDescent="0.2">
      <c r="A106" s="23"/>
      <c r="B106" s="10"/>
      <c r="C106" s="10"/>
      <c r="D106" s="10"/>
      <c r="E106" s="10"/>
      <c r="F106" s="10"/>
      <c r="G106" s="10"/>
      <c r="H106" s="10"/>
      <c r="I106" s="10"/>
    </row>
    <row r="107" spans="1:9" x14ac:dyDescent="0.2">
      <c r="A107" s="23"/>
      <c r="B107" s="10"/>
      <c r="C107" s="10"/>
      <c r="D107" s="10"/>
      <c r="E107" s="10"/>
      <c r="F107" s="10"/>
      <c r="G107" s="10"/>
      <c r="H107" s="10"/>
      <c r="I107" s="10"/>
    </row>
    <row r="108" spans="1:9" x14ac:dyDescent="0.2">
      <c r="A108" s="23"/>
      <c r="B108" s="10"/>
      <c r="C108" s="10"/>
      <c r="D108" s="10"/>
      <c r="E108" s="10"/>
      <c r="F108" s="10"/>
      <c r="G108" s="10"/>
      <c r="H108" s="10"/>
      <c r="I108" s="10"/>
    </row>
    <row r="109" spans="1:9" x14ac:dyDescent="0.2">
      <c r="A109" s="23"/>
      <c r="B109" s="10"/>
      <c r="C109" s="10"/>
      <c r="D109" s="10"/>
      <c r="E109" s="10"/>
      <c r="F109" s="10"/>
      <c r="G109" s="10"/>
      <c r="H109" s="10"/>
      <c r="I109" s="10"/>
    </row>
    <row r="110" spans="1:9" x14ac:dyDescent="0.2">
      <c r="A110" s="23"/>
      <c r="B110" s="10"/>
      <c r="C110" s="10"/>
      <c r="D110" s="10"/>
      <c r="E110" s="10"/>
      <c r="F110" s="10"/>
      <c r="G110" s="10"/>
      <c r="H110" s="10"/>
      <c r="I110" s="10"/>
    </row>
    <row r="111" spans="1:9" x14ac:dyDescent="0.2">
      <c r="A111" s="23"/>
      <c r="B111" s="10"/>
      <c r="C111" s="10"/>
      <c r="D111" s="10"/>
      <c r="E111" s="10"/>
      <c r="F111" s="10"/>
      <c r="G111" s="10"/>
      <c r="H111" s="10"/>
      <c r="I111" s="10"/>
    </row>
    <row r="112" spans="1:9" ht="51.75" customHeight="1" x14ac:dyDescent="0.2">
      <c r="A112" s="23"/>
      <c r="B112" s="10"/>
      <c r="C112" s="10"/>
      <c r="D112" s="10"/>
      <c r="E112" s="10"/>
      <c r="F112" s="10"/>
      <c r="G112" s="10"/>
      <c r="H112" s="10"/>
      <c r="I112" s="10"/>
    </row>
    <row r="113" spans="1:9" ht="63.75" customHeight="1" x14ac:dyDescent="0.2">
      <c r="A113" s="23"/>
      <c r="B113" s="10"/>
      <c r="C113" s="10"/>
      <c r="D113" s="10"/>
      <c r="E113" s="10"/>
      <c r="F113" s="10"/>
      <c r="G113" s="10"/>
      <c r="H113" s="10"/>
      <c r="I113" s="10"/>
    </row>
    <row r="114" spans="1:9" ht="45.75" customHeight="1" x14ac:dyDescent="0.2">
      <c r="A114" s="23"/>
      <c r="B114" s="10"/>
      <c r="C114" s="10"/>
      <c r="D114" s="10"/>
      <c r="E114" s="10"/>
      <c r="F114" s="10"/>
      <c r="G114" s="10"/>
      <c r="H114" s="10"/>
      <c r="I114" s="10"/>
    </row>
    <row r="115" spans="1:9" ht="130.5" customHeight="1" x14ac:dyDescent="0.2">
      <c r="A115" s="23"/>
      <c r="B115" s="10"/>
      <c r="C115" s="10"/>
      <c r="D115" s="10"/>
      <c r="E115" s="10"/>
      <c r="F115" s="10"/>
      <c r="G115" s="10"/>
      <c r="H115" s="10"/>
      <c r="I115" s="10"/>
    </row>
    <row r="116" spans="1:9" x14ac:dyDescent="0.2">
      <c r="A116" s="23"/>
      <c r="B116" s="10"/>
      <c r="C116" s="10"/>
      <c r="D116" s="10"/>
      <c r="E116" s="10"/>
      <c r="F116" s="10"/>
      <c r="G116" s="10"/>
      <c r="H116" s="10"/>
      <c r="I116" s="10"/>
    </row>
    <row r="117" spans="1:9" ht="71.25" customHeight="1" x14ac:dyDescent="0.2">
      <c r="A117" s="23"/>
      <c r="B117" s="10"/>
      <c r="C117" s="10"/>
      <c r="D117" s="10"/>
      <c r="E117" s="10"/>
      <c r="F117" s="10"/>
      <c r="G117" s="10"/>
      <c r="H117" s="10"/>
      <c r="I117" s="10"/>
    </row>
    <row r="118" spans="1:9" x14ac:dyDescent="0.2">
      <c r="A118" s="23"/>
      <c r="B118" s="10"/>
      <c r="C118" s="10"/>
      <c r="D118" s="10"/>
      <c r="E118" s="10"/>
      <c r="F118" s="10"/>
      <c r="G118" s="10"/>
      <c r="H118" s="10"/>
      <c r="I118" s="10"/>
    </row>
  </sheetData>
  <autoFilter ref="A2:N118" xr:uid="{00000000-0009-0000-0000-000000000000}"/>
  <sortState xmlns:xlrd2="http://schemas.microsoft.com/office/spreadsheetml/2017/richdata2" ref="A5:K9">
    <sortCondition ref="A6"/>
  </sortState>
  <mergeCells count="2">
    <mergeCell ref="A1:N1"/>
    <mergeCell ref="B11:N11"/>
  </mergeCells>
  <pageMargins left="0.27559055118110237" right="7.874015748031496E-2" top="0.15748031496062992" bottom="0.15748031496062992" header="0" footer="0"/>
  <pageSetup paperSize="9" scale="70" orientation="landscape" r:id="rId1"/>
  <ignoredErrors>
    <ignoredError sqref="N7 N22" formula="1"/>
    <ignoredError sqref="A31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Inga Rinkeviciene</cp:lastModifiedBy>
  <cp:lastPrinted>2020-12-29T06:14:20Z</cp:lastPrinted>
  <dcterms:created xsi:type="dcterms:W3CDTF">2014-09-22T06:26:50Z</dcterms:created>
  <dcterms:modified xsi:type="dcterms:W3CDTF">2020-12-29T06:14:30Z</dcterms:modified>
</cp:coreProperties>
</file>