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1 priedas" sheetId="2" r:id="rId1"/>
  </sheets>
  <definedNames>
    <definedName name="_xlnm._FilterDatabase" localSheetId="0" hidden="1">'1 priedas'!$A$2:$N$92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28" i="2" l="1"/>
  <c r="N124" i="2"/>
  <c r="N120" i="2"/>
  <c r="N116" i="2"/>
  <c r="N112" i="2"/>
  <c r="N108" i="2"/>
  <c r="N104" i="2"/>
  <c r="N100" i="2"/>
  <c r="N96" i="2"/>
  <c r="N92" i="2"/>
  <c r="N88" i="2"/>
  <c r="N84" i="2"/>
  <c r="N80" i="2"/>
  <c r="N76" i="2"/>
  <c r="N72" i="2"/>
  <c r="N68" i="2"/>
  <c r="N64" i="2"/>
  <c r="N60" i="2"/>
  <c r="N56" i="2"/>
  <c r="N52" i="2"/>
  <c r="N48" i="2"/>
  <c r="N44" i="2"/>
  <c r="N40" i="2"/>
  <c r="N36" i="2"/>
  <c r="N32" i="2"/>
  <c r="N28" i="2"/>
  <c r="N24" i="2"/>
  <c r="N20" i="2"/>
  <c r="N16" i="2"/>
  <c r="N12" i="2"/>
  <c r="N8" i="2"/>
  <c r="N4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L151" i="2"/>
  <c r="N151" i="2" s="1"/>
  <c r="L150" i="2"/>
  <c r="N150" i="2" s="1"/>
  <c r="L149" i="2"/>
  <c r="N149" i="2" s="1"/>
  <c r="L148" i="2"/>
  <c r="N148" i="2" s="1"/>
  <c r="L147" i="2"/>
  <c r="N147" i="2" s="1"/>
  <c r="L146" i="2"/>
  <c r="N146" i="2" s="1"/>
  <c r="L145" i="2"/>
  <c r="N145" i="2" s="1"/>
  <c r="L144" i="2"/>
  <c r="N144" i="2" s="1"/>
  <c r="L143" i="2"/>
  <c r="N143" i="2" s="1"/>
  <c r="L142" i="2"/>
  <c r="N142" i="2" s="1"/>
  <c r="L141" i="2"/>
  <c r="N141" i="2" s="1"/>
  <c r="L140" i="2"/>
  <c r="N140" i="2" s="1"/>
  <c r="L139" i="2"/>
  <c r="N139" i="2" s="1"/>
  <c r="L138" i="2"/>
  <c r="N138" i="2" s="1"/>
  <c r="L137" i="2"/>
  <c r="N137" i="2" s="1"/>
  <c r="L136" i="2"/>
  <c r="N136" i="2" s="1"/>
  <c r="L135" i="2"/>
  <c r="N135" i="2" s="1"/>
  <c r="L134" i="2"/>
  <c r="N134" i="2" s="1"/>
  <c r="L133" i="2"/>
  <c r="N133" i="2" s="1"/>
  <c r="L132" i="2"/>
  <c r="N132" i="2" s="1"/>
  <c r="L131" i="2"/>
  <c r="N131" i="2" s="1"/>
  <c r="L130" i="2"/>
  <c r="N130" i="2" s="1"/>
  <c r="L129" i="2"/>
  <c r="N129" i="2" s="1"/>
  <c r="L128" i="2"/>
  <c r="L127" i="2"/>
  <c r="N127" i="2" s="1"/>
  <c r="L126" i="2"/>
  <c r="N126" i="2" s="1"/>
  <c r="L125" i="2"/>
  <c r="N125" i="2" s="1"/>
  <c r="L124" i="2"/>
  <c r="L123" i="2"/>
  <c r="N123" i="2" s="1"/>
  <c r="L122" i="2"/>
  <c r="N122" i="2" s="1"/>
  <c r="L121" i="2"/>
  <c r="N121" i="2" s="1"/>
  <c r="L120" i="2"/>
  <c r="L119" i="2"/>
  <c r="N119" i="2" s="1"/>
  <c r="L118" i="2"/>
  <c r="N118" i="2" s="1"/>
  <c r="L117" i="2"/>
  <c r="N117" i="2" s="1"/>
  <c r="L116" i="2"/>
  <c r="L115" i="2"/>
  <c r="N115" i="2" s="1"/>
  <c r="L114" i="2"/>
  <c r="N114" i="2" s="1"/>
  <c r="L113" i="2"/>
  <c r="N113" i="2" s="1"/>
  <c r="L112" i="2"/>
  <c r="L111" i="2"/>
  <c r="N111" i="2" s="1"/>
  <c r="L110" i="2"/>
  <c r="N110" i="2" s="1"/>
  <c r="L109" i="2"/>
  <c r="N109" i="2" s="1"/>
  <c r="L108" i="2"/>
  <c r="L107" i="2"/>
  <c r="N107" i="2" s="1"/>
  <c r="L106" i="2"/>
  <c r="N106" i="2" s="1"/>
  <c r="L105" i="2"/>
  <c r="N105" i="2" s="1"/>
  <c r="L104" i="2"/>
  <c r="L103" i="2"/>
  <c r="N103" i="2" s="1"/>
  <c r="L102" i="2"/>
  <c r="N102" i="2" s="1"/>
  <c r="L101" i="2"/>
  <c r="N101" i="2" s="1"/>
  <c r="L100" i="2"/>
  <c r="L99" i="2"/>
  <c r="N99" i="2" s="1"/>
  <c r="L98" i="2"/>
  <c r="N98" i="2" s="1"/>
  <c r="L97" i="2"/>
  <c r="N97" i="2" s="1"/>
  <c r="L96" i="2"/>
  <c r="L95" i="2"/>
  <c r="N95" i="2" s="1"/>
  <c r="L94" i="2"/>
  <c r="N94" i="2" s="1"/>
  <c r="L93" i="2"/>
  <c r="N93" i="2" s="1"/>
  <c r="L92" i="2"/>
  <c r="L91" i="2"/>
  <c r="N91" i="2" s="1"/>
  <c r="L90" i="2"/>
  <c r="N90" i="2" s="1"/>
  <c r="L89" i="2"/>
  <c r="N89" i="2" s="1"/>
  <c r="L88" i="2"/>
  <c r="L87" i="2"/>
  <c r="N87" i="2" s="1"/>
  <c r="L86" i="2"/>
  <c r="N86" i="2" s="1"/>
  <c r="L85" i="2"/>
  <c r="N85" i="2" s="1"/>
  <c r="L84" i="2"/>
  <c r="L83" i="2"/>
  <c r="N83" i="2" s="1"/>
  <c r="L82" i="2"/>
  <c r="N82" i="2" s="1"/>
  <c r="L81" i="2"/>
  <c r="N81" i="2" s="1"/>
  <c r="L80" i="2"/>
  <c r="L79" i="2"/>
  <c r="N79" i="2" s="1"/>
  <c r="L78" i="2"/>
  <c r="N78" i="2" s="1"/>
  <c r="L77" i="2"/>
  <c r="N77" i="2" s="1"/>
  <c r="L76" i="2"/>
  <c r="L75" i="2"/>
  <c r="N75" i="2" s="1"/>
  <c r="L74" i="2"/>
  <c r="N74" i="2" s="1"/>
  <c r="L73" i="2"/>
  <c r="N73" i="2" s="1"/>
  <c r="L72" i="2"/>
  <c r="L71" i="2"/>
  <c r="N71" i="2" s="1"/>
  <c r="L70" i="2"/>
  <c r="N70" i="2" s="1"/>
  <c r="L69" i="2"/>
  <c r="N69" i="2" s="1"/>
  <c r="L68" i="2"/>
  <c r="L67" i="2"/>
  <c r="N67" i="2" s="1"/>
  <c r="L66" i="2"/>
  <c r="N66" i="2" s="1"/>
  <c r="L65" i="2"/>
  <c r="N65" i="2" s="1"/>
  <c r="L64" i="2"/>
  <c r="L63" i="2"/>
  <c r="N63" i="2" s="1"/>
  <c r="L62" i="2"/>
  <c r="N62" i="2" s="1"/>
  <c r="L61" i="2"/>
  <c r="N61" i="2" s="1"/>
  <c r="L60" i="2"/>
  <c r="L59" i="2"/>
  <c r="N59" i="2" s="1"/>
  <c r="L58" i="2"/>
  <c r="N58" i="2" s="1"/>
  <c r="L57" i="2"/>
  <c r="N57" i="2" s="1"/>
  <c r="L56" i="2"/>
  <c r="L55" i="2"/>
  <c r="N55" i="2" s="1"/>
  <c r="L54" i="2"/>
  <c r="N54" i="2" s="1"/>
  <c r="L53" i="2"/>
  <c r="N53" i="2" s="1"/>
  <c r="L52" i="2"/>
  <c r="L51" i="2"/>
  <c r="N51" i="2" s="1"/>
  <c r="L50" i="2"/>
  <c r="N50" i="2" s="1"/>
  <c r="L49" i="2"/>
  <c r="N49" i="2" s="1"/>
  <c r="L48" i="2"/>
  <c r="L47" i="2"/>
  <c r="N47" i="2" s="1"/>
  <c r="L46" i="2"/>
  <c r="N46" i="2" s="1"/>
  <c r="L45" i="2"/>
  <c r="N45" i="2" s="1"/>
  <c r="L44" i="2"/>
  <c r="L43" i="2"/>
  <c r="N43" i="2" s="1"/>
  <c r="L42" i="2"/>
  <c r="N42" i="2" s="1"/>
  <c r="L41" i="2"/>
  <c r="N41" i="2" s="1"/>
  <c r="L40" i="2"/>
  <c r="L39" i="2"/>
  <c r="N39" i="2" s="1"/>
  <c r="L38" i="2"/>
  <c r="N38" i="2" s="1"/>
  <c r="L37" i="2"/>
  <c r="N37" i="2" s="1"/>
  <c r="L36" i="2"/>
  <c r="L35" i="2"/>
  <c r="N35" i="2" s="1"/>
  <c r="L34" i="2"/>
  <c r="N34" i="2" s="1"/>
  <c r="L33" i="2"/>
  <c r="N33" i="2" s="1"/>
  <c r="L32" i="2"/>
  <c r="L31" i="2"/>
  <c r="N31" i="2" s="1"/>
  <c r="L30" i="2"/>
  <c r="N30" i="2" s="1"/>
  <c r="L29" i="2"/>
  <c r="N29" i="2" s="1"/>
  <c r="L28" i="2"/>
  <c r="L27" i="2"/>
  <c r="N27" i="2" s="1"/>
  <c r="L26" i="2"/>
  <c r="N26" i="2" s="1"/>
  <c r="L25" i="2"/>
  <c r="N25" i="2" s="1"/>
  <c r="L24" i="2"/>
  <c r="L23" i="2"/>
  <c r="N23" i="2" s="1"/>
  <c r="L22" i="2"/>
  <c r="N22" i="2" s="1"/>
  <c r="L21" i="2"/>
  <c r="N21" i="2" s="1"/>
  <c r="L20" i="2"/>
  <c r="L19" i="2"/>
  <c r="N19" i="2" s="1"/>
  <c r="L18" i="2"/>
  <c r="N18" i="2" s="1"/>
  <c r="L17" i="2"/>
  <c r="N17" i="2" s="1"/>
  <c r="L16" i="2"/>
  <c r="L15" i="2"/>
  <c r="N15" i="2" s="1"/>
  <c r="L14" i="2"/>
  <c r="N14" i="2" s="1"/>
  <c r="L13" i="2"/>
  <c r="N13" i="2" s="1"/>
  <c r="L12" i="2"/>
  <c r="L11" i="2"/>
  <c r="N11" i="2" s="1"/>
  <c r="L10" i="2"/>
  <c r="N10" i="2" s="1"/>
  <c r="L9" i="2"/>
  <c r="N9" i="2" s="1"/>
  <c r="L8" i="2"/>
  <c r="L7" i="2"/>
  <c r="N7" i="2" s="1"/>
  <c r="L6" i="2"/>
  <c r="N6" i="2" s="1"/>
  <c r="L5" i="2"/>
  <c r="N5" i="2" s="1"/>
  <c r="L4" i="2"/>
  <c r="L3" i="2"/>
  <c r="N3" i="2" s="1"/>
  <c r="A36" i="2" l="1"/>
  <c r="A79" i="2" l="1"/>
  <c r="A142" i="2" s="1"/>
  <c r="A143" i="2" s="1"/>
  <c r="A144" i="2" s="1"/>
</calcChain>
</file>

<file path=xl/sharedStrings.xml><?xml version="1.0" encoding="utf-8"?>
<sst xmlns="http://schemas.openxmlformats.org/spreadsheetml/2006/main" count="1111" uniqueCount="499">
  <si>
    <t>19500000-1</t>
  </si>
  <si>
    <t>vnt.</t>
  </si>
  <si>
    <t>Lazdelė magnetukams išimti</t>
  </si>
  <si>
    <t>31630000-1</t>
  </si>
  <si>
    <t>250-300 mm ilgio</t>
  </si>
  <si>
    <t>Mėgintuvėlis</t>
  </si>
  <si>
    <t>33192500-7</t>
  </si>
  <si>
    <t xml:space="preserve"> Nominalus tūris 5 ml, stiklinis, graduotas, su šlifu 14/23 ir kamšteliu</t>
  </si>
  <si>
    <t xml:space="preserve"> Nominalus tūris 10 ml, stiklinis, graduotas, su šlifu 14/23 ir kamšteliu</t>
  </si>
  <si>
    <t>33696300-8</t>
  </si>
  <si>
    <t>g</t>
  </si>
  <si>
    <t>Ne žemėsnio kaip analizinio grynumo. Originalioje gamintojo pakuotėje</t>
  </si>
  <si>
    <t xml:space="preserve"> g</t>
  </si>
  <si>
    <t>1,5-Fenilkarbazidas</t>
  </si>
  <si>
    <t>Ne žemėsnio kaip analizinio grynumo.  Originalioje gamintojo pakuotėje</t>
  </si>
  <si>
    <t>ml</t>
  </si>
  <si>
    <t>vnt. (ampulė)</t>
  </si>
  <si>
    <t>l</t>
  </si>
  <si>
    <t>Azūras A</t>
  </si>
  <si>
    <t>Ne žemėsnio kaip analizinio grynumo</t>
  </si>
  <si>
    <t xml:space="preserve">Benzenas, analitinis standartas </t>
  </si>
  <si>
    <t>Analitinis standartas, grynumas ≥99,9 %. Su sertifikatu.  Tinkamas GC analizei</t>
  </si>
  <si>
    <t>Chloraminas T, trihidratas</t>
  </si>
  <si>
    <t>Ne žemėsnio kaip analizinio grynumo.  Originalioje gamintojo pakuotėje, pakuotėje ne daugiau kaip 25 g</t>
  </si>
  <si>
    <t>Natrio Dodecil Sulfatas      (C12H25NaO4S)</t>
  </si>
  <si>
    <t>Ne žemėsnio kaip analizinio grynumo. Originalioje gamintojo pakuotėje, pakuotėje ne daugiau kaip 250 g</t>
  </si>
  <si>
    <t>Elektrolito tirpalas, KCl (AgCl)</t>
  </si>
  <si>
    <t>3 mol/l KCl (AgCl) pH-elektrodui,  pakuotėje ne daugiau kaip 50 ml</t>
  </si>
  <si>
    <t>Gyvsidabrio sulfatas</t>
  </si>
  <si>
    <t>Ne žemėsnio kaip analizinio grynumo.  Originalioje gamintojo pakuotėje, pakuotėje ne daugiau kaip 100 g</t>
  </si>
  <si>
    <t>Griso reagentas</t>
  </si>
  <si>
    <t>Ne žemėsnio kaip analizinio grynumo.  Originalioje gamintojo pakuotėje,  pakuotėje ne daugiau kaip 500 ml</t>
  </si>
  <si>
    <t>Hidrazino sullfatas</t>
  </si>
  <si>
    <t>Jodas, sublimuotas</t>
  </si>
  <si>
    <t>Jūros smėlis (sea sand extra pure)</t>
  </si>
  <si>
    <t>Ne žemėsnio kaip analizinio grynumo, rūgštimis išplautas ir išdžiovintas, chloridų kiekis ≤ 0,01 %. Originalioje gamintojo pakuotėje, pakuotėje ne daugiau kaip 1 kg</t>
  </si>
  <si>
    <t>kg</t>
  </si>
  <si>
    <t>Kalceinas, (C30H26N2O13)</t>
  </si>
  <si>
    <t>Indikatorius, skirtas kalcio nustatymui,  pakuotėje ne daugiau kaip 5 g</t>
  </si>
  <si>
    <t>Kalcio standartinis tirpalas</t>
  </si>
  <si>
    <t xml:space="preserve">Sertifikuota pamatinė medžiaga, koncentracija 1000 mg/l azoto rūgštyje, tinkantis AAS ir ICP.   Su sertifikatu kuriame nurodyta analitės vetrė ir neapibrėžtis. Pakuotėje ne daugiau kaip 100 ml </t>
  </si>
  <si>
    <t>Kalio bichromatas</t>
  </si>
  <si>
    <t>Ne žemėsnio kaip analizinio grynumo.  Originalioje gamintojo pakuotėje.  Pakuotėje ne daugiau kaip 500 g</t>
  </si>
  <si>
    <t>Kalio chloridas</t>
  </si>
  <si>
    <t xml:space="preserve">Ne žemėsnio kaip analizinio grynumo.  Originalioje gamintojo pakuotėje Tinkama HPLC  analizei.  Pakuotėje ne daugiau kaip 100 g </t>
  </si>
  <si>
    <t xml:space="preserve">Ne žemėsnio kaip analizinio grynumo. Pakuotėje ne daugiau kaip 500 g </t>
  </si>
  <si>
    <t>Kalio sulfatas</t>
  </si>
  <si>
    <t xml:space="preserve">Grynumas ≥99 %.  Originalioje gamintojo pakuotėje, pakuotėje ne daugiau kaip 1 kg 
</t>
  </si>
  <si>
    <t>Kjeldalio tabletės su titano dioksidu</t>
  </si>
  <si>
    <t>vnt. (tabletė)</t>
  </si>
  <si>
    <t>Lantano (III) oksidas</t>
  </si>
  <si>
    <t>Grynumas ≥99,99 %. Pakuotėje ne daugiau kaip 100 ml</t>
  </si>
  <si>
    <t>Mangano sulfatas H2O (monohidratas)</t>
  </si>
  <si>
    <t>Ne žemėsnio kaip analizinio grynumo.  Originalioje gamintojo pakuotėje, pakuotėje ne daugiau kaip 500 g</t>
  </si>
  <si>
    <t>Mikrokristalinė celiuliozė</t>
  </si>
  <si>
    <t>Skirta plonasluoksnei chromatografijai. Pakuotėje ne daugiau kaip 100 g</t>
  </si>
  <si>
    <t>Multielementinis standartinis metalų tirpalas sertifikuota pamatinė medžiaga</t>
  </si>
  <si>
    <t xml:space="preserve">n – Pentanas </t>
  </si>
  <si>
    <t>Ne žemėsnio kaip analizinio grynumo. Pakuotėje ne daugiau kaip 2,5 l</t>
  </si>
  <si>
    <t>N,N-dietil-1,4- fenilendiamino sulfatas(DPD)</t>
  </si>
  <si>
    <t>Ne žemėsnio kaip analizinio grynumo.  Originalioje gamintojo pakuotėje, pakuotėje ne daugiau kaip 250 g</t>
  </si>
  <si>
    <t>Natrio arsenitas</t>
  </si>
  <si>
    <t>Ne žemėsnio kaip analizinio grynumo.  Originalioje gamintojo pakuotėje, pakuotėje ne daugiau kaip 50 g</t>
  </si>
  <si>
    <t>Natrio karbonatas, bevandenis</t>
  </si>
  <si>
    <t>Ne žemėsnio kaip analizinio grynumo.  Originalioje gamintojo pakuotėje, tinkamas ir HPLC  analizei. Pakuotėje ne daugiau kaip 250 g</t>
  </si>
  <si>
    <t>Nikotinas</t>
  </si>
  <si>
    <t xml:space="preserve">Tinkamas GC/MS analizei, grynumas &gt;98 %, pakuotėje ne daugiau kaip 1 g  </t>
  </si>
  <si>
    <t>Rezorcinolis (arba 1,3-Benzenediolis)</t>
  </si>
  <si>
    <t>Grynumas ≥98%. Pakuotėje ne daugiau kaip 10 g</t>
  </si>
  <si>
    <t>Sacharozė</t>
  </si>
  <si>
    <t>Sidabro nitratas</t>
  </si>
  <si>
    <t>Silikagelis</t>
  </si>
  <si>
    <t>Granuliuotas, 0,2-0,5 mm, nekeičiantis spalvos, pakuotėje ne daugiau kaip 500 g</t>
  </si>
  <si>
    <t xml:space="preserve">Standartinis Jodo tirpalas  </t>
  </si>
  <si>
    <t>Koncentracija 0,05 mol/l  (0,1 N), fiksanalas</t>
  </si>
  <si>
    <t>Standartinis Kalcio tirpalas</t>
  </si>
  <si>
    <t>Koncentracija 1g/l, pakuotėje ne daugiau kaip 500 ml</t>
  </si>
  <si>
    <t>Standartinis Magnio tirpalas</t>
  </si>
  <si>
    <t>Standartinis Mangano tirpalas</t>
  </si>
  <si>
    <t xml:space="preserve">Standartinis Nitrato tirpalas </t>
  </si>
  <si>
    <t>Sulfosalicilo rūgštis</t>
  </si>
  <si>
    <t>Ne žemėsnio kaip analizinio grynumo. Pakuotėje ne daugiau kaip 100 ml</t>
  </si>
  <si>
    <t>Titano dioksidas</t>
  </si>
  <si>
    <t>Anatazo kristalinė struktūra</t>
  </si>
  <si>
    <t>Vandenilio peroksidas</t>
  </si>
  <si>
    <t>Koncentracija 30%, ypač grynas. Pakuotėje ne daugiau kaip 1 l</t>
  </si>
  <si>
    <t>β-glicerofosfatas (dinatrio druska, hidratas)</t>
  </si>
  <si>
    <t>Sidabro sulfatas</t>
  </si>
  <si>
    <t>Filtras membraninis</t>
  </si>
  <si>
    <t>33772000-2</t>
  </si>
  <si>
    <t>Dalomasis piltuvas</t>
  </si>
  <si>
    <t>33793000-5</t>
  </si>
  <si>
    <t>Tūris 1000 ml, stiklinis, su PTFE kraneliu ir šlifiniu kamščiu, šlifas 29/32, kūgio formos</t>
  </si>
  <si>
    <t>Kiuvetė, optinio stiklo</t>
  </si>
  <si>
    <t>10 mm, optinio stiklo, tinkančios spektrofotometrams Shimadzu, Hitachi</t>
  </si>
  <si>
    <t>20 mm, optinio stiklo, tinkančios spektrofotometrui Shimadzu</t>
  </si>
  <si>
    <t>40 mm, optinio stiklo, tinkančios spektrofotometrui Shimadzu</t>
  </si>
  <si>
    <t xml:space="preserve"> vnt.</t>
  </si>
  <si>
    <t>50 mm, optinio stiklo, tinkančios spektrofotometrui Shimadzu</t>
  </si>
  <si>
    <t>Kiuvetė, kvarcinė</t>
  </si>
  <si>
    <t xml:space="preserve">10 mm, kvarcinio stiklo, tinkančios spektrofotometrams Shimadzu, Hitachi </t>
  </si>
  <si>
    <t>20 mm, kvarcinio stiklo, tinkančios spektrofotometrui Shimadzu</t>
  </si>
  <si>
    <t xml:space="preserve">Kolba </t>
  </si>
  <si>
    <t>Tūris 1000 ml, apvali, plokščiadugnė, termoatspari, šlifas 29/32</t>
  </si>
  <si>
    <t>Kolba erlenmejerio</t>
  </si>
  <si>
    <t>Piltuvėlis, trumpa lygia apačia (stovintis)</t>
  </si>
  <si>
    <t>Piltuvėlio kampas 60 °. Piltuvėlio skersmuo 150-160 mm, ištekėjimo vanzdelio aukštis ir skersmuo 32-38 mm, stiklinis</t>
  </si>
  <si>
    <t>Sugėrėjas su poringomis plokštelėmis</t>
  </si>
  <si>
    <t>Plokštelės (Nr. 2-poringumas)</t>
  </si>
  <si>
    <t>pH elektrodas</t>
  </si>
  <si>
    <t>38416000-4</t>
  </si>
  <si>
    <t>Tinkantis WTW matuokliui pH 0-14/ 0...80°C. Sen Tix-81 arba lygiavertis</t>
  </si>
  <si>
    <t xml:space="preserve">pH elektrodas, </t>
  </si>
  <si>
    <t xml:space="preserve"> Tinkantis WTW prietaisui.            pH 0-14/ 0...80°C. Sen Tix-41 arba lygiavertis</t>
  </si>
  <si>
    <t>pH elektrodas,</t>
  </si>
  <si>
    <t xml:space="preserve"> Tinkantis pH-metrui KNICK 761,            pH 0-14/ 0...80°C. SE 100 arba lygiavertis</t>
  </si>
  <si>
    <t>38432200-4</t>
  </si>
  <si>
    <t>Skysčių chromatografinė kolonėlė</t>
  </si>
  <si>
    <t>HPH-C18, 4.6x150 mm, 2.7 µm (Poroshell p/n693975-702 arba lygiavertė); komplekte turi būti pateikiamas prieškolonių komplektas (3-5 vnt.) su laikikliais</t>
  </si>
  <si>
    <t>Butelinis dozatorius</t>
  </si>
  <si>
    <t>38437000-7</t>
  </si>
  <si>
    <t>Atsparus rūgštims. Kintamo tūrio, 0,2-2,0 ml, padalos vertė 0,05 ml, tikslumas ≤0,6 %, CV ≤0,2 %. Užsukamas (skersmuo 32 mm)  komplekte su tamsaus stiklo 1 l buteliu. Atitiktis ISO 8655 (kalibravimo liudijimas akredituotos laboratorijos), metrologinė patikra</t>
  </si>
  <si>
    <t xml:space="preserve">Butelinis dozatorius </t>
  </si>
  <si>
    <t>Atsparus rūgštims. Kintamo tūrio, 0,5-5,0 ml, padalos vertė 0,1 ml, tikslumas ≤0,6 %, CV ≤0,2 %. Užsukamas (skersmuo 32 mm)  komplekte su tamsaus stiklo 1 l buteliu. Atitiktis ISO 8655 (kalibravimo liudijimas akredituotos laboratorijos), metrologinė patikra</t>
  </si>
  <si>
    <t>Atsparus rūgštims. Kintamo tūrio, 1,0-10,0 ml, padalos verė 0,2 ml, tikslumas ≤0,6 %, CV ≤0,2 %. Užsukamas (skersmuo32 mm)  komplekte su tamsaus stiklo 1 l buteliu. Atitiktis ISO 8655 (kalibravimo liudijimas akredituotos laboratorijos), metrologinė patikra</t>
  </si>
  <si>
    <t>Atsparus rūgštims. Kintamo tūrio, 1,0-10,0 ml, padalos vertė 0,2 ml, tikslumas ± 0,07 ml. Užsukamas (skersmuo 32 mm)  komplekte su tamsaus stiklo 1 l buteliu. Atitiktis ISO 8655 (kalibravimo liudijimas akredituotos laboratorijos), metrologinė patikra</t>
  </si>
  <si>
    <t>Biuretė stiklinė komplektuota plastikiniu indu</t>
  </si>
  <si>
    <t>Stiklinė, nominalus tūris 10 ml  , komplektuota su 2 l talpos plastikiniu indu, padalos vertė 0,02 ml, AS klasė, su PTFE kraneliu. Automatinis nulio nustatymas. Kalibravimo liudijimas (akredituotos laboratorijos), metrologinė patikra</t>
  </si>
  <si>
    <t>Kabykla indams džiovinti</t>
  </si>
  <si>
    <t>39221190-5</t>
  </si>
  <si>
    <t>Pakabinama, ne mažiau 72-jų indų laikiklių (laikiklio skersmuo 15-16 mm, ilgis 120-125 cm)</t>
  </si>
  <si>
    <t>Laboratorinių indų džiovykla</t>
  </si>
  <si>
    <t>Buteliukai BDS nustatymui</t>
  </si>
  <si>
    <t>39225730-1</t>
  </si>
  <si>
    <t>KF-12, su 9 cm kamšteliu, tinkami deguonies davikliui StirrOx G. Tūris  250-300 ml</t>
  </si>
  <si>
    <t>Žarnelė</t>
  </si>
  <si>
    <t>44164310-3</t>
  </si>
  <si>
    <t>m</t>
  </si>
  <si>
    <t>Pagaminta iš PTFE, FEP ar PET išorinis skersmuo 6 mm, vidinis skersmuo 4-5 mm</t>
  </si>
  <si>
    <t xml:space="preserve">Žarnelė </t>
  </si>
  <si>
    <t>Silikoninė, išorinis skersmuo 10 mm</t>
  </si>
  <si>
    <t>Silikoninis, vidinis skersmuo 14 mm</t>
  </si>
  <si>
    <t>Pirkimo dalies Nr.</t>
  </si>
  <si>
    <t>Pagrindinis pirkimo dalies kodas pagal bendrąjį viešojo pirkimo žodyną (BVPŽ)</t>
  </si>
  <si>
    <t>Specifikacija</t>
  </si>
  <si>
    <t>PVM (%)</t>
  </si>
  <si>
    <t xml:space="preserve">Orientacinė vieneto kaina Eur su PVM </t>
  </si>
  <si>
    <t>Suma Eur su PVM (maks.orient.kiekiui)</t>
  </si>
  <si>
    <t xml:space="preserve">Sertifikuota pamatinė medžiaga, koncentracija kiekvieno metalo - 1000 mg/l azoto rūgštyje, tinkantis AAS ir ICP. Metalai: Ca,Mg,Na,K. Ssu sertifikatu kuriame nurodyta kiekvienos analitės vertė ir neapibrėžtis.  Pakuotėje ne daugiau kaip 100 ml </t>
  </si>
  <si>
    <t xml:space="preserve">Standartinis Amonio tirpalas </t>
  </si>
  <si>
    <t>Koncentracija 1 g/l, pakuotėje ne daugiau kaip 100 ml</t>
  </si>
  <si>
    <t>Koncentracija 1g/l, pakuotėje ne daugiau kaip 125 ml</t>
  </si>
  <si>
    <t xml:space="preserve">Standartinis sulfatų tirpalas  </t>
  </si>
  <si>
    <t>Sulfatų koncentracija 1000 mg/l. Su sertifikatu</t>
  </si>
  <si>
    <t>Cilindras matavimo</t>
  </si>
  <si>
    <t>Plastikinis, su plastikiniu pagrindu, nominalus tūris 50 ml, tikslumas ± 0,5 ml, A klasės</t>
  </si>
  <si>
    <t xml:space="preserve">Guminė kriaušė </t>
  </si>
  <si>
    <t>Reguliuojama slėgiu talpa (pritraukiamas tūris 1-25  ml), trijų vožtuvų</t>
  </si>
  <si>
    <t>Plastikinis, su plastikiniu pagrindu, nominalus tūris 250 ml, tikslumas ± 2 ml, A klasės</t>
  </si>
  <si>
    <t>2-Propanolis</t>
  </si>
  <si>
    <t xml:space="preserve"> l</t>
  </si>
  <si>
    <t xml:space="preserve">Amoniakas </t>
  </si>
  <si>
    <t>Grynumas ≥ 25 %, pakuotėje ne daugiau kaip 1 l</t>
  </si>
  <si>
    <t>Amonio acetatas</t>
  </si>
  <si>
    <t>Ne žemėsnio kaip analizinio grynumo.  Originalioje gamintojo pakuotėje. Pakuotėje ne daugiau kaip 1 kg</t>
  </si>
  <si>
    <t>Amonio chloridas</t>
  </si>
  <si>
    <t>Azoto rūgštis</t>
  </si>
  <si>
    <t>Ne žemėsnio kaip analizinio grynumo, pakuotėje ne daugiau kaip 1 l</t>
  </si>
  <si>
    <t>Bario chloridas dihidratas</t>
  </si>
  <si>
    <t>Bario hidroksidas</t>
  </si>
  <si>
    <t>Boro rūgštis</t>
  </si>
  <si>
    <t>Ne žemėsnio kaip analizinio grynumo.  Originalioje gamintojo pakuotėje, pakuotėje ne daugiau kaip 1 kg</t>
  </si>
  <si>
    <t>Cinko acetatas dihidratas</t>
  </si>
  <si>
    <t>Citrinos rūgštis monohidratas</t>
  </si>
  <si>
    <t>Druskos rūgštis</t>
  </si>
  <si>
    <t xml:space="preserve">Koncentracija ≥37 %. Grynumas: SO4 ≤0,0002 %; SO3 ≤0,0005 %; Pb ≤0,0001 %; Fe 0,0001 %. Pakuotėje ne daugiau kaip 2,5 l </t>
  </si>
  <si>
    <t>Elektrinio Laidžio (angl. conductivity) 84 µs/cm tirpalas</t>
  </si>
  <si>
    <t>Erichromo juodas T</t>
  </si>
  <si>
    <t>Kalio chromatas</t>
  </si>
  <si>
    <t>Kalio jodidas</t>
  </si>
  <si>
    <t>Magnio sulfatas, heptahidratas</t>
  </si>
  <si>
    <t>Ne žemėsnio kaip analizinio grynumo. Pakuotėje ne daugiau kaip 250 g</t>
  </si>
  <si>
    <t>Natrio citratas dihidratas</t>
  </si>
  <si>
    <t xml:space="preserve">Ne žemėsnio kaip analizinio grynumo.  Originalioje gamintojo pakuotėje, pakuotėje ne daugiau kaip 1 kg </t>
  </si>
  <si>
    <t>Natrio hidroksidas</t>
  </si>
  <si>
    <t>Ne žemėsnio kaip analizinio grynumo. Pakuotėje ne daugiau kaip 1 kg</t>
  </si>
  <si>
    <t>Natrio hipochloritas</t>
  </si>
  <si>
    <t>Natrio tetraboratas (boraksas), bevandenis</t>
  </si>
  <si>
    <t>Perchloro rūgštis</t>
  </si>
  <si>
    <t xml:space="preserve">pH buferis </t>
  </si>
  <si>
    <t>pH vertė 4,01  25°C. Tinkamas pH-metrui Knick 766 kalibruoti, pakuotėje ne daugiau kaip 250 ml</t>
  </si>
  <si>
    <t>pH vertė 7,00  25°C. Tinkamas pH-metrui Knick 766 kalibruoti, pakuotėje ne daugiau kaip 250 ml</t>
  </si>
  <si>
    <t>pH vertė 9,21  25°C. Tinkamas pH-metrui Knick 766 kalibruoti, pakuotėje ne daugiau kaip 250 ml</t>
  </si>
  <si>
    <t>pH vertė 2,00  25°C. Tinkamas pH-metrui Knick 766 kalibruoti, pakuotėje ne daugiau kaip 250 ml</t>
  </si>
  <si>
    <t>Sieros rūgštis  ≥98%</t>
  </si>
  <si>
    <t>Grynumas ≥ 98%, pakuotėje ne daugiau kaip 1,0 l</t>
  </si>
  <si>
    <t>Standartinis amonio rodanido tirpalas</t>
  </si>
  <si>
    <t>Koncentracija 0,1 mol/l, fiksanalas</t>
  </si>
  <si>
    <t xml:space="preserve">Standartinis Druskos rūgšties tirpalas </t>
  </si>
  <si>
    <t>Koncentracija 0,1 mol/l  (0,1 N), fiksanalas</t>
  </si>
  <si>
    <t>Standartinis Fosfato tirpalas</t>
  </si>
  <si>
    <t>1000 g/l</t>
  </si>
  <si>
    <t xml:space="preserve">Standartinis Kalio permanganato tirpalas  0,02 mol/l   </t>
  </si>
  <si>
    <t>Koncentracija 0,02 mol/l, fiksanalas</t>
  </si>
  <si>
    <t>Standartinis Natrio chlorido tirpalas</t>
  </si>
  <si>
    <t>Standartinis Natrio hidroksido tirpalas</t>
  </si>
  <si>
    <t>Koncentracija 0,1 mol/l (0,1 N), fiksanalas</t>
  </si>
  <si>
    <t>Standartinis nitratų tirpalas</t>
  </si>
  <si>
    <t>Analitinis standartas, natrio nitratas, nitratų koncentracija 1000 mg/l. su sertifikatu. Pakuotėje ne daugiau kaip 500 ml</t>
  </si>
  <si>
    <t xml:space="preserve">Standartinis Nitrito tirpalas 1 </t>
  </si>
  <si>
    <t>Sertifikuota pamatinė medžiaga, koncentracija 1 g/l. Su sertifikatu kuriame nurodyta analitės vertė ir neapibrėžtis. Pakuotėje ne daugiau kaip 100 ml</t>
  </si>
  <si>
    <t>Standartinis Sieros rūgšties tirpalas</t>
  </si>
  <si>
    <t>Koncentracija 0,05 mol/l (0,1 N), fiksanalas</t>
  </si>
  <si>
    <t>Standartinis Trilono B tirpalas</t>
  </si>
  <si>
    <t>Koncentracija 0,1 mol/l, pakuotėje ne daugiau kaip 1 l</t>
  </si>
  <si>
    <t xml:space="preserve">Sulfanilamidas (4-aminobenzensulfamidas) </t>
  </si>
  <si>
    <t>Vario sulfatas pentahidratas</t>
  </si>
  <si>
    <t>Stiklo pluošto,  GF/C arba lygiavertis, d 47 mm ,  Be klijų ir organinių rišiklių 1 pakuotė/ 25 vnt.</t>
  </si>
  <si>
    <t>vnt</t>
  </si>
  <si>
    <t xml:space="preserve">Filtras membraninis,  nitratinis </t>
  </si>
  <si>
    <t>Celiuliozės nitratinis skersmuo 47 mm, porų dydis  0,45µm. Pakuotėje ne daugiau kaip 100 vnt.</t>
  </si>
  <si>
    <t>Filtro popierius</t>
  </si>
  <si>
    <t>Skersmuo 110 mm, balta juosta. Pakuotėje nedaugiau kaip 100 vnt.</t>
  </si>
  <si>
    <t xml:space="preserve">Filtro popierius </t>
  </si>
  <si>
    <t>Skersmuo 150 mm, balta juosta. Pakuotėje ne daugiau kaip 100 vnt.</t>
  </si>
  <si>
    <t>Alonžas su šlifais</t>
  </si>
  <si>
    <t>Cilindras</t>
  </si>
  <si>
    <t>Stiklinis, su stikliniu pagrindu, nominalus tūris 50 ml, tikslumas ± 0,5 ml, A klasės</t>
  </si>
  <si>
    <t>Kolba</t>
  </si>
  <si>
    <t>Apvaliadugnė, skersmuo 131 mm, aukštis 210 mm, šlifas 29/32</t>
  </si>
  <si>
    <t xml:space="preserve"> Tūris 500 ml, kaklelio išorinis skersmuo 45-50 mm, be šlifo </t>
  </si>
  <si>
    <t>Kolba matavimo</t>
  </si>
  <si>
    <t>Nominalus tūris 50 ml, tikslumas ± 0,06 ml, A klasės, stiklinė su plastikiniu kamščiu</t>
  </si>
  <si>
    <t xml:space="preserve">Nominalus tūris 100 ml, tikslumas ± 0,1 ml, A klasės, stiklinė </t>
  </si>
  <si>
    <t>Nominalus tūris 250 ml, tikslumas ± 0,1 ml, A klasės, stiklinė su plastikiniu kamščiu</t>
  </si>
  <si>
    <t>Nominalus tūris 200 ml, tikslumas ± 0,15 ml, A klasės, stiklinė su plastikiniu kamščiu</t>
  </si>
  <si>
    <t>Nominalus tūris 500 ml, tikslumas ±0,25 ml, A klasės, stiklinė su plastikiniu kamščiu</t>
  </si>
  <si>
    <t xml:space="preserve">Kolba matavimo </t>
  </si>
  <si>
    <t>Nominalus tūris 1000 ml, tikslumas  ±  0,40 ml, A klasės, stiklinė su plastikiniu kamščiu</t>
  </si>
  <si>
    <t>Lašų gaudyklė</t>
  </si>
  <si>
    <t xml:space="preserve">Piknometras </t>
  </si>
  <si>
    <t>Stiklinis, tūris 50 ml, su stikliniu kamštuku. Gei-Liusako arba lygiavertis.  Metrologinė patikra.</t>
  </si>
  <si>
    <t>Richterio sugertuvai</t>
  </si>
  <si>
    <t>Stikliniai, standartiniai</t>
  </si>
  <si>
    <t>Stiklinė</t>
  </si>
  <si>
    <t>Tūris 25 ml, termoatspari. Su snapeliu</t>
  </si>
  <si>
    <t>Stiklinė lazdelė (trumpa)  su vienu plokščiu galu</t>
  </si>
  <si>
    <t>Ilgis apie 5,5-6,5 cm, vienas galas plokščias, stiklinis</t>
  </si>
  <si>
    <t>Stikliukas dengiamasis</t>
  </si>
  <si>
    <t>Matmenys 24x50x1 mm. Pakuotėje ne daugiau kaip 100 vnt.</t>
  </si>
  <si>
    <t>Stikliukas laikrodinis, dengiamasis</t>
  </si>
  <si>
    <t>Šaldytuvas</t>
  </si>
  <si>
    <t>Biuretė stiklinė</t>
  </si>
  <si>
    <t xml:space="preserve">Stiklinė, nominalus tūris 25 ml, padalos vertė 0,1 ml, tikslumas ± 0,05 ml, AS klasės, su PTFE kraneliu </t>
  </si>
  <si>
    <t xml:space="preserve">Stiklinė, nominalus tūris 10 ml, padalos vertė 0,1 ml, tikslumas ± 0,02 ml, AS klasės, su PTFE kraneliu </t>
  </si>
  <si>
    <t>Pipetė (Moro)</t>
  </si>
  <si>
    <t>Nominalus tūris 20 ml, tikslumas ± 0,030 ml, vienos žymos (moro), AS klasė, stiklinė. Metrologinė patikra</t>
  </si>
  <si>
    <t>Pipetė (moro)</t>
  </si>
  <si>
    <t>Nominalus tūris 30 ml, tikslumas ± 0,03 ml, vienos žymos (moro), AS klasė, stiklinė. Metrologinė patikra</t>
  </si>
  <si>
    <t>Nominalus tūris 40 ml, tikslumas ± 0,05 ml, vienos žymos (moro), AS klasė, stiklinė. Metrologinė patikra</t>
  </si>
  <si>
    <t>Pipetė graduota</t>
  </si>
  <si>
    <t>Nominalus tūris 10 ml, tikslumas ± 0,05 ml, AS klasė, stiklinė, graduota, padalos vertė 0,1 ml, išleidžiama iki galo. Metrologinė patikra</t>
  </si>
  <si>
    <t>Silikoninė, vidinis skersmuo 7 mm</t>
  </si>
  <si>
    <t>5 % aktyvaus chloro. Pakuotėje ne daugiau kaip 250 ml</t>
  </si>
  <si>
    <t>Tinkamas HPLC  analizei</t>
  </si>
  <si>
    <t>84 µs/cm, 25 °C</t>
  </si>
  <si>
    <t>Indikatorius</t>
  </si>
  <si>
    <t>Tirpalas, koncentracija 40 %, pakuotėje ne daugiau kaip 500 ml</t>
  </si>
  <si>
    <t>Formaldehidas</t>
  </si>
  <si>
    <t>Stiklo pluošto, skersmuo 25 mm, porų dydis 1,6 µm, GF/A arba lygiavertis</t>
  </si>
  <si>
    <t>Šlifai 29/32</t>
  </si>
  <si>
    <t>Kriaušės tipo, šlifai 29/32</t>
  </si>
  <si>
    <t xml:space="preserve">Stiklinis, skersmuo 60 ± 1 mm </t>
  </si>
  <si>
    <t>Tiesus, stiklinis, su šlifais 29/32</t>
  </si>
  <si>
    <t>Mato vienetas</t>
  </si>
  <si>
    <t>Orentacinė  vieneto kaina Eur be PVM</t>
  </si>
  <si>
    <t>Suma Eur be PVM (maks.orient.kiekiui)</t>
  </si>
  <si>
    <t>Grynumas ≥99%. Originalioje gamintojo pakuotėje</t>
  </si>
  <si>
    <t>Atviro konkurso sąlygų 1 priedas</t>
  </si>
  <si>
    <t>Tiekėjas</t>
  </si>
  <si>
    <t>Tiekėjo siūlomos prekės techninių reikalavimų reikšmė (tiekėjas turi nurodyti tikslius dydžius, medžiagas, išmatavimus ir pan.)</t>
  </si>
  <si>
    <t>Gamintojas, gamintojo katalogo prekės ir puslapio Nr., gamintojo fasuotė</t>
  </si>
  <si>
    <t>Maksimalus (orientacinis)  vnt. kiekis</t>
  </si>
  <si>
    <t xml:space="preserve">Stiklinis, skersmuo 80 ± 1 mm </t>
  </si>
  <si>
    <t>O.Žuravliovo įmonė "Avsista"</t>
  </si>
  <si>
    <t>Reguliuojama slėgiu talpa (pritraukiamas tūris 1-100  ml), trijų vožtuvų</t>
  </si>
  <si>
    <t>https://www.vitlab.com/en/products/volume-measurement/pipette-controllers/product/cont/pipette-fillers-nr/   104199</t>
  </si>
  <si>
    <t>https://www.vitlab.com/en/products/volume-measurement/graduated-cylinders/product/cont/graduated-cylinders-pmp-class-a-tall-shape-raised-scale/  64804</t>
  </si>
  <si>
    <t>https://www.vitlab.com/en/products/volume-measurement/graduated-cylinders/product/cont/graduated-cylinders-pmp-class-a-tall-shape-raised-scale/   65004</t>
  </si>
  <si>
    <t>https://www.vitlab.com/en/products/sample-preparation/accessories-for-magnetic-stirring-bars/product/cont/magnetic-stirring-bar-retrievers-ptfe/  122197</t>
  </si>
  <si>
    <t>https://sklep-chemland.pl/en/waz-silikonowy-fi-wewn-07-zewn-10-scianka-1-5mm.html</t>
  </si>
  <si>
    <t>https://sklep-chemland.pl/en/waz-silikonowy-fi-wewn-14-zewn-20-scianka-3-mm.html</t>
  </si>
  <si>
    <t>https://sklep-chemland.pl/en/waz-silikonowy-fi-wewn-06-zewn-10-scianka-2-0mm.html</t>
  </si>
  <si>
    <t xml:space="preserve">https://www.wenk-labtec.com/2029306664/102/AD69/UzE4MTA0MA==/Bohlender%20S181040%20Wenk.html   9205665 </t>
  </si>
  <si>
    <t>https://www.scbt.com/p/1-1prime-dianthrimide-82-22-4</t>
  </si>
  <si>
    <t xml:space="preserve">https://www.acros.com/portal/alias__Rainbow/lang__en/tabID__47/DesktopDefault.aspx   D/4750/46 </t>
  </si>
  <si>
    <t>www.acros.com   P/7507/15</t>
  </si>
  <si>
    <t>www.chempur.pl  CHEM-111349637-1L</t>
  </si>
  <si>
    <t>www.chempur.pl  CHEM-111392705-1KG</t>
  </si>
  <si>
    <t>www.chempur.pl  CHEM-111372607-100G</t>
  </si>
  <si>
    <t>www.lach-ner.com  10023-AT0-M1000-1</t>
  </si>
  <si>
    <t>https://www.alfa.com/en/catalog/J61346/</t>
  </si>
  <si>
    <t>www.chempur.pl CHEM-111579109-250G</t>
  </si>
  <si>
    <t>www.chempur.pl CHEM-111599400-250G</t>
  </si>
  <si>
    <t>https://www.lgcstandards.com/LT/en/Benzene/p/DRE-C10535000</t>
  </si>
  <si>
    <t xml:space="preserve">www.acros.com  227850250 </t>
  </si>
  <si>
    <t>www.chempur.pl  CHEM-112654906-250G</t>
  </si>
  <si>
    <t>www.chempur.pl  CHEM-115382101-50G</t>
  </si>
  <si>
    <t>www.lach-ner.com  10033-P37-M1000-1</t>
  </si>
  <si>
    <t>https://hannainst.lt/produktas/tirpalai/ec-tds-tirpalai/500ml-turio-ec-tds-tirpalai/hi7033l-ec-84-%c2%b5s-cm-kalibravimo-tirpalas-500ml/</t>
  </si>
  <si>
    <t>https://www.wenk-labtec.com/2029306664/102/AD39/NTEzNDMxODQ=/Mettler-Toledo%20OnLine%2051343184%20Wenk.html</t>
  </si>
  <si>
    <t xml:space="preserve">www.acros.com  E/0100/46 </t>
  </si>
  <si>
    <t>www.chempur.pl  CHEM-114321733-500ML</t>
  </si>
  <si>
    <t>www.lach-ner.com  30186-AP0-G0100-1</t>
  </si>
  <si>
    <t>www.chempur.pl  CHEM-116950811-500ML</t>
  </si>
  <si>
    <t>www.acros.com 423771000</t>
  </si>
  <si>
    <t>www.chempur.pl  CHEM-114912407-100G</t>
  </si>
  <si>
    <t>www.lach-ner.com  30157-BP0-G1000-1</t>
  </si>
  <si>
    <t>www.acros.com  410630050</t>
  </si>
  <si>
    <t>https://www.cpachem.com/shop/a/64811/a009.2np.l1</t>
  </si>
  <si>
    <t>www.chempur.pl  CHEM-117410408-500G</t>
  </si>
  <si>
    <t>www.chempur.pl  CHEM-117397402-100G</t>
  </si>
  <si>
    <t>www.chempur.pl  CHEM-117402503-250G</t>
  </si>
  <si>
    <t>www.chempur.pl  CHEM-117431609-250G</t>
  </si>
  <si>
    <t>www.lach-ner.com  30155-AP0-G0500-1</t>
  </si>
  <si>
    <t xml:space="preserve">Grynumas ≥99 %.  Originalioje gamintojo pakuotėje, pakuotėje ne daugiau kaip 1 kg </t>
  </si>
  <si>
    <t>www.chempur.pl  CHEM-117457203-1KG</t>
  </si>
  <si>
    <t>www.acros.com  193291000</t>
  </si>
  <si>
    <t>www.chempur.pl  CHEM-116137800-250G</t>
  </si>
  <si>
    <t>www.chempur.pl  CHEM-116169409-1KG</t>
  </si>
  <si>
    <t>www.acros.com  382312500</t>
  </si>
  <si>
    <t>https://www.cpachem.com/shop/a/66065/91c8.1k.2n.l1</t>
  </si>
  <si>
    <t>www.lach-ner.com  20043-AT0-M1000-1</t>
  </si>
  <si>
    <t>www.acros.com  423990250</t>
  </si>
  <si>
    <t xml:space="preserve">www.acros.com  395002500 </t>
  </si>
  <si>
    <t>www.acros.com  S/2330/48</t>
  </si>
  <si>
    <t>www.lach-ner.com  30009-AP0-G1000-1</t>
  </si>
  <si>
    <t>www.acros.com  325910010</t>
  </si>
  <si>
    <t>www.acros.com  S/P530/48</t>
  </si>
  <si>
    <t>www.chempur.pl  CHEM-118109252-1KG</t>
  </si>
  <si>
    <t>www.chempur.pl  CHEM-528066500-1L</t>
  </si>
  <si>
    <t>www.chempur.pl  CHEM-428105601-250G</t>
  </si>
  <si>
    <t>www.chempur.pl  CHEM-118052603-25G</t>
  </si>
  <si>
    <t>www.lach-ner.com    40137-AP0-G1000-1</t>
  </si>
  <si>
    <t>www.chempur.pl  CHEM-427960803-250G</t>
  </si>
  <si>
    <t>www.acros.com 181420050</t>
  </si>
  <si>
    <t>www.chempur.pl  CHEM-115649708-1L</t>
  </si>
  <si>
    <t>https://www.wenk-labtec.com/2029306664/102/AD39/NTEzNTAwMDI=/Mettler-Toledo%20OnLine%2051350002%20Wenk.html  51350002</t>
  </si>
  <si>
    <t>https://www.wenk-labtec.com/2029306664/102/AD39/NTEzNTAwMDQ=/Mettler-Toledo%20OnLine%2051350004%20Wenk.html  51350004</t>
  </si>
  <si>
    <t>https://www.wenk-labtec.com/2029306664/102/AD39/NTEzNTAwMDY=/Mettler-Toledo%20OnLine%2051350006%20Wenk.html  51350006</t>
  </si>
  <si>
    <t>https://www.wenk-labtec.com/2029306664/102/AD39/NTEzNTAwMzY=/Mettler-Toledo%20OnLine%2051350036%20Wenk.html  51350036</t>
  </si>
  <si>
    <t>www.acros.com  132290500</t>
  </si>
  <si>
    <t>www.chempur.pl  CHEM-117720907-50G</t>
  </si>
  <si>
    <t>www.lach-ner.com 30042-AP0-G0100-1</t>
  </si>
  <si>
    <t>www.lach-ner.com  30189-AP0-G0100-1</t>
  </si>
  <si>
    <t>www.chempur.pl  CHEM-115750013-1L</t>
  </si>
  <si>
    <t>www.acros.com  S/0780/53</t>
  </si>
  <si>
    <t>www.chempur.pl chem*161395937*1szt.</t>
  </si>
  <si>
    <t>www.cpachem.com H011.W.L1</t>
  </si>
  <si>
    <t>CHEM-165753132-1SZT.</t>
  </si>
  <si>
    <t>www.cpachem.com H014.W.L5</t>
  </si>
  <si>
    <t>www.chempur.pl chem*167431007*1szt.</t>
  </si>
  <si>
    <t>www.cpachem.com H002.W.L5</t>
  </si>
  <si>
    <t>www.chempur.pl  CHEM-167438908-1SZT.</t>
  </si>
  <si>
    <t>www.cpachem.pl H009.W.L5</t>
  </si>
  <si>
    <t>https://www.cpachem.com/shop/a/65997/m233.2np.l1</t>
  </si>
  <si>
    <t>www.chempur.pl  CHEM-167941407-1SZT.</t>
  </si>
  <si>
    <t>www.chempur.pl  CHEM-168109336-1SZT.</t>
  </si>
  <si>
    <t>Nitrate-Nitrogen Standard - AS-NO3N9-2Y - Inorganic Standards | SPEX CertiPrep</t>
  </si>
  <si>
    <t>https://www.cpachem.com/shop/a/66267/h012.w.l1</t>
  </si>
  <si>
    <t>https://www.cpachem.com/shop/a/66272/h013.w.l5</t>
  </si>
  <si>
    <t>www.chempur.pl  CHEM-165750639-1SZT.</t>
  </si>
  <si>
    <t>https://www.cpachem.com/shop/a/66278/h015.w.l5</t>
  </si>
  <si>
    <t>www.chempur.pl  CHEM-818798104-1L</t>
  </si>
  <si>
    <t>www.acros.com  132851000</t>
  </si>
  <si>
    <t>www.chempur.pl chem*115756405*100g</t>
  </si>
  <si>
    <t>www.acros.com  T/1900/53</t>
  </si>
  <si>
    <t>www.chempur.pl  CHEM-618851632-1L</t>
  </si>
  <si>
    <t>www.chempur.pl chem*116583101*250g</t>
  </si>
  <si>
    <t>www.acros.com 410991000</t>
  </si>
  <si>
    <t>https://www.wenk-labtec.com/2029306664/102/AD45/MTgyMDAyNQ==/Whatman%201820025%20Wenk.html  9056671</t>
  </si>
  <si>
    <t>www.wenk-labtec.com 9056723</t>
  </si>
  <si>
    <t>165</t>
  </si>
  <si>
    <t>www.wenk-labtec.com 9950991</t>
  </si>
  <si>
    <t>166</t>
  </si>
  <si>
    <t>https://minimed.ru/product/2391/</t>
  </si>
  <si>
    <t>https://minimed.ru/product/2393/</t>
  </si>
  <si>
    <t>168</t>
  </si>
  <si>
    <t>167</t>
  </si>
  <si>
    <t>173</t>
  </si>
  <si>
    <t>172</t>
  </si>
  <si>
    <t>171</t>
  </si>
  <si>
    <t>177</t>
  </si>
  <si>
    <t>178</t>
  </si>
  <si>
    <t>179</t>
  </si>
  <si>
    <t>180</t>
  </si>
  <si>
    <t>181</t>
  </si>
  <si>
    <t>182</t>
  </si>
  <si>
    <t>183</t>
  </si>
  <si>
    <t>184</t>
  </si>
  <si>
    <t>https://sklep-chemland.pl/en/cylinder-kl-a-sk-nieb-certyf-0050ml-st-szklo-glass.html</t>
  </si>
  <si>
    <t>https://sklep-chemland.pl/en/rozdzielacz-squiba-z-skala-kranptfe1000ml-chemland.html</t>
  </si>
  <si>
    <t>https://www.wenk-labtec.com/2029306664/102/AD116/NjAzMDEwMTA=/Hellma%2060301010%20Wenk.html  9144300</t>
  </si>
  <si>
    <t>https://www.wenk-labtec.com/2029306664/102/AD116/NjAzMDUwMTA=/Hellma%2060305010%20Wenk.html  9144350</t>
  </si>
  <si>
    <t>https://www.wenk-labtec.com/2029306664/102/AD116/NjAzMDQwMTA=/Hellma%2060304010%20Wenk.html   9144340</t>
  </si>
  <si>
    <t>https://www.wenk-labtec.com/2029306664/102/AD116/NjAzMDIwMTA=/Hellma%2060302010%20Wenk.html 9144302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</si>
  <si>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</si>
  <si>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</si>
  <si>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</si>
  <si>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</si>
  <si>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</si>
  <si>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</si>
  <si>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</si>
  <si>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</si>
  <si>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</si>
  <si>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</si>
  <si>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</si>
  <si>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</si>
  <si>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</si>
  <si>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</si>
  <si>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</si>
  <si>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https://sklep-chemland.pl/en/kolba-plaskodenna-01000ml-szlif-29-32-chemland.html  08-058.202.30</t>
  </si>
  <si>
    <t>https://sklep-chemland.pl/en/kolba-okraglodenna-01000ml-szlif-29-32-chemland.html  08-057.202.30</t>
  </si>
  <si>
    <t>https://sklep-chemland.pl/en/kolba-stozkowa-szeroka-szyja-00500-ml-chemland.html  08-232.202.07</t>
  </si>
  <si>
    <t>https://sklep-chemland.pl/en/kolba-miarowa-z-certyfikat-kl-a-0050ml-glassco-ws14-23.html</t>
  </si>
  <si>
    <t>https://sklep-chemland.pl/en/kolba-miarowa-z-certyfikat-kl-a-0100ml-glassco-ws14-23.html</t>
  </si>
  <si>
    <t>https://sklep-chemland.pl/en/kolba-miarowa-z-certyfikat-kl-a-0250ml-glassco-ws14-23.html</t>
  </si>
  <si>
    <t>https://sklep-chemland.pl/en/kolba-miarowa-z-certyfikat-kl-a-0200ml-glassco-ws14-23.html</t>
  </si>
  <si>
    <t>https://sklep-chemland.pl/en/kolba-miarowa-z-certyfikat-kl-a-0500ml-glassco-ws19-26.html</t>
  </si>
  <si>
    <t>https://sklep-chemland.pl/en/kolba-miarowa-z-certyfikat-kl-a-1000ml-glassco-ws24-29.html</t>
  </si>
  <si>
    <t>https://sklep-chemland.pl/en/lapacz-cieczy-prosty-29-29-29-32.html</t>
  </si>
  <si>
    <t>https://sklep-chemland.pl/en/piknometr-wg-gay-lussaca-klasa-b-0050ml.html</t>
  </si>
  <si>
    <t>201</t>
  </si>
  <si>
    <t>204</t>
  </si>
  <si>
    <t>205</t>
  </si>
  <si>
    <t>207</t>
  </si>
  <si>
    <t>209</t>
  </si>
  <si>
    <t>210</t>
  </si>
  <si>
    <t>225</t>
  </si>
  <si>
    <t>232</t>
  </si>
  <si>
    <t>234</t>
  </si>
  <si>
    <t>235</t>
  </si>
  <si>
    <t>236</t>
  </si>
  <si>
    <t>237</t>
  </si>
  <si>
    <t>238</t>
  </si>
  <si>
    <t>239</t>
  </si>
  <si>
    <t>240</t>
  </si>
  <si>
    <t>250</t>
  </si>
  <si>
    <t>251</t>
  </si>
  <si>
    <t>252</t>
  </si>
  <si>
    <t>274</t>
  </si>
  <si>
    <t>275</t>
  </si>
  <si>
    <t>276</t>
  </si>
  <si>
    <t>277</t>
  </si>
  <si>
    <t>127</t>
  </si>
  <si>
    <t>132</t>
  </si>
  <si>
    <t>Ne žemėsnio kaip analizinio grynumo.  Originalioje gamintojo pakuotėje, pakuotėje ne daugiau kaip 1 k</t>
  </si>
  <si>
    <t>https://sklep-chemland.pl/en/nasadka-zgieta-z-tubusem-proz-i-przyl-pp-2-x-29-32.html</t>
  </si>
  <si>
    <t>https://sklep-chemland.pl/en/lejek-do-materialow-sypkich-fi-160-chemland.html</t>
  </si>
  <si>
    <t>https://sklep-chemland.pl/en/szkielka-zegarkowe-fi-080-mm-krawedzie-obtopione.html</t>
  </si>
  <si>
    <t>https://sklep-chemland.pl/en/szkielka-zegarkowe-fi-060-mm-krawedzie-obtopione.html</t>
  </si>
  <si>
    <t>https://sklep-chemland.pl/en/zlewka-niska-00025-ml-borokrzem-chemland.html</t>
  </si>
  <si>
    <t>https://sklep-chemland.pl/en/kuweta-10mm-szklo-kwarcowe-es-10mm-45x12-5x12-5.html</t>
  </si>
  <si>
    <t>https://sklep-chemland.pl/en/kuweta-10mm-szklo-kwarcowe-es-20mm-45x12-5x22-5.html</t>
  </si>
  <si>
    <t>https://sklep-chemland.pl/en/szkielka-nakrywk-gotowe-do-uzycia24x50-op-100szt.html</t>
  </si>
  <si>
    <t>https://minimed.ru/product/1497/, https://minimed.ru/product/1968/</t>
  </si>
  <si>
    <r>
      <t xml:space="preserve">Pirkimo dalies </t>
    </r>
    <r>
      <rPr>
        <b/>
        <i/>
        <sz val="9"/>
        <rFont val="Times New Roman"/>
        <family val="1"/>
        <charset val="186"/>
      </rPr>
      <t>(prekių, paslaugų ar darbų) pavadinimas</t>
    </r>
  </si>
  <si>
    <t>www.chempur.pl  CHEM-115313604-1KG</t>
  </si>
  <si>
    <t>https://www.fishersci.com/shop/products/kjeltabs-ct-copper-titanium-5-foss-1000-tablets/12053105</t>
  </si>
  <si>
    <t>https://steklopribor.com/c/lab-supply/instruments-and-apparatus/268/</t>
  </si>
  <si>
    <t>https://steklopribor.com/c/lab-supply/common-purpose-products/200/</t>
  </si>
  <si>
    <t>https://steklopribor.com/c/lab-supply/common-purpose-products/47/</t>
  </si>
  <si>
    <r>
      <t>1,1 - Diantrimidas, C</t>
    </r>
    <r>
      <rPr>
        <vertAlign val="subscript"/>
        <sz val="8"/>
        <rFont val="Times New Roman"/>
        <family val="1"/>
        <charset val="186"/>
      </rPr>
      <t>28</t>
    </r>
    <r>
      <rPr>
        <sz val="8"/>
        <rFont val="Times New Roman"/>
        <family val="1"/>
        <charset val="186"/>
      </rPr>
      <t>H</t>
    </r>
    <r>
      <rPr>
        <vertAlign val="subscript"/>
        <sz val="8"/>
        <rFont val="Times New Roman"/>
        <family val="1"/>
        <charset val="186"/>
      </rPr>
      <t>15</t>
    </r>
    <r>
      <rPr>
        <sz val="8"/>
        <rFont val="Times New Roman"/>
        <family val="1"/>
        <charset val="186"/>
      </rPr>
      <t>NO</t>
    </r>
    <r>
      <rPr>
        <vertAlign val="subscript"/>
        <sz val="8"/>
        <rFont val="Times New Roman"/>
        <family val="1"/>
        <charset val="186"/>
      </rPr>
      <t>4</t>
    </r>
  </si>
  <si>
    <r>
      <t>Kalio persulfatas (K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S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O</t>
    </r>
    <r>
      <rPr>
        <vertAlign val="subscript"/>
        <sz val="8"/>
        <rFont val="Times New Roman"/>
        <family val="1"/>
        <charset val="186"/>
      </rPr>
      <t>8</t>
    </r>
    <r>
      <rPr>
        <sz val="8"/>
        <rFont val="Times New Roman"/>
        <family val="1"/>
        <charset val="186"/>
      </rPr>
      <t>)</t>
    </r>
  </si>
  <si>
    <r>
      <t xml:space="preserve"> K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SO</t>
    </r>
    <r>
      <rPr>
        <vertAlign val="subscript"/>
        <sz val="8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>: CuSO</t>
    </r>
    <r>
      <rPr>
        <vertAlign val="subscript"/>
        <sz val="8"/>
        <rFont val="Times New Roman"/>
        <family val="1"/>
        <charset val="186"/>
      </rPr>
      <t>4</t>
    </r>
    <r>
      <rPr>
        <sz val="8"/>
        <rFont val="Times New Roman"/>
        <family val="1"/>
        <charset val="186"/>
      </rPr>
      <t xml:space="preserve">:TiO2=10:1:1. Skirtos Azoto nustatymui. Pakuotėje ne daugiau kaip 1000 vnt. </t>
    </r>
  </si>
  <si>
    <r>
      <t xml:space="preserve">N-(1-naftil)-1,2-diaminoetandihidrochloridas </t>
    </r>
    <r>
      <rPr>
        <i/>
        <sz val="8"/>
        <rFont val="Times New Roman"/>
        <family val="1"/>
        <charset val="186"/>
      </rPr>
      <t>arba</t>
    </r>
    <r>
      <rPr>
        <sz val="8"/>
        <rFont val="Times New Roman"/>
        <family val="1"/>
        <charset val="186"/>
      </rPr>
      <t xml:space="preserve"> N-(1-naftil)-etilendiamino dihidrochloridas (C</t>
    </r>
    <r>
      <rPr>
        <vertAlign val="subscript"/>
        <sz val="8"/>
        <rFont val="Times New Roman"/>
        <family val="1"/>
        <charset val="186"/>
      </rPr>
      <t>10</t>
    </r>
    <r>
      <rPr>
        <sz val="8"/>
        <rFont val="Times New Roman"/>
        <family val="1"/>
        <charset val="186"/>
      </rPr>
      <t>H</t>
    </r>
    <r>
      <rPr>
        <vertAlign val="subscript"/>
        <sz val="8"/>
        <rFont val="Times New Roman"/>
        <family val="1"/>
        <charset val="186"/>
      </rPr>
      <t>7</t>
    </r>
    <r>
      <rPr>
        <sz val="8"/>
        <rFont val="Times New Roman"/>
        <family val="1"/>
        <charset val="186"/>
      </rPr>
      <t>NHCH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CH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NH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·2HCl)</t>
    </r>
  </si>
  <si>
    <r>
      <t>Natrio dodecilbenzensulfonatas, C</t>
    </r>
    <r>
      <rPr>
        <vertAlign val="subscript"/>
        <sz val="8"/>
        <rFont val="Times New Roman"/>
        <family val="1"/>
        <charset val="186"/>
      </rPr>
      <t>18</t>
    </r>
    <r>
      <rPr>
        <sz val="8"/>
        <rFont val="Times New Roman"/>
        <family val="1"/>
        <charset val="186"/>
      </rPr>
      <t>H</t>
    </r>
    <r>
      <rPr>
        <vertAlign val="subscript"/>
        <sz val="8"/>
        <rFont val="Times New Roman"/>
        <family val="1"/>
        <charset val="186"/>
      </rPr>
      <t>29</t>
    </r>
    <r>
      <rPr>
        <sz val="8"/>
        <rFont val="Times New Roman"/>
        <family val="1"/>
        <charset val="186"/>
      </rPr>
      <t>NaO</t>
    </r>
    <r>
      <rPr>
        <vertAlign val="subscript"/>
        <sz val="8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>S</t>
    </r>
  </si>
  <si>
    <r>
      <t>Natrio nitroprusidas dihidratas [Fe(CN)</t>
    </r>
    <r>
      <rPr>
        <vertAlign val="subscript"/>
        <sz val="8"/>
        <rFont val="Times New Roman"/>
        <family val="1"/>
        <charset val="186"/>
      </rPr>
      <t>5</t>
    </r>
    <r>
      <rPr>
        <sz val="8"/>
        <rFont val="Times New Roman"/>
        <family val="1"/>
        <charset val="186"/>
      </rPr>
      <t>NO]Na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>×2H</t>
    </r>
    <r>
      <rPr>
        <vertAlign val="subscript"/>
        <sz val="8"/>
        <rFont val="Times New Roman"/>
        <family val="1"/>
        <charset val="186"/>
      </rPr>
      <t>2</t>
    </r>
    <r>
      <rPr>
        <sz val="8"/>
        <rFont val="Times New Roman"/>
        <family val="1"/>
        <charset val="186"/>
      </rPr>
      <t xml:space="preserve">O </t>
    </r>
  </si>
  <si>
    <r>
      <t>Natrio salicilatas (C</t>
    </r>
    <r>
      <rPr>
        <vertAlign val="subscript"/>
        <sz val="8"/>
        <rFont val="Times New Roman"/>
        <family val="1"/>
        <charset val="186"/>
      </rPr>
      <t>7</t>
    </r>
    <r>
      <rPr>
        <sz val="8"/>
        <rFont val="Times New Roman"/>
        <family val="1"/>
        <charset val="186"/>
      </rPr>
      <t>H</t>
    </r>
    <r>
      <rPr>
        <vertAlign val="subscript"/>
        <sz val="8"/>
        <rFont val="Times New Roman"/>
        <family val="1"/>
        <charset val="186"/>
      </rPr>
      <t>5</t>
    </r>
    <r>
      <rPr>
        <sz val="8"/>
        <rFont val="Times New Roman"/>
        <family val="1"/>
        <charset val="186"/>
      </rPr>
      <t>NaO</t>
    </r>
    <r>
      <rPr>
        <vertAlign val="subscript"/>
        <sz val="8"/>
        <rFont val="Times New Roman"/>
        <family val="1"/>
        <charset val="186"/>
      </rPr>
      <t>3</t>
    </r>
    <r>
      <rPr>
        <sz val="8"/>
        <rFont val="Times New Roman"/>
        <family val="1"/>
        <charset val="186"/>
      </rPr>
      <t xml:space="preserve">) </t>
    </r>
  </si>
  <si>
    <r>
      <t>Elektrinė; džiovinimas pašildyto oro srautu; oro srauto temperatūra reguliuojama nuo aplinkos temp. iki 50-60</t>
    </r>
    <r>
      <rPr>
        <vertAlign val="superscript"/>
        <sz val="8"/>
        <rFont val="Times New Roman"/>
        <family val="1"/>
        <charset val="186"/>
      </rPr>
      <t>0</t>
    </r>
    <r>
      <rPr>
        <sz val="8"/>
        <rFont val="Times New Roman"/>
        <family val="1"/>
        <charset val="186"/>
      </rPr>
      <t>C, reguliuojamas srauto greitis; galimybė džiovinti laboratorinius indus iki 1 L tūrio; indų laikikliai - dengti plastiku/plastikiniai; laikiklių skaičius nuo 24 vnt. ir daugiau</t>
    </r>
  </si>
  <si>
    <t>https://sklep-chemland.pl/en/chlodnica-spawana-libiga-ze-szlifem-2x29-dl-0400.html</t>
  </si>
  <si>
    <t xml:space="preserve">https://www.wenk-labtec.com/2029306664/102/AD46/MTAzNjQy/WTW%20-%20a%20Xylem%20brand%20103642%20Wenk.html  9040886 </t>
  </si>
  <si>
    <t xml:space="preserve">https://www.wenk-labtec.com/2029306664/102/AD120/U0UxMDBO/Knick%20SE100N%20Wenk.html  9774484 </t>
  </si>
  <si>
    <t xml:space="preserve">https://www.wenk-labtec.com/2029306664/102/AD46/MTAzNjM1/WTW%20-%20a%20Xylem%20brand%20103635%20Wenk.html  9040876 </t>
  </si>
  <si>
    <t xml:space="preserve">https://www.wenk-labtec.com/2029306664/102/AD381/Njk5OTc1NzAy/Agilent%20699975702%20Wenk.html  699975702 </t>
  </si>
  <si>
    <t xml:space="preserve">https://www.technosklo.com/en/index.php?page=katalog/laboratory-glass/burette/burette-straight-form-qualicolor/with-straight-stopcock/ptfe-key-class-as 632 435 256 723 </t>
  </si>
  <si>
    <t>https://www.technosklo.com/en/index.php?page=katalog/laboratory-glass/burette/burette-straight-form-qualicolor/with-straight-stopcock/ptfe-key-class-as 632 435 256 719 (*)</t>
  </si>
  <si>
    <t xml:space="preserve">https://www.wenk-labtec.com/2029306664/102/AD47/MjQzMTgyNzU0/Duran/DWK%20Life%20Sciences%20243182754%20Wenk.html  7022022 </t>
  </si>
  <si>
    <t>https://www.vitlab.com/en/products/dosing/bottle-top-dispensers/product/cont/vitlabr-simplex2/  1621503, 1671520</t>
  </si>
  <si>
    <t>https://www.vitlab.com/en/products/dosing/bottle-top-dispensers/product/cont/vitlabr-simplex2/  1621505, 1671520</t>
  </si>
  <si>
    <t>https://www.vitlab.com/en/products/dosing/bottle-top-dispensers/product/cont/vitlabr-simplex2/ 1621504, 1671520</t>
  </si>
  <si>
    <t xml:space="preserve">https://www.technosklo.com/en/index.php?page=katalog/laboratory-glass/pipete/pipette-with-one-and-two-marks-qualicolor-color-code/one-mark-pipette/enlarged-form-class-as  632 433 111 022 </t>
  </si>
  <si>
    <t xml:space="preserve">https://www.technosklo.com/en/index.php?page=katalog/laboratory-glass/pipete/pipette-with-one-and-two-marks-qualicolor-color-code/one-mark-pipette/enlarged-form-class-as 632 433 111 024 </t>
  </si>
  <si>
    <t xml:space="preserve">https://www.technosklo.com/en/index.php?page=katalog/laboratory-glass/pipete/pipette-with-one-and-two-marks-qualicolor-color-code/one-mark-pipette/enlarged-form-class-as  632 433 111 057 </t>
  </si>
  <si>
    <t xml:space="preserve">https://www.technosklo.com/en/index.php?page=katalog/laboratory-glass/pipete/graduated-pipette-qualicolor-color-code/for-complete-delivery-class-as  632 434 116 719 </t>
  </si>
  <si>
    <t>https://sklep-chemland.pl/en/plyta-ociekowa-z-ps-wymiar-450x630x110mm-72-kolki.html</t>
  </si>
  <si>
    <t>https://www.wenk-labtec.com/2029306664/102/AD61/MjQzNjMwMA==/Witeg%202436300%20Wenk.html</t>
  </si>
  <si>
    <t xml:space="preserve">http://www.avsista.lt/lt/indu-dziovykle </t>
  </si>
  <si>
    <t>https://steklopribor.com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</si>
</sst>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\ %"/>
    <numFmt numFmtId="166" formatCode="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sz val="7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8"/>
      <name val="Times New Roman"/>
      <family val="1"/>
      <charset val="186"/>
    </font>
    <font>
      <u/>
      <sz val="8"/>
      <color theme="10"/>
      <name val="Times New Roman"/>
      <family val="1"/>
      <charset val="186"/>
    </font>
    <font>
      <b/>
      <sz val="8"/>
      <name val="Times New Roman"/>
      <family val="1"/>
      <charset val="186"/>
    </font>
    <font>
      <vertAlign val="subscript"/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vertAlign val="superscript"/>
      <sz val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2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Border="0" applyProtection="0"/>
    <xf numFmtId="0" fontId="2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166" fontId="9" fillId="2" borderId="1" xfId="1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0" borderId="1" xfId="10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2" fillId="0" borderId="1" xfId="10" applyFont="1" applyFill="1" applyBorder="1" applyAlignment="1">
      <alignment horizontal="center" vertical="center" wrapText="1"/>
    </xf>
    <xf numFmtId="166" fontId="11" fillId="0" borderId="1" xfId="2" applyNumberFormat="1" applyFont="1" applyFill="1" applyBorder="1" applyAlignment="1">
      <alignment horizontal="center" vertical="center" wrapText="1"/>
    </xf>
    <xf numFmtId="2" fontId="11" fillId="0" borderId="1" xfId="2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3" fillId="3" borderId="1" xfId="1" applyNumberFormat="1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166" fontId="11" fillId="3" borderId="1" xfId="2" applyNumberFormat="1" applyFont="1" applyFill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10" applyFont="1" applyAlignment="1">
      <alignment horizontal="center" wrapText="1"/>
    </xf>
    <xf numFmtId="0" fontId="12" fillId="0" borderId="0" xfId="10" applyFont="1" applyAlignment="1">
      <alignment horizontal="center" vertical="center" wrapText="1"/>
    </xf>
    <xf numFmtId="0" fontId="12" fillId="3" borderId="1" xfId="10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</cellXfs>
  <cellStyles count="11">
    <cellStyle name="Aiškinamasis tekstas 2" xfId="7"/>
    <cellStyle name="Hyperlink" xfId="10" builtinId="8"/>
    <cellStyle name="Įprastas 5" xfId="6"/>
    <cellStyle name="Kablelis 2" xfId="5"/>
    <cellStyle name="Normal" xfId="0" builtinId="0"/>
    <cellStyle name="Normal 2" xfId="4"/>
    <cellStyle name="Normal 2 3" xfId="3"/>
    <cellStyle name="Normal 2 3 2" xfId="9"/>
    <cellStyle name="Normal 4" xfId="2"/>
    <cellStyle name="Normal_Medikamentai Jordana" xfId="1"/>
    <cellStyle name="Procentai 3" xf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hempur.pl/" TargetMode="External"/><Relationship Id="rId18" Type="http://schemas.openxmlformats.org/officeDocument/2006/relationships/hyperlink" Target="https://www.lgcstandards.com/LT/en/Benzene/p/DRE-C10535000" TargetMode="External"/><Relationship Id="rId26" Type="http://schemas.openxmlformats.org/officeDocument/2006/relationships/hyperlink" Target="http://www.acros.com/" TargetMode="External"/><Relationship Id="rId39" Type="http://schemas.openxmlformats.org/officeDocument/2006/relationships/hyperlink" Target="https://sklep-chemland.pl/en/cylinder-kl-a-sk-nieb-certyf-0050ml-st-szklo-glass.html" TargetMode="External"/><Relationship Id="rId21" Type="http://schemas.openxmlformats.org/officeDocument/2006/relationships/hyperlink" Target="http://www.lach-ner.com/" TargetMode="External"/><Relationship Id="rId34" Type="http://schemas.openxmlformats.org/officeDocument/2006/relationships/hyperlink" Target="https://www.cpachem.com/shop/a/66267/h012.w.l1" TargetMode="External"/><Relationship Id="rId42" Type="http://schemas.openxmlformats.org/officeDocument/2006/relationships/hyperlink" Target="https://www.wenk-labtec.com/2029306664/102/AD116/NjAzMDUwMTA=/Hellma%2060305010%20Wenk.html%20%209144350" TargetMode="External"/><Relationship Id="rId47" Type="http://schemas.openxmlformats.org/officeDocument/2006/relationships/hyperlink" Target="https://sklep-chemland.pl/en/kolba-stozkowa-szeroka-szyja-00500-ml-chemland.html%20%2008-232.202.07" TargetMode="External"/><Relationship Id="rId50" Type="http://schemas.openxmlformats.org/officeDocument/2006/relationships/hyperlink" Target="https://sklep-chemland.pl/en/kolba-miarowa-z-certyfikat-kl-a-0250ml-glassco-ws14-23.html" TargetMode="External"/><Relationship Id="rId55" Type="http://schemas.openxmlformats.org/officeDocument/2006/relationships/hyperlink" Target="https://sklep-chemland.pl/en/piknometr-wg-gay-lussaca-klasa-b-0050ml.html" TargetMode="External"/><Relationship Id="rId63" Type="http://schemas.openxmlformats.org/officeDocument/2006/relationships/hyperlink" Target="https://sklep-chemland.pl/en/kuweta-10mm-szklo-kwarcowe-es-20mm-45x12-5x22-5.html" TargetMode="External"/><Relationship Id="rId68" Type="http://schemas.openxmlformats.org/officeDocument/2006/relationships/hyperlink" Target="https://www.wenk-labtec.com/2029306664/102/AD120/U0UxMDBO/Knick%20SE100N%20Wenk.html%20%209774484" TargetMode="External"/><Relationship Id="rId76" Type="http://schemas.openxmlformats.org/officeDocument/2006/relationships/hyperlink" Target="https://www.vitlab.com/en/products/dosing/bottle-top-dispensers/product/cont/vitlabr-simplex2/%20%201621505,%201671520" TargetMode="External"/><Relationship Id="rId84" Type="http://schemas.openxmlformats.org/officeDocument/2006/relationships/hyperlink" Target="http://www.avsista.lt/lt/indu-dziovykle" TargetMode="External"/><Relationship Id="rId7" Type="http://schemas.openxmlformats.org/officeDocument/2006/relationships/hyperlink" Target="https://sklep-chemland.pl/en/waz-silikonowy-fi-wewn-06-zewn-10-scianka-2-0mm.html" TargetMode="External"/><Relationship Id="rId71" Type="http://schemas.openxmlformats.org/officeDocument/2006/relationships/hyperlink" Target="https://www.technosklo.com/en/index.php?page=katalog/laboratory-glass/burette/burette-straight-form-qualicolor/with-straight-stopcock/ptfe-key-class-as%20632%20435%20256%20723" TargetMode="External"/><Relationship Id="rId2" Type="http://schemas.openxmlformats.org/officeDocument/2006/relationships/hyperlink" Target="https://www.vitlab.com/en/products/volume-measurement/graduated-cylinders/product/cont/graduated-cylinders-pmp-class-a-tall-shape-raised-scale/%20%20%2065004" TargetMode="External"/><Relationship Id="rId16" Type="http://schemas.openxmlformats.org/officeDocument/2006/relationships/hyperlink" Target="http://www.chempur.pl/" TargetMode="External"/><Relationship Id="rId29" Type="http://schemas.openxmlformats.org/officeDocument/2006/relationships/hyperlink" Target="https://www.wenk-labtec.com/2029306664/102/AD39/NTEzNTAwMDY=/Mettler-Toledo%20OnLine%2051350006%20Wenk.html%20%2051350006" TargetMode="External"/><Relationship Id="rId11" Type="http://schemas.openxmlformats.org/officeDocument/2006/relationships/hyperlink" Target="http://www.acros.com/" TargetMode="External"/><Relationship Id="rId24" Type="http://schemas.openxmlformats.org/officeDocument/2006/relationships/hyperlink" Target="https://www.cpachem.com/shop/a/64811/a009.2np.l1" TargetMode="External"/><Relationship Id="rId32" Type="http://schemas.openxmlformats.org/officeDocument/2006/relationships/hyperlink" Target="https://www.spexcertiprep.com/products/product_inorganic.aspx?part=AS-NO3N9-2Y" TargetMode="External"/><Relationship Id="rId37" Type="http://schemas.openxmlformats.org/officeDocument/2006/relationships/hyperlink" Target="https://minimed.ru/product/2391/" TargetMode="External"/><Relationship Id="rId40" Type="http://schemas.openxmlformats.org/officeDocument/2006/relationships/hyperlink" Target="https://sklep-chemland.pl/en/rozdzielacz-squiba-z-skala-kranptfe1000ml-chemland.html" TargetMode="External"/><Relationship Id="rId45" Type="http://schemas.openxmlformats.org/officeDocument/2006/relationships/hyperlink" Target="https://sklep-chemland.pl/en/kolba-plaskodenna-01000ml-szlif-29-32-chemland.html%20%2008-058.202.30" TargetMode="External"/><Relationship Id="rId53" Type="http://schemas.openxmlformats.org/officeDocument/2006/relationships/hyperlink" Target="https://sklep-chemland.pl/en/kolba-miarowa-z-certyfikat-kl-a-1000ml-glassco-ws24-29.html" TargetMode="External"/><Relationship Id="rId58" Type="http://schemas.openxmlformats.org/officeDocument/2006/relationships/hyperlink" Target="https://sklep-chemland.pl/en/szkielka-zegarkowe-fi-080-mm-krawedzie-obtopione.html" TargetMode="External"/><Relationship Id="rId66" Type="http://schemas.openxmlformats.org/officeDocument/2006/relationships/hyperlink" Target="https://steklopribor.com/c/lab-supply/common-purpose-products/47/" TargetMode="External"/><Relationship Id="rId74" Type="http://schemas.openxmlformats.org/officeDocument/2006/relationships/hyperlink" Target="https://www.vitlab.com/en/products/dosing/bottle-top-dispensers/product/cont/vitlabr-simplex2/%20%201621503,%201671520" TargetMode="External"/><Relationship Id="rId79" Type="http://schemas.openxmlformats.org/officeDocument/2006/relationships/hyperlink" Target="https://www.technosklo.com/en/index.php?page=katalog/laboratory-glass/pipete/pipette-with-one-and-two-marks-qualicolor-color-code/one-mark-pipette/enlarged-form-class-as%20632%20433%20111%20024" TargetMode="External"/><Relationship Id="rId5" Type="http://schemas.openxmlformats.org/officeDocument/2006/relationships/hyperlink" Target="https://sklep-chemland.pl/en/waz-silikonowy-fi-wewn-07-zewn-10-scianka-1-5mm.html" TargetMode="External"/><Relationship Id="rId61" Type="http://schemas.openxmlformats.org/officeDocument/2006/relationships/hyperlink" Target="https://minimed.ru/product/1497/" TargetMode="External"/><Relationship Id="rId82" Type="http://schemas.openxmlformats.org/officeDocument/2006/relationships/hyperlink" Target="https://sklep-chemland.pl/en/plyta-ociekowa-z-ps-wymiar-450x630x110mm-72-kolki.html" TargetMode="External"/><Relationship Id="rId19" Type="http://schemas.openxmlformats.org/officeDocument/2006/relationships/hyperlink" Target="http://www.chempur.pl/" TargetMode="External"/><Relationship Id="rId4" Type="http://schemas.openxmlformats.org/officeDocument/2006/relationships/hyperlink" Target="https://www.vitlab.com/en/products/sample-preparation/accessories-for-magnetic-stirring-bars/product/cont/magnetic-stirring-bar-retrievers-ptfe/%20%20122197" TargetMode="External"/><Relationship Id="rId9" Type="http://schemas.openxmlformats.org/officeDocument/2006/relationships/hyperlink" Target="https://www.scbt.com/p/1-1prime-dianthrimide-82-22-4" TargetMode="External"/><Relationship Id="rId14" Type="http://schemas.openxmlformats.org/officeDocument/2006/relationships/hyperlink" Target="http://www.chempur.pl/" TargetMode="External"/><Relationship Id="rId22" Type="http://schemas.openxmlformats.org/officeDocument/2006/relationships/hyperlink" Target="https://hannainst.lt/produktas/tirpalai/ec-tds-tirpalai/500ml-turio-ec-tds-tirpalai/hi7033l-ec-84-%c2%b5s-cm-kalibravimo-tirpalas-500ml/" TargetMode="External"/><Relationship Id="rId27" Type="http://schemas.openxmlformats.org/officeDocument/2006/relationships/hyperlink" Target="https://www.wenk-labtec.com/2029306664/102/AD39/NTEzNTAwMDI=/Mettler-Toledo%20OnLine%2051350002%20Wenk.html%20%2051350002" TargetMode="External"/><Relationship Id="rId30" Type="http://schemas.openxmlformats.org/officeDocument/2006/relationships/hyperlink" Target="https://www.wenk-labtec.com/2029306664/102/AD39/NTEzNTAwMzY=/Mettler-Toledo%20OnLine%2051350036%20Wenk.html%20%2051350036" TargetMode="External"/><Relationship Id="rId35" Type="http://schemas.openxmlformats.org/officeDocument/2006/relationships/hyperlink" Target="https://www.cpachem.com/shop/a/66278/h015.w.l5" TargetMode="External"/><Relationship Id="rId43" Type="http://schemas.openxmlformats.org/officeDocument/2006/relationships/hyperlink" Target="https://www.wenk-labtec.com/2029306664/102/AD116/NjAzMDQwMTA=/Hellma%2060304010%20Wenk.html%20%20%209144340" TargetMode="External"/><Relationship Id="rId48" Type="http://schemas.openxmlformats.org/officeDocument/2006/relationships/hyperlink" Target="https://sklep-chemland.pl/en/kolba-miarowa-z-certyfikat-kl-a-0050ml-glassco-ws14-23.html" TargetMode="External"/><Relationship Id="rId56" Type="http://schemas.openxmlformats.org/officeDocument/2006/relationships/hyperlink" Target="https://sklep-chemland.pl/en/nasadka-zgieta-z-tubusem-proz-i-przyl-pp-2-x-29-32.html" TargetMode="External"/><Relationship Id="rId64" Type="http://schemas.openxmlformats.org/officeDocument/2006/relationships/hyperlink" Target="https://sklep-chemland.pl/en/szkielka-nakrywk-gotowe-do-uzycia24x50-op-100szt.html" TargetMode="External"/><Relationship Id="rId69" Type="http://schemas.openxmlformats.org/officeDocument/2006/relationships/hyperlink" Target="https://www.wenk-labtec.com/2029306664/102/AD46/MTAzNjM1/WTW%20-%20a%20Xylem%20brand%20103635%20Wenk.html%20%209040876" TargetMode="External"/><Relationship Id="rId77" Type="http://schemas.openxmlformats.org/officeDocument/2006/relationships/hyperlink" Target="https://www.vitlab.com/en/products/dosing/bottle-top-dispensers/product/cont/vitlabr-simplex2/%201621504,%201671520" TargetMode="External"/><Relationship Id="rId8" Type="http://schemas.openxmlformats.org/officeDocument/2006/relationships/hyperlink" Target="https://www.wenk-labtec.com/2029306664/102/AD69/UzE4MTA0MA==/Bohlender%20S181040%20Wenk.html%20%20%209205665" TargetMode="External"/><Relationship Id="rId51" Type="http://schemas.openxmlformats.org/officeDocument/2006/relationships/hyperlink" Target="https://sklep-chemland.pl/en/kolba-miarowa-z-certyfikat-kl-a-0200ml-glassco-ws14-23.html" TargetMode="External"/><Relationship Id="rId72" Type="http://schemas.openxmlformats.org/officeDocument/2006/relationships/hyperlink" Target="https://www.technosklo.com/en/index.php?page=katalog/laboratory-glass/burette/burette-straight-form-qualicolor/with-straight-stopcock/ptfe-key-class-as%20632%20435%20256%20719%20(*)" TargetMode="External"/><Relationship Id="rId80" Type="http://schemas.openxmlformats.org/officeDocument/2006/relationships/hyperlink" Target="https://www.technosklo.com/en/index.php?page=katalog/laboratory-glass/pipete/pipette-with-one-and-two-marks-qualicolor-color-code/one-mark-pipette/enlarged-form-class-as%20%20632%20433%20111%20057" TargetMode="External"/><Relationship Id="rId85" Type="http://schemas.openxmlformats.org/officeDocument/2006/relationships/hyperlink" Target="https://steklopribor.com/" TargetMode="External"/><Relationship Id="rId3" Type="http://schemas.openxmlformats.org/officeDocument/2006/relationships/hyperlink" Target="https://www.vitlab.com/en/products/volume-measurement/pipette-controllers/product/cont/pipette-fillers-nr/%20%20%20104199" TargetMode="External"/><Relationship Id="rId12" Type="http://schemas.openxmlformats.org/officeDocument/2006/relationships/hyperlink" Target="http://www.chempur.pl/" TargetMode="External"/><Relationship Id="rId17" Type="http://schemas.openxmlformats.org/officeDocument/2006/relationships/hyperlink" Target="http://www.chempur.pl/" TargetMode="External"/><Relationship Id="rId25" Type="http://schemas.openxmlformats.org/officeDocument/2006/relationships/hyperlink" Target="https://www.cpachem.com/shop/a/66065/91c8.1k.2n.l1" TargetMode="External"/><Relationship Id="rId33" Type="http://schemas.openxmlformats.org/officeDocument/2006/relationships/hyperlink" Target="https://www.cpachem.com/shop/a/66272/h013.w.l5" TargetMode="External"/><Relationship Id="rId38" Type="http://schemas.openxmlformats.org/officeDocument/2006/relationships/hyperlink" Target="https://minimed.ru/product/2393/" TargetMode="External"/><Relationship Id="rId46" Type="http://schemas.openxmlformats.org/officeDocument/2006/relationships/hyperlink" Target="https://sklep-chemland.pl/en/kolba-okraglodenna-01000ml-szlif-29-32-chemland.html%20%2008-057.202.30" TargetMode="External"/><Relationship Id="rId59" Type="http://schemas.openxmlformats.org/officeDocument/2006/relationships/hyperlink" Target="https://sklep-chemland.pl/en/szkielka-zegarkowe-fi-060-mm-krawedzie-obtopione.html" TargetMode="External"/><Relationship Id="rId67" Type="http://schemas.openxmlformats.org/officeDocument/2006/relationships/hyperlink" Target="https://www.wenk-labtec.com/2029306664/102/AD46/MTAzNjQy/WTW%20-%20a%20Xylem%20brand%20103642%20Wenk.html%20%209040886" TargetMode="External"/><Relationship Id="rId20" Type="http://schemas.openxmlformats.org/officeDocument/2006/relationships/hyperlink" Target="http://www.chempur.pl/" TargetMode="External"/><Relationship Id="rId41" Type="http://schemas.openxmlformats.org/officeDocument/2006/relationships/hyperlink" Target="https://www.wenk-labtec.com/2029306664/102/AD116/NjAzMDEwMTA=/Hellma%2060301010%20Wenk.html%20%209144300" TargetMode="External"/><Relationship Id="rId54" Type="http://schemas.openxmlformats.org/officeDocument/2006/relationships/hyperlink" Target="https://sklep-chemland.pl/en/lapacz-cieczy-prosty-29-29-29-32.html" TargetMode="External"/><Relationship Id="rId62" Type="http://schemas.openxmlformats.org/officeDocument/2006/relationships/hyperlink" Target="https://sklep-chemland.pl/en/kuweta-10mm-szklo-kwarcowe-es-10mm-45x12-5x12-5.html" TargetMode="External"/><Relationship Id="rId70" Type="http://schemas.openxmlformats.org/officeDocument/2006/relationships/hyperlink" Target="https://www.wenk-labtec.com/2029306664/102/AD381/Njk5OTc1NzAy/Agilent%20699975702%20Wenk.html%20%20699975702" TargetMode="External"/><Relationship Id="rId75" Type="http://schemas.openxmlformats.org/officeDocument/2006/relationships/hyperlink" Target="https://www.vitlab.com/en/products/dosing/bottle-top-dispensers/product/cont/vitlabr-simplex2/%20%201621505,%201671520" TargetMode="External"/><Relationship Id="rId83" Type="http://schemas.openxmlformats.org/officeDocument/2006/relationships/hyperlink" Target="https://www.wenk-labtec.com/2029306664/102/AD61/MjQzNjMwMA==/Witeg%202436300%20Wenk.html" TargetMode="External"/><Relationship Id="rId1" Type="http://schemas.openxmlformats.org/officeDocument/2006/relationships/hyperlink" Target="https://www.vitlab.com/en/products/volume-measurement/graduated-cylinders/product/cont/graduated-cylinders-pmp-class-a-tall-shape-raised-scale/%20%2064804" TargetMode="External"/><Relationship Id="rId6" Type="http://schemas.openxmlformats.org/officeDocument/2006/relationships/hyperlink" Target="https://sklep-chemland.pl/en/waz-silikonowy-fi-wewn-14-zewn-20-scianka-3-mm.html" TargetMode="External"/><Relationship Id="rId15" Type="http://schemas.openxmlformats.org/officeDocument/2006/relationships/hyperlink" Target="https://www.alfa.com/en/catalog/J61346/" TargetMode="External"/><Relationship Id="rId23" Type="http://schemas.openxmlformats.org/officeDocument/2006/relationships/hyperlink" Target="https://www.wenk-labtec.com/2029306664/102/AD39/NTEzNDMxODQ=/Mettler-Toledo%20OnLine%2051343184%20Wenk.html" TargetMode="External"/><Relationship Id="rId28" Type="http://schemas.openxmlformats.org/officeDocument/2006/relationships/hyperlink" Target="https://www.wenk-labtec.com/2029306664/102/AD39/NTEzNTAwMDQ=/Mettler-Toledo%20OnLine%2051350004%20Wenk.html%20%2051350004" TargetMode="External"/><Relationship Id="rId36" Type="http://schemas.openxmlformats.org/officeDocument/2006/relationships/hyperlink" Target="https://www.wenk-labtec.com/2029306664/102/AD45/MTgyMDAyNQ==/Whatman%201820025%20Wenk.html%20%209056671" TargetMode="External"/><Relationship Id="rId49" Type="http://schemas.openxmlformats.org/officeDocument/2006/relationships/hyperlink" Target="https://sklep-chemland.pl/en/kolba-miarowa-z-certyfikat-kl-a-0100ml-glassco-ws14-23.html" TargetMode="External"/><Relationship Id="rId57" Type="http://schemas.openxmlformats.org/officeDocument/2006/relationships/hyperlink" Target="https://sklep-chemland.pl/en/lejek-do-materialow-sypkich-fi-160-chemland.html" TargetMode="External"/><Relationship Id="rId10" Type="http://schemas.openxmlformats.org/officeDocument/2006/relationships/hyperlink" Target="https://www.acros.com/portal/alias__Rainbow/lang__en/tabID__47/DesktopDefault.aspx%20%20%20D/4750/46" TargetMode="External"/><Relationship Id="rId31" Type="http://schemas.openxmlformats.org/officeDocument/2006/relationships/hyperlink" Target="https://www.cpachem.com/shop/a/65997/m233.2np.l1" TargetMode="External"/><Relationship Id="rId44" Type="http://schemas.openxmlformats.org/officeDocument/2006/relationships/hyperlink" Target="https://www.wenk-labtec.com/2029306664/102/AD116/NjAzMDIwMTA=/Hellma%2060302010%20Wenk.html%209144302" TargetMode="External"/><Relationship Id="rId52" Type="http://schemas.openxmlformats.org/officeDocument/2006/relationships/hyperlink" Target="https://sklep-chemland.pl/en/kolba-miarowa-z-certyfikat-kl-a-0500ml-glassco-ws19-26.html" TargetMode="External"/><Relationship Id="rId60" Type="http://schemas.openxmlformats.org/officeDocument/2006/relationships/hyperlink" Target="https://sklep-chemland.pl/en/zlewka-niska-00025-ml-borokrzem-chemland.html" TargetMode="External"/><Relationship Id="rId65" Type="http://schemas.openxmlformats.org/officeDocument/2006/relationships/hyperlink" Target="https://www.fishersci.com/shop/products/kjeltabs-ct-copper-titanium-5-foss-1000-tablets/12053105" TargetMode="External"/><Relationship Id="rId73" Type="http://schemas.openxmlformats.org/officeDocument/2006/relationships/hyperlink" Target="https://www.wenk-labtec.com/2029306664/102/AD47/MjQzMTgyNzU0/Duran/DWK%20Life%20Sciences%20243182754%20Wenk.html%20%207022022" TargetMode="External"/><Relationship Id="rId78" Type="http://schemas.openxmlformats.org/officeDocument/2006/relationships/hyperlink" Target="https://www.technosklo.com/en/index.php?page=katalog/laboratory-glass/pipete/pipette-with-one-and-two-marks-qualicolor-color-code/one-mark-pipette/enlarged-form-class-as%20%20632%20433%20111%20022" TargetMode="External"/><Relationship Id="rId81" Type="http://schemas.openxmlformats.org/officeDocument/2006/relationships/hyperlink" Target="https://www.technosklo.com/en/index.php?page=katalog/laboratory-glass/pipete/graduated-pipette-qualicolor-color-code/for-complete-delivery-class-as%20%20632%20434%20116%20719" TargetMode="External"/><Relationship Id="rId86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1"/>
  <sheetViews>
    <sheetView tabSelected="1" topLeftCell="F1" workbookViewId="0">
      <selection activeCell="P1" sqref="P1:Q1048576"/>
    </sheetView>
  </sheetViews>
  <sheetFormatPr defaultColWidth="9.109375" defaultRowHeight="12" x14ac:dyDescent="0.3"/>
  <cols>
    <col min="1" max="1" width="4.88671875" style="3" customWidth="1"/>
    <col min="2" max="2" width="10.6640625" style="4" customWidth="1"/>
    <col min="3" max="3" width="10.33203125" style="4" customWidth="1"/>
    <col min="4" max="4" width="18" style="4" customWidth="1"/>
    <col min="5" max="5" width="12.33203125" style="4" customWidth="1"/>
    <col min="6" max="6" width="14.109375" style="5" customWidth="1"/>
    <col min="7" max="7" width="12" style="26" customWidth="1"/>
    <col min="8" max="8" width="7" style="4" customWidth="1"/>
    <col min="9" max="9" width="7.6640625" style="4" customWidth="1"/>
    <col min="10" max="10" width="16.109375" style="6" customWidth="1"/>
    <col min="11" max="11" width="4.5546875" style="4" customWidth="1"/>
    <col min="12" max="13" width="6.33203125" style="4" customWidth="1"/>
    <col min="14" max="14" width="7.33203125" style="4" customWidth="1"/>
    <col min="15" max="15" width="9.21875" style="4" bestFit="1" customWidth="1"/>
    <col min="16" max="16384" width="9.109375" style="1"/>
  </cols>
  <sheetData>
    <row r="1" spans="1:14" x14ac:dyDescent="0.3">
      <c r="K1" s="7" t="s">
        <v>278</v>
      </c>
      <c r="L1" s="7"/>
      <c r="M1" s="7"/>
      <c r="N1" s="7"/>
    </row>
    <row r="2" spans="1:14" ht="107.25" customHeight="1" x14ac:dyDescent="0.3">
      <c r="A2" s="8" t="s">
        <v>142</v>
      </c>
      <c r="B2" s="9" t="s">
        <v>466</v>
      </c>
      <c r="C2" s="9" t="s">
        <v>143</v>
      </c>
      <c r="D2" s="9" t="s">
        <v>144</v>
      </c>
      <c r="E2" s="9" t="s">
        <v>279</v>
      </c>
      <c r="F2" s="10" t="s">
        <v>280</v>
      </c>
      <c r="G2" s="30" t="s">
        <v>281</v>
      </c>
      <c r="H2" s="9" t="s">
        <v>274</v>
      </c>
      <c r="I2" s="9" t="s">
        <v>282</v>
      </c>
      <c r="J2" s="11" t="s">
        <v>275</v>
      </c>
      <c r="K2" s="9" t="s">
        <v>145</v>
      </c>
      <c r="L2" s="9" t="s">
        <v>146</v>
      </c>
      <c r="M2" s="9" t="s">
        <v>276</v>
      </c>
      <c r="N2" s="9" t="s">
        <v>147</v>
      </c>
    </row>
    <row r="3" spans="1:14" ht="151.19999999999999" customHeight="1" x14ac:dyDescent="0.3">
      <c r="A3" s="14">
        <v>2</v>
      </c>
      <c r="B3" s="15" t="s">
        <v>154</v>
      </c>
      <c r="C3" s="15" t="s">
        <v>0</v>
      </c>
      <c r="D3" s="15" t="s">
        <v>155</v>
      </c>
      <c r="E3" s="15" t="s">
        <v>284</v>
      </c>
      <c r="F3" s="15" t="s">
        <v>155</v>
      </c>
      <c r="G3" s="16" t="s">
        <v>287</v>
      </c>
      <c r="H3" s="15" t="s">
        <v>1</v>
      </c>
      <c r="I3" s="15">
        <v>20</v>
      </c>
      <c r="J3" s="17">
        <v>4.0999999999999996</v>
      </c>
      <c r="K3" s="15">
        <v>21</v>
      </c>
      <c r="L3" s="17">
        <f>ROUND(J3*1.21,4)</f>
        <v>4.9610000000000003</v>
      </c>
      <c r="M3" s="18">
        <f>I3*J3</f>
        <v>82</v>
      </c>
      <c r="N3" s="18">
        <f>L3*I3</f>
        <v>99.22</v>
      </c>
    </row>
    <row r="4" spans="1:14" ht="112.2" x14ac:dyDescent="0.3">
      <c r="A4" s="19">
        <v>3</v>
      </c>
      <c r="B4" s="15" t="s">
        <v>154</v>
      </c>
      <c r="C4" s="15" t="s">
        <v>0</v>
      </c>
      <c r="D4" s="15" t="s">
        <v>158</v>
      </c>
      <c r="E4" s="15" t="s">
        <v>284</v>
      </c>
      <c r="F4" s="15" t="s">
        <v>158</v>
      </c>
      <c r="G4" s="16" t="s">
        <v>288</v>
      </c>
      <c r="H4" s="15" t="s">
        <v>1</v>
      </c>
      <c r="I4" s="15">
        <v>5</v>
      </c>
      <c r="J4" s="17">
        <v>8.6999999999999993</v>
      </c>
      <c r="K4" s="15">
        <v>21</v>
      </c>
      <c r="L4" s="17">
        <f t="shared" ref="L4:L67" si="0">ROUND(J4*1.21,4)</f>
        <v>10.526999999999999</v>
      </c>
      <c r="M4" s="18">
        <f t="shared" ref="M4:M67" si="1">I4*J4</f>
        <v>43.5</v>
      </c>
      <c r="N4" s="18">
        <f t="shared" ref="N4:N67" si="2">L4*I4</f>
        <v>52.634999999999998</v>
      </c>
    </row>
    <row r="5" spans="1:14" ht="81.599999999999994" x14ac:dyDescent="0.3">
      <c r="A5" s="14">
        <v>4</v>
      </c>
      <c r="B5" s="15" t="s">
        <v>156</v>
      </c>
      <c r="C5" s="15" t="s">
        <v>0</v>
      </c>
      <c r="D5" s="15" t="s">
        <v>157</v>
      </c>
      <c r="E5" s="15" t="s">
        <v>284</v>
      </c>
      <c r="F5" s="15" t="s">
        <v>285</v>
      </c>
      <c r="G5" s="16" t="s">
        <v>286</v>
      </c>
      <c r="H5" s="15" t="s">
        <v>97</v>
      </c>
      <c r="I5" s="15">
        <v>6</v>
      </c>
      <c r="J5" s="17">
        <v>4.1500000000000004</v>
      </c>
      <c r="K5" s="15">
        <v>21</v>
      </c>
      <c r="L5" s="17">
        <f t="shared" si="0"/>
        <v>5.0214999999999996</v>
      </c>
      <c r="M5" s="18">
        <f t="shared" si="1"/>
        <v>24.900000000000002</v>
      </c>
      <c r="N5" s="18">
        <f t="shared" si="2"/>
        <v>30.128999999999998</v>
      </c>
    </row>
    <row r="6" spans="1:14" ht="117" customHeight="1" x14ac:dyDescent="0.3">
      <c r="A6" s="19">
        <v>8</v>
      </c>
      <c r="B6" s="15" t="s">
        <v>2</v>
      </c>
      <c r="C6" s="15" t="s">
        <v>3</v>
      </c>
      <c r="D6" s="15" t="s">
        <v>4</v>
      </c>
      <c r="E6" s="15" t="s">
        <v>284</v>
      </c>
      <c r="F6" s="15" t="s">
        <v>4</v>
      </c>
      <c r="G6" s="16" t="s">
        <v>289</v>
      </c>
      <c r="H6" s="15" t="s">
        <v>1</v>
      </c>
      <c r="I6" s="15">
        <v>5</v>
      </c>
      <c r="J6" s="17">
        <v>13.2</v>
      </c>
      <c r="K6" s="15">
        <v>21</v>
      </c>
      <c r="L6" s="17">
        <f t="shared" si="0"/>
        <v>15.972</v>
      </c>
      <c r="M6" s="18">
        <f t="shared" si="1"/>
        <v>66</v>
      </c>
      <c r="N6" s="18">
        <f t="shared" si="2"/>
        <v>79.86</v>
      </c>
    </row>
    <row r="7" spans="1:14" ht="40.799999999999997" x14ac:dyDescent="0.3">
      <c r="A7" s="19">
        <v>11</v>
      </c>
      <c r="B7" s="15" t="s">
        <v>5</v>
      </c>
      <c r="C7" s="15" t="s">
        <v>6</v>
      </c>
      <c r="D7" s="15" t="s">
        <v>7</v>
      </c>
      <c r="E7" s="15" t="s">
        <v>284</v>
      </c>
      <c r="F7" s="15" t="s">
        <v>7</v>
      </c>
      <c r="G7" s="16" t="s">
        <v>465</v>
      </c>
      <c r="H7" s="15" t="s">
        <v>1</v>
      </c>
      <c r="I7" s="15">
        <v>80</v>
      </c>
      <c r="J7" s="17">
        <v>5.25</v>
      </c>
      <c r="K7" s="15">
        <v>21</v>
      </c>
      <c r="L7" s="17">
        <f t="shared" si="0"/>
        <v>6.3525</v>
      </c>
      <c r="M7" s="18">
        <f t="shared" si="1"/>
        <v>420</v>
      </c>
      <c r="N7" s="18">
        <f t="shared" si="2"/>
        <v>508.2</v>
      </c>
    </row>
    <row r="8" spans="1:14" ht="51" x14ac:dyDescent="0.3">
      <c r="A8" s="19">
        <v>12</v>
      </c>
      <c r="B8" s="15" t="s">
        <v>5</v>
      </c>
      <c r="C8" s="15" t="s">
        <v>6</v>
      </c>
      <c r="D8" s="15" t="s">
        <v>8</v>
      </c>
      <c r="E8" s="15" t="s">
        <v>284</v>
      </c>
      <c r="F8" s="15" t="s">
        <v>8</v>
      </c>
      <c r="G8" s="15" t="s">
        <v>470</v>
      </c>
      <c r="H8" s="15" t="s">
        <v>1</v>
      </c>
      <c r="I8" s="15">
        <v>50</v>
      </c>
      <c r="J8" s="17">
        <v>5.25</v>
      </c>
      <c r="K8" s="15">
        <v>21</v>
      </c>
      <c r="L8" s="17">
        <f t="shared" si="0"/>
        <v>6.3525</v>
      </c>
      <c r="M8" s="18">
        <f t="shared" si="1"/>
        <v>262.5</v>
      </c>
      <c r="N8" s="18">
        <f t="shared" si="2"/>
        <v>317.625</v>
      </c>
    </row>
    <row r="9" spans="1:14" ht="40.799999999999997" x14ac:dyDescent="0.3">
      <c r="A9" s="19">
        <v>18</v>
      </c>
      <c r="B9" s="15" t="s">
        <v>472</v>
      </c>
      <c r="C9" s="15" t="s">
        <v>9</v>
      </c>
      <c r="D9" s="15" t="s">
        <v>11</v>
      </c>
      <c r="E9" s="15" t="s">
        <v>284</v>
      </c>
      <c r="F9" s="15" t="s">
        <v>11</v>
      </c>
      <c r="G9" s="16" t="s">
        <v>294</v>
      </c>
      <c r="H9" s="15" t="s">
        <v>12</v>
      </c>
      <c r="I9" s="15">
        <v>10</v>
      </c>
      <c r="J9" s="17">
        <v>11.85</v>
      </c>
      <c r="K9" s="15">
        <v>21</v>
      </c>
      <c r="L9" s="17">
        <f t="shared" si="0"/>
        <v>14.3385</v>
      </c>
      <c r="M9" s="18">
        <f t="shared" si="1"/>
        <v>118.5</v>
      </c>
      <c r="N9" s="18">
        <f t="shared" si="2"/>
        <v>143.38499999999999</v>
      </c>
    </row>
    <row r="10" spans="1:14" ht="72" customHeight="1" x14ac:dyDescent="0.3">
      <c r="A10" s="19">
        <v>19</v>
      </c>
      <c r="B10" s="15" t="s">
        <v>13</v>
      </c>
      <c r="C10" s="15" t="s">
        <v>9</v>
      </c>
      <c r="D10" s="15" t="s">
        <v>14</v>
      </c>
      <c r="E10" s="15" t="s">
        <v>284</v>
      </c>
      <c r="F10" s="15" t="s">
        <v>14</v>
      </c>
      <c r="G10" s="16" t="s">
        <v>295</v>
      </c>
      <c r="H10" s="15" t="s">
        <v>10</v>
      </c>
      <c r="I10" s="15">
        <v>25</v>
      </c>
      <c r="J10" s="17">
        <v>1.75</v>
      </c>
      <c r="K10" s="15">
        <v>21</v>
      </c>
      <c r="L10" s="17">
        <f t="shared" si="0"/>
        <v>2.1175000000000002</v>
      </c>
      <c r="M10" s="18">
        <f t="shared" si="1"/>
        <v>43.75</v>
      </c>
      <c r="N10" s="18">
        <f t="shared" si="2"/>
        <v>52.937500000000007</v>
      </c>
    </row>
    <row r="11" spans="1:14" ht="20.399999999999999" x14ac:dyDescent="0.3">
      <c r="A11" s="19">
        <v>21</v>
      </c>
      <c r="B11" s="15" t="s">
        <v>159</v>
      </c>
      <c r="C11" s="15" t="s">
        <v>9</v>
      </c>
      <c r="D11" s="15" t="s">
        <v>264</v>
      </c>
      <c r="E11" s="15" t="s">
        <v>284</v>
      </c>
      <c r="F11" s="15" t="s">
        <v>264</v>
      </c>
      <c r="G11" s="16" t="s">
        <v>296</v>
      </c>
      <c r="H11" s="15" t="s">
        <v>160</v>
      </c>
      <c r="I11" s="15">
        <v>1</v>
      </c>
      <c r="J11" s="17">
        <v>13.9</v>
      </c>
      <c r="K11" s="15">
        <v>21</v>
      </c>
      <c r="L11" s="17">
        <f t="shared" si="0"/>
        <v>16.818999999999999</v>
      </c>
      <c r="M11" s="18">
        <f t="shared" si="1"/>
        <v>13.9</v>
      </c>
      <c r="N11" s="18">
        <f t="shared" si="2"/>
        <v>16.818999999999999</v>
      </c>
    </row>
    <row r="12" spans="1:14" ht="30.6" x14ac:dyDescent="0.3">
      <c r="A12" s="19">
        <v>28</v>
      </c>
      <c r="B12" s="15" t="s">
        <v>161</v>
      </c>
      <c r="C12" s="15" t="s">
        <v>9</v>
      </c>
      <c r="D12" s="15" t="s">
        <v>162</v>
      </c>
      <c r="E12" s="15" t="s">
        <v>284</v>
      </c>
      <c r="F12" s="15" t="s">
        <v>162</v>
      </c>
      <c r="G12" s="16" t="s">
        <v>297</v>
      </c>
      <c r="H12" s="15" t="s">
        <v>17</v>
      </c>
      <c r="I12" s="15">
        <v>6</v>
      </c>
      <c r="J12" s="17">
        <v>2.65</v>
      </c>
      <c r="K12" s="15">
        <v>21</v>
      </c>
      <c r="L12" s="17">
        <f t="shared" si="0"/>
        <v>3.2065000000000001</v>
      </c>
      <c r="M12" s="18">
        <f t="shared" si="1"/>
        <v>15.899999999999999</v>
      </c>
      <c r="N12" s="18">
        <f t="shared" si="2"/>
        <v>19.239000000000001</v>
      </c>
    </row>
    <row r="13" spans="1:14" ht="51" x14ac:dyDescent="0.3">
      <c r="A13" s="19">
        <v>29</v>
      </c>
      <c r="B13" s="15" t="s">
        <v>163</v>
      </c>
      <c r="C13" s="15" t="s">
        <v>9</v>
      </c>
      <c r="D13" s="15" t="s">
        <v>164</v>
      </c>
      <c r="E13" s="15" t="s">
        <v>284</v>
      </c>
      <c r="F13" s="15" t="s">
        <v>164</v>
      </c>
      <c r="G13" s="16" t="s">
        <v>298</v>
      </c>
      <c r="H13" s="15" t="s">
        <v>36</v>
      </c>
      <c r="I13" s="15">
        <v>2</v>
      </c>
      <c r="J13" s="17">
        <v>11.2</v>
      </c>
      <c r="K13" s="15">
        <v>21</v>
      </c>
      <c r="L13" s="17">
        <f t="shared" si="0"/>
        <v>13.552</v>
      </c>
      <c r="M13" s="18">
        <f t="shared" si="1"/>
        <v>22.4</v>
      </c>
      <c r="N13" s="18">
        <f t="shared" si="2"/>
        <v>27.103999999999999</v>
      </c>
    </row>
    <row r="14" spans="1:14" ht="51" x14ac:dyDescent="0.3">
      <c r="A14" s="19">
        <v>30</v>
      </c>
      <c r="B14" s="15" t="s">
        <v>165</v>
      </c>
      <c r="C14" s="15" t="s">
        <v>9</v>
      </c>
      <c r="D14" s="15" t="s">
        <v>29</v>
      </c>
      <c r="E14" s="15" t="s">
        <v>284</v>
      </c>
      <c r="F14" s="15" t="s">
        <v>29</v>
      </c>
      <c r="G14" s="16" t="s">
        <v>299</v>
      </c>
      <c r="H14" s="15" t="s">
        <v>10</v>
      </c>
      <c r="I14" s="15">
        <v>200</v>
      </c>
      <c r="J14" s="17">
        <v>0.03</v>
      </c>
      <c r="K14" s="15">
        <v>21</v>
      </c>
      <c r="L14" s="17">
        <f t="shared" si="0"/>
        <v>3.6299999999999999E-2</v>
      </c>
      <c r="M14" s="18">
        <f t="shared" si="1"/>
        <v>6</v>
      </c>
      <c r="N14" s="18">
        <f t="shared" si="2"/>
        <v>7.26</v>
      </c>
    </row>
    <row r="15" spans="1:14" ht="40.799999999999997" x14ac:dyDescent="0.3">
      <c r="A15" s="19">
        <v>32</v>
      </c>
      <c r="B15" s="15" t="s">
        <v>166</v>
      </c>
      <c r="C15" s="15" t="s">
        <v>9</v>
      </c>
      <c r="D15" s="15" t="s">
        <v>167</v>
      </c>
      <c r="E15" s="15" t="s">
        <v>284</v>
      </c>
      <c r="F15" s="15" t="s">
        <v>167</v>
      </c>
      <c r="G15" s="15" t="s">
        <v>300</v>
      </c>
      <c r="H15" s="15" t="s">
        <v>17</v>
      </c>
      <c r="I15" s="15">
        <v>4</v>
      </c>
      <c r="J15" s="17">
        <v>4.8499999999999996</v>
      </c>
      <c r="K15" s="15">
        <v>21</v>
      </c>
      <c r="L15" s="17">
        <f t="shared" si="0"/>
        <v>5.8685</v>
      </c>
      <c r="M15" s="18">
        <f t="shared" si="1"/>
        <v>19.399999999999999</v>
      </c>
      <c r="N15" s="18">
        <f t="shared" si="2"/>
        <v>23.474</v>
      </c>
    </row>
    <row r="16" spans="1:14" ht="57.6" x14ac:dyDescent="0.3">
      <c r="A16" s="19">
        <v>33</v>
      </c>
      <c r="B16" s="15" t="s">
        <v>18</v>
      </c>
      <c r="C16" s="15" t="s">
        <v>9</v>
      </c>
      <c r="D16" s="15" t="s">
        <v>19</v>
      </c>
      <c r="E16" s="15" t="s">
        <v>284</v>
      </c>
      <c r="F16" s="15" t="s">
        <v>19</v>
      </c>
      <c r="G16" s="13" t="s">
        <v>301</v>
      </c>
      <c r="H16" s="15" t="s">
        <v>10</v>
      </c>
      <c r="I16" s="15">
        <v>5</v>
      </c>
      <c r="J16" s="17">
        <v>1.2</v>
      </c>
      <c r="K16" s="15">
        <v>21</v>
      </c>
      <c r="L16" s="17">
        <f t="shared" si="0"/>
        <v>1.452</v>
      </c>
      <c r="M16" s="18">
        <f t="shared" si="1"/>
        <v>6</v>
      </c>
      <c r="N16" s="18">
        <f t="shared" si="2"/>
        <v>7.26</v>
      </c>
    </row>
    <row r="17" spans="1:15" ht="72.599999999999994" customHeight="1" x14ac:dyDescent="0.3">
      <c r="A17" s="19">
        <v>35</v>
      </c>
      <c r="B17" s="15" t="s">
        <v>168</v>
      </c>
      <c r="C17" s="15" t="s">
        <v>9</v>
      </c>
      <c r="D17" s="15" t="s">
        <v>14</v>
      </c>
      <c r="E17" s="15" t="s">
        <v>284</v>
      </c>
      <c r="F17" s="15" t="s">
        <v>14</v>
      </c>
      <c r="G17" s="16" t="s">
        <v>302</v>
      </c>
      <c r="H17" s="15" t="s">
        <v>10</v>
      </c>
      <c r="I17" s="15">
        <v>250</v>
      </c>
      <c r="J17" s="17">
        <v>2.5000000000000001E-2</v>
      </c>
      <c r="K17" s="15">
        <v>21</v>
      </c>
      <c r="L17" s="17">
        <f t="shared" si="0"/>
        <v>3.0300000000000001E-2</v>
      </c>
      <c r="M17" s="18">
        <f t="shared" si="1"/>
        <v>6.25</v>
      </c>
      <c r="N17" s="18">
        <f t="shared" si="2"/>
        <v>7.5750000000000002</v>
      </c>
    </row>
    <row r="18" spans="1:15" ht="40.799999999999997" x14ac:dyDescent="0.3">
      <c r="A18" s="19">
        <v>36</v>
      </c>
      <c r="B18" s="15" t="s">
        <v>169</v>
      </c>
      <c r="C18" s="15" t="s">
        <v>9</v>
      </c>
      <c r="D18" s="15" t="s">
        <v>14</v>
      </c>
      <c r="E18" s="15" t="s">
        <v>284</v>
      </c>
      <c r="F18" s="15" t="s">
        <v>14</v>
      </c>
      <c r="G18" s="16" t="s">
        <v>303</v>
      </c>
      <c r="H18" s="15" t="s">
        <v>10</v>
      </c>
      <c r="I18" s="15">
        <v>250</v>
      </c>
      <c r="J18" s="17">
        <v>3.5000000000000003E-2</v>
      </c>
      <c r="K18" s="15">
        <v>21</v>
      </c>
      <c r="L18" s="17">
        <f t="shared" si="0"/>
        <v>4.24E-2</v>
      </c>
      <c r="M18" s="18">
        <f t="shared" si="1"/>
        <v>8.75</v>
      </c>
      <c r="N18" s="18">
        <f t="shared" si="2"/>
        <v>10.6</v>
      </c>
    </row>
    <row r="19" spans="1:15" ht="95.4" customHeight="1" x14ac:dyDescent="0.3">
      <c r="A19" s="19">
        <v>37</v>
      </c>
      <c r="B19" s="15" t="s">
        <v>20</v>
      </c>
      <c r="C19" s="15" t="s">
        <v>9</v>
      </c>
      <c r="D19" s="15" t="s">
        <v>21</v>
      </c>
      <c r="E19" s="15" t="s">
        <v>284</v>
      </c>
      <c r="F19" s="15" t="s">
        <v>21</v>
      </c>
      <c r="G19" s="16" t="s">
        <v>304</v>
      </c>
      <c r="H19" s="15" t="s">
        <v>15</v>
      </c>
      <c r="I19" s="15">
        <v>5</v>
      </c>
      <c r="J19" s="17">
        <v>22.6</v>
      </c>
      <c r="K19" s="15">
        <v>21</v>
      </c>
      <c r="L19" s="17">
        <f t="shared" si="0"/>
        <v>27.346</v>
      </c>
      <c r="M19" s="18">
        <f t="shared" si="1"/>
        <v>113</v>
      </c>
      <c r="N19" s="18">
        <f t="shared" si="2"/>
        <v>136.72999999999999</v>
      </c>
    </row>
    <row r="20" spans="1:15" ht="51" x14ac:dyDescent="0.3">
      <c r="A20" s="20">
        <v>44</v>
      </c>
      <c r="B20" s="21" t="s">
        <v>170</v>
      </c>
      <c r="C20" s="21" t="s">
        <v>9</v>
      </c>
      <c r="D20" s="21" t="s">
        <v>171</v>
      </c>
      <c r="E20" s="21" t="s">
        <v>284</v>
      </c>
      <c r="F20" s="21" t="s">
        <v>456</v>
      </c>
      <c r="G20" s="21" t="s">
        <v>467</v>
      </c>
      <c r="H20" s="21" t="s">
        <v>36</v>
      </c>
      <c r="I20" s="21">
        <v>2</v>
      </c>
      <c r="J20" s="22">
        <v>3.75</v>
      </c>
      <c r="K20" s="21">
        <v>21</v>
      </c>
      <c r="L20" s="17">
        <f t="shared" si="0"/>
        <v>4.5374999999999996</v>
      </c>
      <c r="M20" s="18">
        <f t="shared" si="1"/>
        <v>7.5</v>
      </c>
      <c r="N20" s="18">
        <f t="shared" si="2"/>
        <v>9.0749999999999993</v>
      </c>
      <c r="O20" s="12"/>
    </row>
    <row r="21" spans="1:15" ht="51" x14ac:dyDescent="0.3">
      <c r="A21" s="19">
        <v>48</v>
      </c>
      <c r="B21" s="15" t="s">
        <v>22</v>
      </c>
      <c r="C21" s="15" t="s">
        <v>9</v>
      </c>
      <c r="D21" s="15" t="s">
        <v>23</v>
      </c>
      <c r="E21" s="15" t="s">
        <v>284</v>
      </c>
      <c r="F21" s="15" t="s">
        <v>23</v>
      </c>
      <c r="G21" s="15" t="s">
        <v>305</v>
      </c>
      <c r="H21" s="15" t="s">
        <v>10</v>
      </c>
      <c r="I21" s="15">
        <v>100</v>
      </c>
      <c r="J21" s="17">
        <v>14.05</v>
      </c>
      <c r="K21" s="15">
        <v>21</v>
      </c>
      <c r="L21" s="17">
        <f t="shared" si="0"/>
        <v>17.000499999999999</v>
      </c>
      <c r="M21" s="18">
        <f t="shared" si="1"/>
        <v>1405</v>
      </c>
      <c r="N21" s="18">
        <f t="shared" si="2"/>
        <v>1700.05</v>
      </c>
    </row>
    <row r="22" spans="1:15" ht="40.799999999999997" x14ac:dyDescent="0.3">
      <c r="A22" s="19">
        <v>49</v>
      </c>
      <c r="B22" s="15" t="s">
        <v>172</v>
      </c>
      <c r="C22" s="15" t="s">
        <v>9</v>
      </c>
      <c r="D22" s="15" t="s">
        <v>14</v>
      </c>
      <c r="E22" s="15" t="s">
        <v>284</v>
      </c>
      <c r="F22" s="15" t="s">
        <v>14</v>
      </c>
      <c r="G22" s="16" t="s">
        <v>306</v>
      </c>
      <c r="H22" s="15" t="s">
        <v>10</v>
      </c>
      <c r="I22" s="15">
        <v>250</v>
      </c>
      <c r="J22" s="17">
        <v>0.02</v>
      </c>
      <c r="K22" s="15">
        <v>21</v>
      </c>
      <c r="L22" s="17">
        <f t="shared" si="0"/>
        <v>2.4199999999999999E-2</v>
      </c>
      <c r="M22" s="18">
        <f t="shared" si="1"/>
        <v>5</v>
      </c>
      <c r="N22" s="18">
        <f t="shared" si="2"/>
        <v>6.05</v>
      </c>
    </row>
    <row r="23" spans="1:15" ht="30.6" x14ac:dyDescent="0.3">
      <c r="A23" s="19">
        <v>50</v>
      </c>
      <c r="B23" s="15" t="s">
        <v>173</v>
      </c>
      <c r="C23" s="15" t="s">
        <v>9</v>
      </c>
      <c r="D23" s="15" t="s">
        <v>19</v>
      </c>
      <c r="E23" s="15" t="s">
        <v>284</v>
      </c>
      <c r="F23" s="15" t="s">
        <v>19</v>
      </c>
      <c r="G23" s="16" t="s">
        <v>307</v>
      </c>
      <c r="H23" s="15" t="s">
        <v>10</v>
      </c>
      <c r="I23" s="15">
        <v>50</v>
      </c>
      <c r="J23" s="17">
        <v>0.06</v>
      </c>
      <c r="K23" s="15">
        <v>21</v>
      </c>
      <c r="L23" s="17">
        <f t="shared" si="0"/>
        <v>7.2599999999999998E-2</v>
      </c>
      <c r="M23" s="18">
        <f t="shared" si="1"/>
        <v>3</v>
      </c>
      <c r="N23" s="18">
        <f t="shared" si="2"/>
        <v>3.63</v>
      </c>
    </row>
    <row r="24" spans="1:15" ht="71.400000000000006" x14ac:dyDescent="0.3">
      <c r="A24" s="19">
        <v>52</v>
      </c>
      <c r="B24" s="15" t="s">
        <v>174</v>
      </c>
      <c r="C24" s="15" t="s">
        <v>9</v>
      </c>
      <c r="D24" s="15" t="s">
        <v>175</v>
      </c>
      <c r="E24" s="15" t="s">
        <v>284</v>
      </c>
      <c r="F24" s="15" t="s">
        <v>175</v>
      </c>
      <c r="G24" s="16" t="s">
        <v>308</v>
      </c>
      <c r="H24" s="15" t="s">
        <v>17</v>
      </c>
      <c r="I24" s="15">
        <v>20</v>
      </c>
      <c r="J24" s="17">
        <v>10.69</v>
      </c>
      <c r="K24" s="15">
        <v>21</v>
      </c>
      <c r="L24" s="17">
        <f t="shared" si="0"/>
        <v>12.934900000000001</v>
      </c>
      <c r="M24" s="18">
        <f t="shared" si="1"/>
        <v>213.79999999999998</v>
      </c>
      <c r="N24" s="18">
        <f t="shared" si="2"/>
        <v>258.69800000000004</v>
      </c>
    </row>
    <row r="25" spans="1:15" ht="91.8" x14ac:dyDescent="0.3">
      <c r="A25" s="19">
        <v>55</v>
      </c>
      <c r="B25" s="15" t="s">
        <v>176</v>
      </c>
      <c r="C25" s="15" t="s">
        <v>9</v>
      </c>
      <c r="D25" s="15" t="s">
        <v>265</v>
      </c>
      <c r="E25" s="15" t="s">
        <v>284</v>
      </c>
      <c r="F25" s="15" t="s">
        <v>265</v>
      </c>
      <c r="G25" s="16" t="s">
        <v>309</v>
      </c>
      <c r="H25" s="15" t="s">
        <v>15</v>
      </c>
      <c r="I25" s="15">
        <v>500</v>
      </c>
      <c r="J25" s="17">
        <v>0.03</v>
      </c>
      <c r="K25" s="15">
        <v>21</v>
      </c>
      <c r="L25" s="17">
        <f t="shared" si="0"/>
        <v>3.6299999999999999E-2</v>
      </c>
      <c r="M25" s="18">
        <f t="shared" si="1"/>
        <v>15</v>
      </c>
      <c r="N25" s="18">
        <f t="shared" si="2"/>
        <v>18.149999999999999</v>
      </c>
    </row>
    <row r="26" spans="1:15" ht="81.599999999999994" x14ac:dyDescent="0.3">
      <c r="A26" s="19">
        <v>57</v>
      </c>
      <c r="B26" s="15" t="s">
        <v>26</v>
      </c>
      <c r="C26" s="15" t="s">
        <v>9</v>
      </c>
      <c r="D26" s="15" t="s">
        <v>27</v>
      </c>
      <c r="E26" s="15" t="s">
        <v>284</v>
      </c>
      <c r="F26" s="15" t="s">
        <v>27</v>
      </c>
      <c r="G26" s="16" t="s">
        <v>310</v>
      </c>
      <c r="H26" s="15" t="s">
        <v>15</v>
      </c>
      <c r="I26" s="15">
        <v>300</v>
      </c>
      <c r="J26" s="17">
        <v>0.27</v>
      </c>
      <c r="K26" s="15">
        <v>21</v>
      </c>
      <c r="L26" s="17">
        <f t="shared" si="0"/>
        <v>0.32669999999999999</v>
      </c>
      <c r="M26" s="18">
        <f t="shared" si="1"/>
        <v>81</v>
      </c>
      <c r="N26" s="18">
        <f t="shared" si="2"/>
        <v>98.009999999999991</v>
      </c>
    </row>
    <row r="27" spans="1:15" ht="20.399999999999999" x14ac:dyDescent="0.3">
      <c r="A27" s="19">
        <v>58</v>
      </c>
      <c r="B27" s="15" t="s">
        <v>177</v>
      </c>
      <c r="C27" s="15" t="s">
        <v>9</v>
      </c>
      <c r="D27" s="15" t="s">
        <v>266</v>
      </c>
      <c r="E27" s="15" t="s">
        <v>284</v>
      </c>
      <c r="F27" s="15" t="s">
        <v>266</v>
      </c>
      <c r="G27" s="15" t="s">
        <v>311</v>
      </c>
      <c r="H27" s="15" t="s">
        <v>10</v>
      </c>
      <c r="I27" s="15">
        <v>5</v>
      </c>
      <c r="J27" s="17">
        <v>0.6</v>
      </c>
      <c r="K27" s="15">
        <v>21</v>
      </c>
      <c r="L27" s="17">
        <f t="shared" si="0"/>
        <v>0.72599999999999998</v>
      </c>
      <c r="M27" s="18">
        <f t="shared" si="1"/>
        <v>3</v>
      </c>
      <c r="N27" s="18">
        <f t="shared" si="2"/>
        <v>3.63</v>
      </c>
    </row>
    <row r="28" spans="1:15" ht="40.799999999999997" x14ac:dyDescent="0.3">
      <c r="A28" s="19">
        <v>60</v>
      </c>
      <c r="B28" s="15" t="s">
        <v>268</v>
      </c>
      <c r="C28" s="15" t="s">
        <v>9</v>
      </c>
      <c r="D28" s="15" t="s">
        <v>267</v>
      </c>
      <c r="E28" s="15" t="s">
        <v>284</v>
      </c>
      <c r="F28" s="15" t="s">
        <v>267</v>
      </c>
      <c r="G28" s="15" t="s">
        <v>312</v>
      </c>
      <c r="H28" s="15" t="s">
        <v>15</v>
      </c>
      <c r="I28" s="15">
        <v>2000</v>
      </c>
      <c r="J28" s="17">
        <v>0.01</v>
      </c>
      <c r="K28" s="15">
        <v>21</v>
      </c>
      <c r="L28" s="17">
        <f t="shared" si="0"/>
        <v>1.21E-2</v>
      </c>
      <c r="M28" s="18">
        <f t="shared" si="1"/>
        <v>20</v>
      </c>
      <c r="N28" s="18">
        <f t="shared" si="2"/>
        <v>24.2</v>
      </c>
    </row>
    <row r="29" spans="1:15" ht="51" x14ac:dyDescent="0.3">
      <c r="A29" s="19">
        <v>62</v>
      </c>
      <c r="B29" s="15" t="s">
        <v>28</v>
      </c>
      <c r="C29" s="15" t="s">
        <v>9</v>
      </c>
      <c r="D29" s="15" t="s">
        <v>29</v>
      </c>
      <c r="E29" s="15" t="s">
        <v>284</v>
      </c>
      <c r="F29" s="15" t="s">
        <v>29</v>
      </c>
      <c r="G29" s="15" t="s">
        <v>313</v>
      </c>
      <c r="H29" s="15" t="s">
        <v>10</v>
      </c>
      <c r="I29" s="15">
        <v>800</v>
      </c>
      <c r="J29" s="17">
        <v>0.28000000000000003</v>
      </c>
      <c r="K29" s="15">
        <v>21</v>
      </c>
      <c r="L29" s="17">
        <f t="shared" si="0"/>
        <v>0.33879999999999999</v>
      </c>
      <c r="M29" s="18">
        <f t="shared" si="1"/>
        <v>224.00000000000003</v>
      </c>
      <c r="N29" s="18">
        <f t="shared" si="2"/>
        <v>271.03999999999996</v>
      </c>
    </row>
    <row r="30" spans="1:15" ht="61.2" x14ac:dyDescent="0.3">
      <c r="A30" s="19">
        <v>64</v>
      </c>
      <c r="B30" s="15" t="s">
        <v>30</v>
      </c>
      <c r="C30" s="15" t="s">
        <v>9</v>
      </c>
      <c r="D30" s="15" t="s">
        <v>31</v>
      </c>
      <c r="E30" s="15" t="s">
        <v>284</v>
      </c>
      <c r="F30" s="15" t="s">
        <v>31</v>
      </c>
      <c r="G30" s="15" t="s">
        <v>314</v>
      </c>
      <c r="H30" s="15" t="s">
        <v>15</v>
      </c>
      <c r="I30" s="15">
        <v>3500</v>
      </c>
      <c r="J30" s="17">
        <v>0.06</v>
      </c>
      <c r="K30" s="15">
        <v>21</v>
      </c>
      <c r="L30" s="17">
        <f t="shared" si="0"/>
        <v>7.2599999999999998E-2</v>
      </c>
      <c r="M30" s="18">
        <f t="shared" si="1"/>
        <v>210</v>
      </c>
      <c r="N30" s="18">
        <f t="shared" si="2"/>
        <v>254.1</v>
      </c>
    </row>
    <row r="31" spans="1:15" ht="51" x14ac:dyDescent="0.3">
      <c r="A31" s="19">
        <v>65</v>
      </c>
      <c r="B31" s="15" t="s">
        <v>32</v>
      </c>
      <c r="C31" s="15" t="s">
        <v>9</v>
      </c>
      <c r="D31" s="15" t="s">
        <v>29</v>
      </c>
      <c r="E31" s="15" t="s">
        <v>284</v>
      </c>
      <c r="F31" s="15" t="s">
        <v>29</v>
      </c>
      <c r="G31" s="15" t="s">
        <v>315</v>
      </c>
      <c r="H31" s="15" t="s">
        <v>10</v>
      </c>
      <c r="I31" s="15">
        <v>400</v>
      </c>
      <c r="J31" s="17">
        <v>0.28000000000000003</v>
      </c>
      <c r="K31" s="15">
        <v>21</v>
      </c>
      <c r="L31" s="17">
        <f t="shared" si="0"/>
        <v>0.33879999999999999</v>
      </c>
      <c r="M31" s="18">
        <f t="shared" si="1"/>
        <v>112.00000000000001</v>
      </c>
      <c r="N31" s="18">
        <f t="shared" si="2"/>
        <v>135.51999999999998</v>
      </c>
    </row>
    <row r="32" spans="1:15" ht="51" x14ac:dyDescent="0.3">
      <c r="A32" s="19">
        <v>66</v>
      </c>
      <c r="B32" s="15" t="s">
        <v>33</v>
      </c>
      <c r="C32" s="15" t="s">
        <v>9</v>
      </c>
      <c r="D32" s="15" t="s">
        <v>29</v>
      </c>
      <c r="E32" s="15" t="s">
        <v>284</v>
      </c>
      <c r="F32" s="15" t="s">
        <v>29</v>
      </c>
      <c r="G32" s="15" t="s">
        <v>316</v>
      </c>
      <c r="H32" s="15" t="s">
        <v>10</v>
      </c>
      <c r="I32" s="15">
        <v>300</v>
      </c>
      <c r="J32" s="17">
        <v>0.21</v>
      </c>
      <c r="K32" s="15">
        <v>21</v>
      </c>
      <c r="L32" s="17">
        <f t="shared" si="0"/>
        <v>0.25409999999999999</v>
      </c>
      <c r="M32" s="18">
        <f t="shared" si="1"/>
        <v>63</v>
      </c>
      <c r="N32" s="18">
        <f t="shared" si="2"/>
        <v>76.23</v>
      </c>
    </row>
    <row r="33" spans="1:15" ht="81.599999999999994" x14ac:dyDescent="0.3">
      <c r="A33" s="19">
        <v>67</v>
      </c>
      <c r="B33" s="15" t="s">
        <v>34</v>
      </c>
      <c r="C33" s="15" t="s">
        <v>9</v>
      </c>
      <c r="D33" s="15" t="s">
        <v>35</v>
      </c>
      <c r="E33" s="15" t="s">
        <v>284</v>
      </c>
      <c r="F33" s="15" t="s">
        <v>35</v>
      </c>
      <c r="G33" s="15" t="s">
        <v>317</v>
      </c>
      <c r="H33" s="15" t="s">
        <v>36</v>
      </c>
      <c r="I33" s="15">
        <v>15</v>
      </c>
      <c r="J33" s="17">
        <v>4.5</v>
      </c>
      <c r="K33" s="15">
        <v>21</v>
      </c>
      <c r="L33" s="17">
        <f t="shared" si="0"/>
        <v>5.4450000000000003</v>
      </c>
      <c r="M33" s="18">
        <f t="shared" si="1"/>
        <v>67.5</v>
      </c>
      <c r="N33" s="18">
        <f t="shared" si="2"/>
        <v>81.675000000000011</v>
      </c>
    </row>
    <row r="34" spans="1:15" ht="40.799999999999997" x14ac:dyDescent="0.3">
      <c r="A34" s="23">
        <v>68</v>
      </c>
      <c r="B34" s="15" t="s">
        <v>37</v>
      </c>
      <c r="C34" s="15" t="s">
        <v>9</v>
      </c>
      <c r="D34" s="15" t="s">
        <v>38</v>
      </c>
      <c r="E34" s="15" t="s">
        <v>284</v>
      </c>
      <c r="F34" s="15" t="s">
        <v>38</v>
      </c>
      <c r="G34" s="15" t="s">
        <v>318</v>
      </c>
      <c r="H34" s="15" t="s">
        <v>10</v>
      </c>
      <c r="I34" s="15">
        <v>20</v>
      </c>
      <c r="J34" s="17">
        <v>18.25</v>
      </c>
      <c r="K34" s="15">
        <v>21</v>
      </c>
      <c r="L34" s="17">
        <f t="shared" si="0"/>
        <v>22.0825</v>
      </c>
      <c r="M34" s="18">
        <f t="shared" si="1"/>
        <v>365</v>
      </c>
      <c r="N34" s="18">
        <f t="shared" si="2"/>
        <v>441.65</v>
      </c>
    </row>
    <row r="35" spans="1:15" ht="102" x14ac:dyDescent="0.3">
      <c r="A35" s="19">
        <v>69</v>
      </c>
      <c r="B35" s="15" t="s">
        <v>39</v>
      </c>
      <c r="C35" s="15" t="s">
        <v>9</v>
      </c>
      <c r="D35" s="15" t="s">
        <v>40</v>
      </c>
      <c r="E35" s="15" t="s">
        <v>284</v>
      </c>
      <c r="F35" s="15" t="s">
        <v>40</v>
      </c>
      <c r="G35" s="16" t="s">
        <v>319</v>
      </c>
      <c r="H35" s="15" t="s">
        <v>15</v>
      </c>
      <c r="I35" s="15">
        <v>800</v>
      </c>
      <c r="J35" s="17">
        <v>0.11</v>
      </c>
      <c r="K35" s="15">
        <v>21</v>
      </c>
      <c r="L35" s="17">
        <f t="shared" si="0"/>
        <v>0.1331</v>
      </c>
      <c r="M35" s="18">
        <f t="shared" si="1"/>
        <v>88</v>
      </c>
      <c r="N35" s="18">
        <f t="shared" si="2"/>
        <v>106.47999999999999</v>
      </c>
    </row>
    <row r="36" spans="1:15" ht="51" x14ac:dyDescent="0.3">
      <c r="A36" s="19">
        <f>A35+1</f>
        <v>70</v>
      </c>
      <c r="B36" s="15" t="s">
        <v>41</v>
      </c>
      <c r="C36" s="15" t="s">
        <v>9</v>
      </c>
      <c r="D36" s="15" t="s">
        <v>42</v>
      </c>
      <c r="E36" s="15" t="s">
        <v>284</v>
      </c>
      <c r="F36" s="15" t="s">
        <v>42</v>
      </c>
      <c r="G36" s="15" t="s">
        <v>320</v>
      </c>
      <c r="H36" s="15" t="s">
        <v>10</v>
      </c>
      <c r="I36" s="15">
        <v>4000</v>
      </c>
      <c r="J36" s="17">
        <v>0.03</v>
      </c>
      <c r="K36" s="15">
        <v>21</v>
      </c>
      <c r="L36" s="17">
        <f t="shared" si="0"/>
        <v>3.6299999999999999E-2</v>
      </c>
      <c r="M36" s="18">
        <f t="shared" si="1"/>
        <v>120</v>
      </c>
      <c r="N36" s="18">
        <f t="shared" si="2"/>
        <v>145.19999999999999</v>
      </c>
    </row>
    <row r="37" spans="1:15" ht="71.400000000000006" x14ac:dyDescent="0.3">
      <c r="A37" s="19">
        <v>71</v>
      </c>
      <c r="B37" s="15" t="s">
        <v>43</v>
      </c>
      <c r="C37" s="15" t="s">
        <v>9</v>
      </c>
      <c r="D37" s="15" t="s">
        <v>44</v>
      </c>
      <c r="E37" s="15" t="s">
        <v>284</v>
      </c>
      <c r="F37" s="15" t="s">
        <v>44</v>
      </c>
      <c r="G37" s="15" t="s">
        <v>321</v>
      </c>
      <c r="H37" s="15" t="s">
        <v>10</v>
      </c>
      <c r="I37" s="15">
        <v>2100</v>
      </c>
      <c r="J37" s="17">
        <v>0.06</v>
      </c>
      <c r="K37" s="15">
        <v>21</v>
      </c>
      <c r="L37" s="17">
        <f t="shared" si="0"/>
        <v>7.2599999999999998E-2</v>
      </c>
      <c r="M37" s="18">
        <f t="shared" si="1"/>
        <v>126</v>
      </c>
      <c r="N37" s="18">
        <f t="shared" si="2"/>
        <v>152.46</v>
      </c>
    </row>
    <row r="38" spans="1:15" ht="40.799999999999997" x14ac:dyDescent="0.3">
      <c r="A38" s="19">
        <v>72</v>
      </c>
      <c r="B38" s="15" t="s">
        <v>178</v>
      </c>
      <c r="C38" s="15" t="s">
        <v>9</v>
      </c>
      <c r="D38" s="15" t="s">
        <v>14</v>
      </c>
      <c r="E38" s="15" t="s">
        <v>284</v>
      </c>
      <c r="F38" s="15" t="s">
        <v>14</v>
      </c>
      <c r="G38" s="15" t="s">
        <v>322</v>
      </c>
      <c r="H38" s="15" t="s">
        <v>10</v>
      </c>
      <c r="I38" s="15">
        <v>250</v>
      </c>
      <c r="J38" s="17">
        <v>0.05</v>
      </c>
      <c r="K38" s="15">
        <v>21</v>
      </c>
      <c r="L38" s="17">
        <f t="shared" si="0"/>
        <v>6.0499999999999998E-2</v>
      </c>
      <c r="M38" s="18">
        <f t="shared" si="1"/>
        <v>12.5</v>
      </c>
      <c r="N38" s="18">
        <f t="shared" si="2"/>
        <v>15.125</v>
      </c>
    </row>
    <row r="39" spans="1:15" ht="30.6" x14ac:dyDescent="0.3">
      <c r="A39" s="19">
        <v>73</v>
      </c>
      <c r="B39" s="15" t="s">
        <v>179</v>
      </c>
      <c r="C39" s="15" t="s">
        <v>9</v>
      </c>
      <c r="D39" s="15" t="s">
        <v>19</v>
      </c>
      <c r="E39" s="15" t="s">
        <v>284</v>
      </c>
      <c r="F39" s="15" t="s">
        <v>19</v>
      </c>
      <c r="G39" s="15" t="s">
        <v>323</v>
      </c>
      <c r="H39" s="15" t="s">
        <v>10</v>
      </c>
      <c r="I39" s="15">
        <v>250</v>
      </c>
      <c r="J39" s="17">
        <v>0.11</v>
      </c>
      <c r="K39" s="15">
        <v>21</v>
      </c>
      <c r="L39" s="17">
        <f t="shared" si="0"/>
        <v>0.1331</v>
      </c>
      <c r="M39" s="18">
        <f t="shared" si="1"/>
        <v>27.5</v>
      </c>
      <c r="N39" s="18">
        <f t="shared" si="2"/>
        <v>33.274999999999999</v>
      </c>
    </row>
    <row r="40" spans="1:15" ht="40.799999999999997" x14ac:dyDescent="0.3">
      <c r="A40" s="19">
        <v>74</v>
      </c>
      <c r="B40" s="15" t="s">
        <v>473</v>
      </c>
      <c r="C40" s="15" t="s">
        <v>9</v>
      </c>
      <c r="D40" s="15" t="s">
        <v>45</v>
      </c>
      <c r="E40" s="15" t="s">
        <v>284</v>
      </c>
      <c r="F40" s="15" t="s">
        <v>45</v>
      </c>
      <c r="G40" s="15" t="s">
        <v>324</v>
      </c>
      <c r="H40" s="15" t="s">
        <v>10</v>
      </c>
      <c r="I40" s="15">
        <v>4000</v>
      </c>
      <c r="J40" s="17">
        <v>0.03</v>
      </c>
      <c r="K40" s="15">
        <v>21</v>
      </c>
      <c r="L40" s="17">
        <f t="shared" si="0"/>
        <v>3.6299999999999999E-2</v>
      </c>
      <c r="M40" s="18">
        <f t="shared" si="1"/>
        <v>120</v>
      </c>
      <c r="N40" s="18">
        <f t="shared" si="2"/>
        <v>145.19999999999999</v>
      </c>
    </row>
    <row r="41" spans="1:15" ht="40.799999999999997" customHeight="1" x14ac:dyDescent="0.3">
      <c r="A41" s="19">
        <v>75</v>
      </c>
      <c r="B41" s="15" t="s">
        <v>46</v>
      </c>
      <c r="C41" s="15" t="s">
        <v>9</v>
      </c>
      <c r="D41" s="15" t="s">
        <v>47</v>
      </c>
      <c r="E41" s="15" t="s">
        <v>284</v>
      </c>
      <c r="F41" s="15" t="s">
        <v>325</v>
      </c>
      <c r="G41" s="15" t="s">
        <v>326</v>
      </c>
      <c r="H41" s="15" t="s">
        <v>36</v>
      </c>
      <c r="I41" s="15">
        <v>6</v>
      </c>
      <c r="J41" s="17">
        <v>11.98</v>
      </c>
      <c r="K41" s="15">
        <v>21</v>
      </c>
      <c r="L41" s="17">
        <f t="shared" si="0"/>
        <v>14.495799999999999</v>
      </c>
      <c r="M41" s="18">
        <f t="shared" si="1"/>
        <v>71.88</v>
      </c>
      <c r="N41" s="18">
        <f t="shared" si="2"/>
        <v>86.974799999999988</v>
      </c>
    </row>
    <row r="42" spans="1:15" s="2" customFormat="1" ht="63.6" x14ac:dyDescent="0.3">
      <c r="A42" s="20">
        <v>77</v>
      </c>
      <c r="B42" s="21" t="s">
        <v>48</v>
      </c>
      <c r="C42" s="21" t="s">
        <v>9</v>
      </c>
      <c r="D42" s="21" t="s">
        <v>474</v>
      </c>
      <c r="E42" s="15" t="s">
        <v>284</v>
      </c>
      <c r="F42" s="21" t="s">
        <v>474</v>
      </c>
      <c r="G42" s="29" t="s">
        <v>468</v>
      </c>
      <c r="H42" s="21" t="s">
        <v>49</v>
      </c>
      <c r="I42" s="21">
        <v>5000</v>
      </c>
      <c r="J42" s="22">
        <v>0.2</v>
      </c>
      <c r="K42" s="21">
        <v>21</v>
      </c>
      <c r="L42" s="17">
        <f t="shared" si="0"/>
        <v>0.24199999999999999</v>
      </c>
      <c r="M42" s="18">
        <f t="shared" si="1"/>
        <v>1000</v>
      </c>
      <c r="N42" s="18">
        <f t="shared" si="2"/>
        <v>1210</v>
      </c>
      <c r="O42" s="12"/>
    </row>
    <row r="43" spans="1:15" ht="30.6" x14ac:dyDescent="0.3">
      <c r="A43" s="19">
        <v>78</v>
      </c>
      <c r="B43" s="15" t="s">
        <v>50</v>
      </c>
      <c r="C43" s="15" t="s">
        <v>9</v>
      </c>
      <c r="D43" s="15" t="s">
        <v>51</v>
      </c>
      <c r="E43" s="15" t="s">
        <v>284</v>
      </c>
      <c r="F43" s="15" t="s">
        <v>51</v>
      </c>
      <c r="G43" s="15" t="s">
        <v>327</v>
      </c>
      <c r="H43" s="15" t="s">
        <v>15</v>
      </c>
      <c r="I43" s="15">
        <v>200</v>
      </c>
      <c r="J43" s="17">
        <v>1.05</v>
      </c>
      <c r="K43" s="15">
        <v>21</v>
      </c>
      <c r="L43" s="17">
        <f t="shared" si="0"/>
        <v>1.2705</v>
      </c>
      <c r="M43" s="18">
        <f t="shared" si="1"/>
        <v>210</v>
      </c>
      <c r="N43" s="18">
        <f t="shared" si="2"/>
        <v>254.1</v>
      </c>
    </row>
    <row r="44" spans="1:15" ht="40.799999999999997" x14ac:dyDescent="0.3">
      <c r="A44" s="19">
        <v>81</v>
      </c>
      <c r="B44" s="15" t="s">
        <v>180</v>
      </c>
      <c r="C44" s="15" t="s">
        <v>9</v>
      </c>
      <c r="D44" s="15" t="s">
        <v>181</v>
      </c>
      <c r="E44" s="15" t="s">
        <v>284</v>
      </c>
      <c r="F44" s="15" t="s">
        <v>181</v>
      </c>
      <c r="G44" s="15" t="s">
        <v>328</v>
      </c>
      <c r="H44" s="15" t="s">
        <v>10</v>
      </c>
      <c r="I44" s="15">
        <v>750</v>
      </c>
      <c r="J44" s="17">
        <v>0.01</v>
      </c>
      <c r="K44" s="15">
        <v>21</v>
      </c>
      <c r="L44" s="17">
        <f t="shared" si="0"/>
        <v>1.21E-2</v>
      </c>
      <c r="M44" s="18">
        <f t="shared" si="1"/>
        <v>7.5</v>
      </c>
      <c r="N44" s="18">
        <f t="shared" si="2"/>
        <v>9.0749999999999993</v>
      </c>
    </row>
    <row r="45" spans="1:15" ht="51" x14ac:dyDescent="0.3">
      <c r="A45" s="19">
        <v>82</v>
      </c>
      <c r="B45" s="15" t="s">
        <v>52</v>
      </c>
      <c r="C45" s="15" t="s">
        <v>9</v>
      </c>
      <c r="D45" s="15" t="s">
        <v>53</v>
      </c>
      <c r="E45" s="15" t="s">
        <v>284</v>
      </c>
      <c r="F45" s="15" t="s">
        <v>53</v>
      </c>
      <c r="G45" s="15" t="s">
        <v>329</v>
      </c>
      <c r="H45" s="15" t="s">
        <v>10</v>
      </c>
      <c r="I45" s="15">
        <v>1000</v>
      </c>
      <c r="J45" s="17">
        <v>0.01</v>
      </c>
      <c r="K45" s="15">
        <v>21</v>
      </c>
      <c r="L45" s="17">
        <f t="shared" si="0"/>
        <v>1.21E-2</v>
      </c>
      <c r="M45" s="18">
        <f t="shared" si="1"/>
        <v>10</v>
      </c>
      <c r="N45" s="18">
        <f t="shared" si="2"/>
        <v>12.1</v>
      </c>
    </row>
    <row r="46" spans="1:15" ht="40.799999999999997" x14ac:dyDescent="0.3">
      <c r="A46" s="20">
        <v>85</v>
      </c>
      <c r="B46" s="15" t="s">
        <v>54</v>
      </c>
      <c r="C46" s="15" t="s">
        <v>9</v>
      </c>
      <c r="D46" s="15" t="s">
        <v>55</v>
      </c>
      <c r="E46" s="15" t="s">
        <v>284</v>
      </c>
      <c r="F46" s="15" t="s">
        <v>55</v>
      </c>
      <c r="G46" s="15" t="s">
        <v>330</v>
      </c>
      <c r="H46" s="15" t="s">
        <v>10</v>
      </c>
      <c r="I46" s="15">
        <v>300</v>
      </c>
      <c r="J46" s="17">
        <v>0.16</v>
      </c>
      <c r="K46" s="15">
        <v>21</v>
      </c>
      <c r="L46" s="17">
        <f t="shared" si="0"/>
        <v>0.19359999999999999</v>
      </c>
      <c r="M46" s="18">
        <f t="shared" si="1"/>
        <v>48</v>
      </c>
      <c r="N46" s="18">
        <f t="shared" si="2"/>
        <v>58.08</v>
      </c>
    </row>
    <row r="47" spans="1:15" ht="93.75" customHeight="1" x14ac:dyDescent="0.3">
      <c r="A47" s="19">
        <v>87</v>
      </c>
      <c r="B47" s="15" t="s">
        <v>56</v>
      </c>
      <c r="C47" s="15" t="s">
        <v>9</v>
      </c>
      <c r="D47" s="15" t="s">
        <v>148</v>
      </c>
      <c r="E47" s="15" t="s">
        <v>284</v>
      </c>
      <c r="F47" s="15" t="s">
        <v>148</v>
      </c>
      <c r="G47" s="16" t="s">
        <v>331</v>
      </c>
      <c r="H47" s="15" t="s">
        <v>15</v>
      </c>
      <c r="I47" s="15">
        <v>200</v>
      </c>
      <c r="J47" s="17">
        <v>0.6</v>
      </c>
      <c r="K47" s="15">
        <v>21</v>
      </c>
      <c r="L47" s="17">
        <f t="shared" si="0"/>
        <v>0.72599999999999998</v>
      </c>
      <c r="M47" s="18">
        <f t="shared" si="1"/>
        <v>120</v>
      </c>
      <c r="N47" s="18">
        <f t="shared" si="2"/>
        <v>145.19999999999999</v>
      </c>
    </row>
    <row r="48" spans="1:15" ht="40.799999999999997" x14ac:dyDescent="0.3">
      <c r="A48" s="19">
        <v>89</v>
      </c>
      <c r="B48" s="15" t="s">
        <v>57</v>
      </c>
      <c r="C48" s="15" t="s">
        <v>9</v>
      </c>
      <c r="D48" s="15" t="s">
        <v>58</v>
      </c>
      <c r="E48" s="15" t="s">
        <v>284</v>
      </c>
      <c r="F48" s="15" t="s">
        <v>58</v>
      </c>
      <c r="G48" s="15" t="s">
        <v>332</v>
      </c>
      <c r="H48" s="15" t="s">
        <v>17</v>
      </c>
      <c r="I48" s="15">
        <v>15</v>
      </c>
      <c r="J48" s="17">
        <v>11.27</v>
      </c>
      <c r="K48" s="15">
        <v>21</v>
      </c>
      <c r="L48" s="17">
        <f t="shared" si="0"/>
        <v>13.636699999999999</v>
      </c>
      <c r="M48" s="18">
        <f t="shared" si="1"/>
        <v>169.04999999999998</v>
      </c>
      <c r="N48" s="18">
        <f t="shared" si="2"/>
        <v>204.5505</v>
      </c>
    </row>
    <row r="49" spans="1:14" ht="84" x14ac:dyDescent="0.3">
      <c r="A49" s="19">
        <v>90</v>
      </c>
      <c r="B49" s="15" t="s">
        <v>475</v>
      </c>
      <c r="C49" s="15" t="s">
        <v>9</v>
      </c>
      <c r="D49" s="15" t="s">
        <v>23</v>
      </c>
      <c r="E49" s="15" t="s">
        <v>284</v>
      </c>
      <c r="F49" s="15" t="s">
        <v>23</v>
      </c>
      <c r="G49" s="15" t="s">
        <v>333</v>
      </c>
      <c r="H49" s="15" t="s">
        <v>10</v>
      </c>
      <c r="I49" s="15">
        <v>100</v>
      </c>
      <c r="J49" s="17">
        <v>4.93</v>
      </c>
      <c r="K49" s="15">
        <v>21</v>
      </c>
      <c r="L49" s="17">
        <f t="shared" si="0"/>
        <v>5.9653</v>
      </c>
      <c r="M49" s="18">
        <f t="shared" si="1"/>
        <v>493</v>
      </c>
      <c r="N49" s="18">
        <f t="shared" si="2"/>
        <v>596.53</v>
      </c>
    </row>
    <row r="50" spans="1:14" ht="51" x14ac:dyDescent="0.3">
      <c r="A50" s="19">
        <v>91</v>
      </c>
      <c r="B50" s="15" t="s">
        <v>59</v>
      </c>
      <c r="C50" s="15" t="s">
        <v>9</v>
      </c>
      <c r="D50" s="15" t="s">
        <v>60</v>
      </c>
      <c r="E50" s="15" t="s">
        <v>284</v>
      </c>
      <c r="F50" s="15" t="s">
        <v>60</v>
      </c>
      <c r="G50" s="15" t="s">
        <v>334</v>
      </c>
      <c r="H50" s="15" t="s">
        <v>10</v>
      </c>
      <c r="I50" s="15">
        <v>2250</v>
      </c>
      <c r="J50" s="17">
        <v>0.18</v>
      </c>
      <c r="K50" s="15">
        <v>21</v>
      </c>
      <c r="L50" s="17">
        <f t="shared" si="0"/>
        <v>0.21779999999999999</v>
      </c>
      <c r="M50" s="18">
        <f t="shared" si="1"/>
        <v>405</v>
      </c>
      <c r="N50" s="18">
        <f t="shared" si="2"/>
        <v>490.05</v>
      </c>
    </row>
    <row r="51" spans="1:14" ht="51" x14ac:dyDescent="0.3">
      <c r="A51" s="19">
        <v>92</v>
      </c>
      <c r="B51" s="15" t="s">
        <v>61</v>
      </c>
      <c r="C51" s="15" t="s">
        <v>9</v>
      </c>
      <c r="D51" s="15" t="s">
        <v>62</v>
      </c>
      <c r="E51" s="15" t="s">
        <v>284</v>
      </c>
      <c r="F51" s="15" t="s">
        <v>62</v>
      </c>
      <c r="G51" s="16" t="s">
        <v>335</v>
      </c>
      <c r="H51" s="15" t="s">
        <v>10</v>
      </c>
      <c r="I51" s="15">
        <v>100</v>
      </c>
      <c r="J51" s="17">
        <v>0.62</v>
      </c>
      <c r="K51" s="15">
        <v>21</v>
      </c>
      <c r="L51" s="17">
        <f t="shared" si="0"/>
        <v>0.75019999999999998</v>
      </c>
      <c r="M51" s="18">
        <f t="shared" si="1"/>
        <v>62</v>
      </c>
      <c r="N51" s="18">
        <f t="shared" si="2"/>
        <v>75.02</v>
      </c>
    </row>
    <row r="52" spans="1:14" ht="51" x14ac:dyDescent="0.3">
      <c r="A52" s="19">
        <v>93</v>
      </c>
      <c r="B52" s="15" t="s">
        <v>182</v>
      </c>
      <c r="C52" s="15" t="s">
        <v>9</v>
      </c>
      <c r="D52" s="15" t="s">
        <v>183</v>
      </c>
      <c r="E52" s="15" t="s">
        <v>284</v>
      </c>
      <c r="F52" s="15" t="s">
        <v>183</v>
      </c>
      <c r="G52" s="15" t="s">
        <v>336</v>
      </c>
      <c r="H52" s="15" t="s">
        <v>36</v>
      </c>
      <c r="I52" s="15">
        <v>2</v>
      </c>
      <c r="J52" s="17">
        <v>8.5</v>
      </c>
      <c r="K52" s="15">
        <v>21</v>
      </c>
      <c r="L52" s="17">
        <f t="shared" si="0"/>
        <v>10.285</v>
      </c>
      <c r="M52" s="18">
        <f t="shared" si="1"/>
        <v>17</v>
      </c>
      <c r="N52" s="18">
        <f t="shared" si="2"/>
        <v>20.57</v>
      </c>
    </row>
    <row r="53" spans="1:14" ht="51" x14ac:dyDescent="0.2">
      <c r="A53" s="19">
        <v>94</v>
      </c>
      <c r="B53" s="15" t="s">
        <v>24</v>
      </c>
      <c r="C53" s="15" t="s">
        <v>9</v>
      </c>
      <c r="D53" s="15" t="s">
        <v>25</v>
      </c>
      <c r="E53" s="15" t="s">
        <v>284</v>
      </c>
      <c r="F53" s="15" t="s">
        <v>25</v>
      </c>
      <c r="G53" s="24" t="s">
        <v>338</v>
      </c>
      <c r="H53" s="15" t="s">
        <v>10</v>
      </c>
      <c r="I53" s="15">
        <v>750</v>
      </c>
      <c r="J53" s="17">
        <v>0.28000000000000003</v>
      </c>
      <c r="K53" s="15">
        <v>21</v>
      </c>
      <c r="L53" s="17">
        <f t="shared" si="0"/>
        <v>0.33879999999999999</v>
      </c>
      <c r="M53" s="18">
        <f t="shared" si="1"/>
        <v>210.00000000000003</v>
      </c>
      <c r="N53" s="18">
        <f t="shared" si="2"/>
        <v>254.1</v>
      </c>
    </row>
    <row r="54" spans="1:14" ht="42" x14ac:dyDescent="0.2">
      <c r="A54" s="19">
        <v>95</v>
      </c>
      <c r="B54" s="15" t="s">
        <v>476</v>
      </c>
      <c r="C54" s="15" t="s">
        <v>9</v>
      </c>
      <c r="D54" s="15" t="s">
        <v>14</v>
      </c>
      <c r="E54" s="15" t="s">
        <v>284</v>
      </c>
      <c r="F54" s="15" t="s">
        <v>14</v>
      </c>
      <c r="G54" s="25" t="s">
        <v>337</v>
      </c>
      <c r="H54" s="15" t="s">
        <v>10</v>
      </c>
      <c r="I54" s="15">
        <v>50</v>
      </c>
      <c r="J54" s="17">
        <v>0.03</v>
      </c>
      <c r="K54" s="15">
        <v>21</v>
      </c>
      <c r="L54" s="17">
        <f t="shared" si="0"/>
        <v>3.6299999999999999E-2</v>
      </c>
      <c r="M54" s="18">
        <f t="shared" si="1"/>
        <v>1.5</v>
      </c>
      <c r="N54" s="18">
        <f t="shared" si="2"/>
        <v>1.8149999999999999</v>
      </c>
    </row>
    <row r="55" spans="1:14" ht="40.799999999999997" x14ac:dyDescent="0.3">
      <c r="A55" s="19">
        <v>96</v>
      </c>
      <c r="B55" s="15" t="s">
        <v>184</v>
      </c>
      <c r="C55" s="15" t="s">
        <v>9</v>
      </c>
      <c r="D55" s="15" t="s">
        <v>185</v>
      </c>
      <c r="E55" s="15" t="s">
        <v>284</v>
      </c>
      <c r="F55" s="15" t="s">
        <v>185</v>
      </c>
      <c r="G55" s="15" t="s">
        <v>339</v>
      </c>
      <c r="H55" s="15" t="s">
        <v>36</v>
      </c>
      <c r="I55" s="15">
        <v>10</v>
      </c>
      <c r="J55" s="17">
        <v>2.44</v>
      </c>
      <c r="K55" s="15">
        <v>21</v>
      </c>
      <c r="L55" s="17">
        <f t="shared" si="0"/>
        <v>2.9523999999999999</v>
      </c>
      <c r="M55" s="18">
        <f t="shared" si="1"/>
        <v>24.4</v>
      </c>
      <c r="N55" s="18">
        <f t="shared" si="2"/>
        <v>29.524000000000001</v>
      </c>
    </row>
    <row r="56" spans="1:14" ht="30.6" x14ac:dyDescent="0.3">
      <c r="A56" s="19">
        <v>97</v>
      </c>
      <c r="B56" s="15" t="s">
        <v>186</v>
      </c>
      <c r="C56" s="15" t="s">
        <v>9</v>
      </c>
      <c r="D56" s="15" t="s">
        <v>263</v>
      </c>
      <c r="E56" s="15" t="s">
        <v>284</v>
      </c>
      <c r="F56" s="15" t="s">
        <v>263</v>
      </c>
      <c r="G56" s="15" t="s">
        <v>340</v>
      </c>
      <c r="H56" s="15" t="s">
        <v>15</v>
      </c>
      <c r="I56" s="15">
        <v>500</v>
      </c>
      <c r="J56" s="17">
        <v>0.04</v>
      </c>
      <c r="K56" s="15">
        <v>21</v>
      </c>
      <c r="L56" s="17">
        <f t="shared" si="0"/>
        <v>4.8399999999999999E-2</v>
      </c>
      <c r="M56" s="18">
        <f t="shared" si="1"/>
        <v>20</v>
      </c>
      <c r="N56" s="18">
        <f t="shared" si="2"/>
        <v>24.2</v>
      </c>
    </row>
    <row r="57" spans="1:14" ht="71.400000000000006" x14ac:dyDescent="0.2">
      <c r="A57" s="19">
        <v>98</v>
      </c>
      <c r="B57" s="15" t="s">
        <v>63</v>
      </c>
      <c r="C57" s="15" t="s">
        <v>9</v>
      </c>
      <c r="D57" s="15" t="s">
        <v>64</v>
      </c>
      <c r="E57" s="15" t="s">
        <v>284</v>
      </c>
      <c r="F57" s="15" t="s">
        <v>64</v>
      </c>
      <c r="G57" s="24" t="s">
        <v>341</v>
      </c>
      <c r="H57" s="15" t="s">
        <v>10</v>
      </c>
      <c r="I57" s="15">
        <v>2750</v>
      </c>
      <c r="J57" s="17">
        <v>0.16</v>
      </c>
      <c r="K57" s="15">
        <v>21</v>
      </c>
      <c r="L57" s="17">
        <f t="shared" si="0"/>
        <v>0.19359999999999999</v>
      </c>
      <c r="M57" s="18">
        <f t="shared" si="1"/>
        <v>440</v>
      </c>
      <c r="N57" s="18">
        <f t="shared" si="2"/>
        <v>532.4</v>
      </c>
    </row>
    <row r="58" spans="1:14" ht="53.4" x14ac:dyDescent="0.3">
      <c r="A58" s="19">
        <v>99</v>
      </c>
      <c r="B58" s="15" t="s">
        <v>477</v>
      </c>
      <c r="C58" s="15" t="s">
        <v>9</v>
      </c>
      <c r="D58" s="15" t="s">
        <v>14</v>
      </c>
      <c r="E58" s="15" t="s">
        <v>284</v>
      </c>
      <c r="F58" s="15" t="s">
        <v>14</v>
      </c>
      <c r="G58" s="15" t="s">
        <v>342</v>
      </c>
      <c r="H58" s="15" t="s">
        <v>10</v>
      </c>
      <c r="I58" s="15">
        <v>25</v>
      </c>
      <c r="J58" s="17">
        <v>0.48</v>
      </c>
      <c r="K58" s="15">
        <v>21</v>
      </c>
      <c r="L58" s="17">
        <f t="shared" si="0"/>
        <v>0.58079999999999998</v>
      </c>
      <c r="M58" s="18">
        <f t="shared" si="1"/>
        <v>12</v>
      </c>
      <c r="N58" s="18">
        <f t="shared" si="2"/>
        <v>14.52</v>
      </c>
    </row>
    <row r="59" spans="1:14" ht="51" x14ac:dyDescent="0.2">
      <c r="A59" s="19">
        <v>100</v>
      </c>
      <c r="B59" s="15" t="s">
        <v>478</v>
      </c>
      <c r="C59" s="15" t="s">
        <v>9</v>
      </c>
      <c r="D59" s="15" t="s">
        <v>171</v>
      </c>
      <c r="E59" s="15" t="s">
        <v>284</v>
      </c>
      <c r="F59" s="26" t="s">
        <v>171</v>
      </c>
      <c r="G59" s="24" t="s">
        <v>343</v>
      </c>
      <c r="H59" s="15" t="s">
        <v>36</v>
      </c>
      <c r="I59" s="15">
        <v>3</v>
      </c>
      <c r="J59" s="17">
        <v>25.48</v>
      </c>
      <c r="K59" s="15">
        <v>21</v>
      </c>
      <c r="L59" s="17">
        <f t="shared" si="0"/>
        <v>30.8308</v>
      </c>
      <c r="M59" s="18">
        <f t="shared" si="1"/>
        <v>76.44</v>
      </c>
      <c r="N59" s="18">
        <f t="shared" si="2"/>
        <v>92.492400000000004</v>
      </c>
    </row>
    <row r="60" spans="1:14" ht="40.799999999999997" x14ac:dyDescent="0.3">
      <c r="A60" s="19">
        <v>101</v>
      </c>
      <c r="B60" s="15" t="s">
        <v>187</v>
      </c>
      <c r="C60" s="15" t="s">
        <v>9</v>
      </c>
      <c r="D60" s="15" t="s">
        <v>277</v>
      </c>
      <c r="E60" s="15" t="s">
        <v>284</v>
      </c>
      <c r="F60" s="15" t="s">
        <v>277</v>
      </c>
      <c r="G60" s="15" t="s">
        <v>344</v>
      </c>
      <c r="H60" s="15" t="s">
        <v>10</v>
      </c>
      <c r="I60" s="15">
        <v>250</v>
      </c>
      <c r="J60" s="17">
        <v>0.19</v>
      </c>
      <c r="K60" s="15">
        <v>21</v>
      </c>
      <c r="L60" s="17">
        <f t="shared" si="0"/>
        <v>0.22989999999999999</v>
      </c>
      <c r="M60" s="18">
        <f t="shared" si="1"/>
        <v>47.5</v>
      </c>
      <c r="N60" s="18">
        <f t="shared" si="2"/>
        <v>57.475000000000001</v>
      </c>
    </row>
    <row r="61" spans="1:14" ht="40.799999999999997" x14ac:dyDescent="0.3">
      <c r="A61" s="19">
        <v>102</v>
      </c>
      <c r="B61" s="15" t="s">
        <v>65</v>
      </c>
      <c r="C61" s="15" t="s">
        <v>9</v>
      </c>
      <c r="D61" s="15" t="s">
        <v>66</v>
      </c>
      <c r="E61" s="15" t="s">
        <v>284</v>
      </c>
      <c r="F61" s="15" t="s">
        <v>66</v>
      </c>
      <c r="G61" s="21" t="s">
        <v>345</v>
      </c>
      <c r="H61" s="15" t="s">
        <v>10</v>
      </c>
      <c r="I61" s="15">
        <v>3</v>
      </c>
      <c r="J61" s="17">
        <v>3.52</v>
      </c>
      <c r="K61" s="15">
        <v>21</v>
      </c>
      <c r="L61" s="17">
        <f t="shared" si="0"/>
        <v>4.2591999999999999</v>
      </c>
      <c r="M61" s="18">
        <f t="shared" si="1"/>
        <v>10.56</v>
      </c>
      <c r="N61" s="18">
        <f t="shared" si="2"/>
        <v>12.7776</v>
      </c>
    </row>
    <row r="62" spans="1:14" ht="30.6" x14ac:dyDescent="0.3">
      <c r="A62" s="19">
        <v>105</v>
      </c>
      <c r="B62" s="15" t="s">
        <v>188</v>
      </c>
      <c r="C62" s="15" t="s">
        <v>9</v>
      </c>
      <c r="D62" s="15" t="s">
        <v>19</v>
      </c>
      <c r="E62" s="15" t="s">
        <v>284</v>
      </c>
      <c r="F62" s="15" t="s">
        <v>19</v>
      </c>
      <c r="G62" s="15" t="s">
        <v>346</v>
      </c>
      <c r="H62" s="15" t="s">
        <v>17</v>
      </c>
      <c r="I62" s="15">
        <v>1</v>
      </c>
      <c r="J62" s="17">
        <v>61.05</v>
      </c>
      <c r="K62" s="15">
        <v>21</v>
      </c>
      <c r="L62" s="17">
        <f t="shared" si="0"/>
        <v>73.870500000000007</v>
      </c>
      <c r="M62" s="18">
        <f t="shared" si="1"/>
        <v>61.05</v>
      </c>
      <c r="N62" s="18">
        <f t="shared" si="2"/>
        <v>73.870500000000007</v>
      </c>
    </row>
    <row r="63" spans="1:14" ht="91.8" x14ac:dyDescent="0.3">
      <c r="A63" s="19">
        <v>106</v>
      </c>
      <c r="B63" s="15" t="s">
        <v>189</v>
      </c>
      <c r="C63" s="15" t="s">
        <v>9</v>
      </c>
      <c r="D63" s="15" t="s">
        <v>190</v>
      </c>
      <c r="E63" s="15" t="s">
        <v>284</v>
      </c>
      <c r="F63" s="15" t="s">
        <v>190</v>
      </c>
      <c r="G63" s="16" t="s">
        <v>348</v>
      </c>
      <c r="H63" s="15" t="s">
        <v>15</v>
      </c>
      <c r="I63" s="15">
        <v>500</v>
      </c>
      <c r="J63" s="17">
        <v>0.06</v>
      </c>
      <c r="K63" s="15">
        <v>21</v>
      </c>
      <c r="L63" s="17">
        <f t="shared" si="0"/>
        <v>7.2599999999999998E-2</v>
      </c>
      <c r="M63" s="18">
        <f t="shared" si="1"/>
        <v>30</v>
      </c>
      <c r="N63" s="18">
        <f t="shared" si="2"/>
        <v>36.299999999999997</v>
      </c>
    </row>
    <row r="64" spans="1:14" ht="91.8" x14ac:dyDescent="0.3">
      <c r="A64" s="19">
        <v>107</v>
      </c>
      <c r="B64" s="15" t="s">
        <v>189</v>
      </c>
      <c r="C64" s="15" t="s">
        <v>9</v>
      </c>
      <c r="D64" s="15" t="s">
        <v>191</v>
      </c>
      <c r="E64" s="15" t="s">
        <v>284</v>
      </c>
      <c r="F64" s="15" t="s">
        <v>191</v>
      </c>
      <c r="G64" s="16" t="s">
        <v>349</v>
      </c>
      <c r="H64" s="15" t="s">
        <v>15</v>
      </c>
      <c r="I64" s="15">
        <v>500</v>
      </c>
      <c r="J64" s="17">
        <v>0.06</v>
      </c>
      <c r="K64" s="15">
        <v>21</v>
      </c>
      <c r="L64" s="17">
        <f t="shared" si="0"/>
        <v>7.2599999999999998E-2</v>
      </c>
      <c r="M64" s="18">
        <f t="shared" si="1"/>
        <v>30</v>
      </c>
      <c r="N64" s="18">
        <f t="shared" si="2"/>
        <v>36.299999999999997</v>
      </c>
    </row>
    <row r="65" spans="1:14" ht="91.8" x14ac:dyDescent="0.3">
      <c r="A65" s="19">
        <v>108</v>
      </c>
      <c r="B65" s="15" t="s">
        <v>189</v>
      </c>
      <c r="C65" s="15" t="s">
        <v>9</v>
      </c>
      <c r="D65" s="15" t="s">
        <v>192</v>
      </c>
      <c r="E65" s="15" t="s">
        <v>284</v>
      </c>
      <c r="F65" s="15" t="s">
        <v>192</v>
      </c>
      <c r="G65" s="16" t="s">
        <v>350</v>
      </c>
      <c r="H65" s="15" t="s">
        <v>15</v>
      </c>
      <c r="I65" s="15">
        <v>500</v>
      </c>
      <c r="J65" s="17">
        <v>0.06</v>
      </c>
      <c r="K65" s="15">
        <v>21</v>
      </c>
      <c r="L65" s="17">
        <f t="shared" si="0"/>
        <v>7.2599999999999998E-2</v>
      </c>
      <c r="M65" s="18">
        <f t="shared" si="1"/>
        <v>30</v>
      </c>
      <c r="N65" s="18">
        <f t="shared" si="2"/>
        <v>36.299999999999997</v>
      </c>
    </row>
    <row r="66" spans="1:14" ht="91.8" x14ac:dyDescent="0.3">
      <c r="A66" s="19">
        <v>109</v>
      </c>
      <c r="B66" s="15" t="s">
        <v>189</v>
      </c>
      <c r="C66" s="15" t="s">
        <v>9</v>
      </c>
      <c r="D66" s="15" t="s">
        <v>193</v>
      </c>
      <c r="E66" s="15" t="s">
        <v>284</v>
      </c>
      <c r="F66" s="15" t="s">
        <v>193</v>
      </c>
      <c r="G66" s="16" t="s">
        <v>347</v>
      </c>
      <c r="H66" s="15" t="s">
        <v>15</v>
      </c>
      <c r="I66" s="15">
        <v>500</v>
      </c>
      <c r="J66" s="17">
        <v>0.06</v>
      </c>
      <c r="K66" s="15">
        <v>21</v>
      </c>
      <c r="L66" s="17">
        <f t="shared" si="0"/>
        <v>7.2599999999999998E-2</v>
      </c>
      <c r="M66" s="18">
        <f t="shared" si="1"/>
        <v>30</v>
      </c>
      <c r="N66" s="18">
        <f t="shared" si="2"/>
        <v>36.299999999999997</v>
      </c>
    </row>
    <row r="67" spans="1:14" ht="30.6" x14ac:dyDescent="0.3">
      <c r="A67" s="19">
        <v>115</v>
      </c>
      <c r="B67" s="15" t="s">
        <v>67</v>
      </c>
      <c r="C67" s="15" t="s">
        <v>9</v>
      </c>
      <c r="D67" s="15" t="s">
        <v>68</v>
      </c>
      <c r="E67" s="15" t="s">
        <v>284</v>
      </c>
      <c r="F67" s="15" t="s">
        <v>68</v>
      </c>
      <c r="G67" s="15" t="s">
        <v>351</v>
      </c>
      <c r="H67" s="15" t="s">
        <v>10</v>
      </c>
      <c r="I67" s="15">
        <v>80</v>
      </c>
      <c r="J67" s="17">
        <v>0.37</v>
      </c>
      <c r="K67" s="15">
        <v>21</v>
      </c>
      <c r="L67" s="17">
        <f t="shared" si="0"/>
        <v>0.44769999999999999</v>
      </c>
      <c r="M67" s="18">
        <f t="shared" si="1"/>
        <v>29.6</v>
      </c>
      <c r="N67" s="18">
        <f t="shared" si="2"/>
        <v>35.816000000000003</v>
      </c>
    </row>
    <row r="68" spans="1:14" ht="51" x14ac:dyDescent="0.3">
      <c r="A68" s="19">
        <v>117</v>
      </c>
      <c r="B68" s="15" t="s">
        <v>69</v>
      </c>
      <c r="C68" s="15" t="s">
        <v>9</v>
      </c>
      <c r="D68" s="15" t="s">
        <v>23</v>
      </c>
      <c r="E68" s="15" t="s">
        <v>284</v>
      </c>
      <c r="F68" s="15" t="s">
        <v>23</v>
      </c>
      <c r="G68" s="15" t="s">
        <v>352</v>
      </c>
      <c r="H68" s="15" t="s">
        <v>10</v>
      </c>
      <c r="I68" s="15">
        <v>100</v>
      </c>
      <c r="J68" s="17">
        <v>0.06</v>
      </c>
      <c r="K68" s="15">
        <v>21</v>
      </c>
      <c r="L68" s="17">
        <f t="shared" ref="L68:L131" si="3">ROUND(J68*1.21,4)</f>
        <v>7.2599999999999998E-2</v>
      </c>
      <c r="M68" s="18">
        <f t="shared" ref="M68:M131" si="4">I68*J68</f>
        <v>6</v>
      </c>
      <c r="N68" s="18">
        <f t="shared" ref="N68:N131" si="5">L68*I68</f>
        <v>7.26</v>
      </c>
    </row>
    <row r="69" spans="1:14" ht="51" x14ac:dyDescent="0.3">
      <c r="A69" s="19">
        <v>118</v>
      </c>
      <c r="B69" s="15" t="s">
        <v>70</v>
      </c>
      <c r="C69" s="15" t="s">
        <v>9</v>
      </c>
      <c r="D69" s="15" t="s">
        <v>29</v>
      </c>
      <c r="E69" s="15" t="s">
        <v>284</v>
      </c>
      <c r="F69" s="15" t="s">
        <v>29</v>
      </c>
      <c r="G69" s="15" t="s">
        <v>353</v>
      </c>
      <c r="H69" s="15" t="s">
        <v>10</v>
      </c>
      <c r="I69" s="15">
        <v>600</v>
      </c>
      <c r="J69" s="17">
        <v>0.88</v>
      </c>
      <c r="K69" s="15">
        <v>21</v>
      </c>
      <c r="L69" s="17">
        <f t="shared" si="3"/>
        <v>1.0648</v>
      </c>
      <c r="M69" s="18">
        <f t="shared" si="4"/>
        <v>528</v>
      </c>
      <c r="N69" s="18">
        <f t="shared" si="5"/>
        <v>638.88</v>
      </c>
    </row>
    <row r="70" spans="1:14" ht="51" x14ac:dyDescent="0.3">
      <c r="A70" s="19">
        <v>119</v>
      </c>
      <c r="B70" s="15" t="s">
        <v>87</v>
      </c>
      <c r="C70" s="15" t="s">
        <v>9</v>
      </c>
      <c r="D70" s="15" t="s">
        <v>29</v>
      </c>
      <c r="E70" s="15" t="s">
        <v>284</v>
      </c>
      <c r="F70" s="15" t="s">
        <v>29</v>
      </c>
      <c r="G70" s="15" t="s">
        <v>354</v>
      </c>
      <c r="H70" s="15" t="s">
        <v>10</v>
      </c>
      <c r="I70" s="15">
        <v>500</v>
      </c>
      <c r="J70" s="17">
        <v>1.07</v>
      </c>
      <c r="K70" s="15">
        <v>21</v>
      </c>
      <c r="L70" s="17">
        <f t="shared" si="3"/>
        <v>1.2947</v>
      </c>
      <c r="M70" s="18">
        <f t="shared" si="4"/>
        <v>535</v>
      </c>
      <c r="N70" s="18">
        <f t="shared" si="5"/>
        <v>647.35</v>
      </c>
    </row>
    <row r="71" spans="1:14" ht="30.6" x14ac:dyDescent="0.3">
      <c r="A71" s="19">
        <v>120</v>
      </c>
      <c r="B71" s="15" t="s">
        <v>194</v>
      </c>
      <c r="C71" s="15" t="s">
        <v>9</v>
      </c>
      <c r="D71" s="15" t="s">
        <v>195</v>
      </c>
      <c r="E71" s="15" t="s">
        <v>284</v>
      </c>
      <c r="F71" s="15" t="s">
        <v>194</v>
      </c>
      <c r="G71" s="15" t="s">
        <v>355</v>
      </c>
      <c r="H71" s="15" t="s">
        <v>17</v>
      </c>
      <c r="I71" s="15">
        <v>15</v>
      </c>
      <c r="J71" s="17">
        <v>4.6500000000000004</v>
      </c>
      <c r="K71" s="15">
        <v>21</v>
      </c>
      <c r="L71" s="17">
        <f t="shared" si="3"/>
        <v>5.6265000000000001</v>
      </c>
      <c r="M71" s="18">
        <f t="shared" si="4"/>
        <v>69.75</v>
      </c>
      <c r="N71" s="18">
        <f t="shared" si="5"/>
        <v>84.397500000000008</v>
      </c>
    </row>
    <row r="72" spans="1:14" ht="40.799999999999997" x14ac:dyDescent="0.3">
      <c r="A72" s="19">
        <v>121</v>
      </c>
      <c r="B72" s="15" t="s">
        <v>71</v>
      </c>
      <c r="C72" s="15" t="s">
        <v>9</v>
      </c>
      <c r="D72" s="15" t="s">
        <v>72</v>
      </c>
      <c r="E72" s="15" t="s">
        <v>284</v>
      </c>
      <c r="F72" s="15" t="s">
        <v>72</v>
      </c>
      <c r="G72" s="15" t="s">
        <v>356</v>
      </c>
      <c r="H72" s="15" t="s">
        <v>10</v>
      </c>
      <c r="I72" s="15">
        <v>3500</v>
      </c>
      <c r="J72" s="17">
        <v>0.04</v>
      </c>
      <c r="K72" s="15">
        <v>21</v>
      </c>
      <c r="L72" s="17">
        <f t="shared" si="3"/>
        <v>4.8399999999999999E-2</v>
      </c>
      <c r="M72" s="18">
        <f t="shared" si="4"/>
        <v>140</v>
      </c>
      <c r="N72" s="18">
        <f t="shared" si="5"/>
        <v>169.4</v>
      </c>
    </row>
    <row r="73" spans="1:14" ht="40.799999999999997" x14ac:dyDescent="0.3">
      <c r="A73" s="19">
        <v>125</v>
      </c>
      <c r="B73" s="15" t="s">
        <v>196</v>
      </c>
      <c r="C73" s="15" t="s">
        <v>9</v>
      </c>
      <c r="D73" s="15" t="s">
        <v>197</v>
      </c>
      <c r="E73" s="15" t="s">
        <v>284</v>
      </c>
      <c r="F73" s="15" t="s">
        <v>197</v>
      </c>
      <c r="G73" s="15" t="s">
        <v>357</v>
      </c>
      <c r="H73" s="15" t="s">
        <v>16</v>
      </c>
      <c r="I73" s="15">
        <v>3</v>
      </c>
      <c r="J73" s="17">
        <v>4.38</v>
      </c>
      <c r="K73" s="15">
        <v>21</v>
      </c>
      <c r="L73" s="17">
        <f t="shared" si="3"/>
        <v>5.2998000000000003</v>
      </c>
      <c r="M73" s="18">
        <f t="shared" si="4"/>
        <v>13.14</v>
      </c>
      <c r="N73" s="18">
        <f t="shared" si="5"/>
        <v>15.8994</v>
      </c>
    </row>
    <row r="74" spans="1:14" ht="30.6" x14ac:dyDescent="0.3">
      <c r="A74" s="19" t="s">
        <v>454</v>
      </c>
      <c r="B74" s="15" t="s">
        <v>149</v>
      </c>
      <c r="C74" s="15" t="s">
        <v>9</v>
      </c>
      <c r="D74" s="15" t="s">
        <v>150</v>
      </c>
      <c r="E74" s="15" t="s">
        <v>284</v>
      </c>
      <c r="F74" s="15" t="s">
        <v>150</v>
      </c>
      <c r="G74" s="15" t="s">
        <v>358</v>
      </c>
      <c r="H74" s="15" t="s">
        <v>15</v>
      </c>
      <c r="I74" s="15">
        <v>900</v>
      </c>
      <c r="J74" s="17">
        <v>0.26</v>
      </c>
      <c r="K74" s="15">
        <v>21</v>
      </c>
      <c r="L74" s="17">
        <f t="shared" si="3"/>
        <v>0.31459999999999999</v>
      </c>
      <c r="M74" s="18">
        <f t="shared" si="4"/>
        <v>234</v>
      </c>
      <c r="N74" s="18">
        <f t="shared" si="5"/>
        <v>283.14</v>
      </c>
    </row>
    <row r="75" spans="1:14" ht="30.6" x14ac:dyDescent="0.3">
      <c r="A75" s="19" t="s">
        <v>455</v>
      </c>
      <c r="B75" s="15" t="s">
        <v>198</v>
      </c>
      <c r="C75" s="15" t="s">
        <v>9</v>
      </c>
      <c r="D75" s="15" t="s">
        <v>199</v>
      </c>
      <c r="E75" s="15" t="s">
        <v>284</v>
      </c>
      <c r="F75" s="15" t="s">
        <v>199</v>
      </c>
      <c r="G75" s="15" t="s">
        <v>359</v>
      </c>
      <c r="H75" s="15" t="s">
        <v>16</v>
      </c>
      <c r="I75" s="15">
        <v>10</v>
      </c>
      <c r="J75" s="17">
        <v>2.98</v>
      </c>
      <c r="K75" s="15">
        <v>21</v>
      </c>
      <c r="L75" s="17">
        <f t="shared" si="3"/>
        <v>3.6057999999999999</v>
      </c>
      <c r="M75" s="18">
        <f t="shared" si="4"/>
        <v>29.8</v>
      </c>
      <c r="N75" s="18">
        <f t="shared" si="5"/>
        <v>36.058</v>
      </c>
    </row>
    <row r="76" spans="1:14" ht="20.399999999999999" x14ac:dyDescent="0.3">
      <c r="A76" s="19">
        <v>135</v>
      </c>
      <c r="B76" s="15" t="s">
        <v>200</v>
      </c>
      <c r="C76" s="15" t="s">
        <v>9</v>
      </c>
      <c r="D76" s="15" t="s">
        <v>201</v>
      </c>
      <c r="E76" s="15" t="s">
        <v>284</v>
      </c>
      <c r="F76" s="15" t="s">
        <v>201</v>
      </c>
      <c r="G76" s="15" t="s">
        <v>360</v>
      </c>
      <c r="H76" s="15" t="s">
        <v>15</v>
      </c>
      <c r="I76" s="15">
        <v>500</v>
      </c>
      <c r="J76" s="17">
        <v>0.11</v>
      </c>
      <c r="K76" s="15">
        <v>21</v>
      </c>
      <c r="L76" s="17">
        <f t="shared" si="3"/>
        <v>0.1331</v>
      </c>
      <c r="M76" s="18">
        <f t="shared" si="4"/>
        <v>55</v>
      </c>
      <c r="N76" s="18">
        <f t="shared" si="5"/>
        <v>66.55</v>
      </c>
    </row>
    <row r="77" spans="1:14" ht="30.6" x14ac:dyDescent="0.3">
      <c r="A77" s="19">
        <v>138</v>
      </c>
      <c r="B77" s="15" t="s">
        <v>73</v>
      </c>
      <c r="C77" s="15" t="s">
        <v>9</v>
      </c>
      <c r="D77" s="15" t="s">
        <v>74</v>
      </c>
      <c r="E77" s="15" t="s">
        <v>284</v>
      </c>
      <c r="F77" s="15" t="s">
        <v>74</v>
      </c>
      <c r="G77" s="15" t="s">
        <v>361</v>
      </c>
      <c r="H77" s="15" t="s">
        <v>16</v>
      </c>
      <c r="I77" s="15">
        <v>21</v>
      </c>
      <c r="J77" s="17">
        <v>10.45</v>
      </c>
      <c r="K77" s="15">
        <v>21</v>
      </c>
      <c r="L77" s="17">
        <f t="shared" si="3"/>
        <v>12.644500000000001</v>
      </c>
      <c r="M77" s="18">
        <f t="shared" si="4"/>
        <v>219.45</v>
      </c>
      <c r="N77" s="18">
        <f t="shared" si="5"/>
        <v>265.53450000000004</v>
      </c>
    </row>
    <row r="78" spans="1:14" ht="30.6" x14ac:dyDescent="0.3">
      <c r="A78" s="19">
        <v>139</v>
      </c>
      <c r="B78" s="15" t="s">
        <v>75</v>
      </c>
      <c r="C78" s="15" t="s">
        <v>9</v>
      </c>
      <c r="D78" s="15" t="s">
        <v>76</v>
      </c>
      <c r="E78" s="15" t="s">
        <v>284</v>
      </c>
      <c r="F78" s="15" t="s">
        <v>76</v>
      </c>
      <c r="G78" s="15" t="s">
        <v>362</v>
      </c>
      <c r="H78" s="15" t="s">
        <v>15</v>
      </c>
      <c r="I78" s="15">
        <v>3500</v>
      </c>
      <c r="J78" s="17">
        <v>0.11</v>
      </c>
      <c r="K78" s="15">
        <v>21</v>
      </c>
      <c r="L78" s="17">
        <f t="shared" si="3"/>
        <v>0.1331</v>
      </c>
      <c r="M78" s="18">
        <f t="shared" si="4"/>
        <v>385</v>
      </c>
      <c r="N78" s="18">
        <f t="shared" si="5"/>
        <v>465.84999999999997</v>
      </c>
    </row>
    <row r="79" spans="1:14" ht="51" x14ac:dyDescent="0.3">
      <c r="A79" s="19" t="e">
        <f>#REF!+1</f>
        <v>#REF!</v>
      </c>
      <c r="B79" s="15" t="s">
        <v>202</v>
      </c>
      <c r="C79" s="15" t="s">
        <v>9</v>
      </c>
      <c r="D79" s="15" t="s">
        <v>203</v>
      </c>
      <c r="E79" s="15" t="s">
        <v>284</v>
      </c>
      <c r="F79" s="15" t="s">
        <v>203</v>
      </c>
      <c r="G79" s="15" t="s">
        <v>363</v>
      </c>
      <c r="H79" s="15" t="s">
        <v>16</v>
      </c>
      <c r="I79" s="15">
        <v>2</v>
      </c>
      <c r="J79" s="17">
        <v>2.44</v>
      </c>
      <c r="K79" s="15">
        <v>21</v>
      </c>
      <c r="L79" s="17">
        <f t="shared" si="3"/>
        <v>2.9523999999999999</v>
      </c>
      <c r="M79" s="18">
        <f t="shared" si="4"/>
        <v>4.88</v>
      </c>
      <c r="N79" s="18">
        <f t="shared" si="5"/>
        <v>5.9047999999999998</v>
      </c>
    </row>
    <row r="80" spans="1:14" ht="30.6" x14ac:dyDescent="0.3">
      <c r="A80" s="19">
        <v>143</v>
      </c>
      <c r="B80" s="15" t="s">
        <v>77</v>
      </c>
      <c r="C80" s="15" t="s">
        <v>9</v>
      </c>
      <c r="D80" s="15" t="s">
        <v>76</v>
      </c>
      <c r="E80" s="15" t="s">
        <v>284</v>
      </c>
      <c r="F80" s="15" t="s">
        <v>76</v>
      </c>
      <c r="G80" s="15" t="s">
        <v>364</v>
      </c>
      <c r="H80" s="15" t="s">
        <v>15</v>
      </c>
      <c r="I80" s="15">
        <v>2000</v>
      </c>
      <c r="J80" s="17">
        <v>0.11</v>
      </c>
      <c r="K80" s="15">
        <v>21</v>
      </c>
      <c r="L80" s="17">
        <f t="shared" si="3"/>
        <v>0.1331</v>
      </c>
      <c r="M80" s="18">
        <f t="shared" si="4"/>
        <v>220</v>
      </c>
      <c r="N80" s="18">
        <f t="shared" si="5"/>
        <v>266.2</v>
      </c>
    </row>
    <row r="81" spans="1:14" ht="30.6" x14ac:dyDescent="0.3">
      <c r="A81" s="19">
        <v>144</v>
      </c>
      <c r="B81" s="15" t="s">
        <v>78</v>
      </c>
      <c r="C81" s="15" t="s">
        <v>9</v>
      </c>
      <c r="D81" s="15" t="s">
        <v>76</v>
      </c>
      <c r="E81" s="15" t="s">
        <v>284</v>
      </c>
      <c r="F81" s="15" t="s">
        <v>76</v>
      </c>
      <c r="G81" s="16" t="s">
        <v>365</v>
      </c>
      <c r="H81" s="15" t="s">
        <v>15</v>
      </c>
      <c r="I81" s="15">
        <v>1500</v>
      </c>
      <c r="J81" s="17">
        <v>0.34</v>
      </c>
      <c r="K81" s="15">
        <v>21</v>
      </c>
      <c r="L81" s="17">
        <f t="shared" si="3"/>
        <v>0.41139999999999999</v>
      </c>
      <c r="M81" s="18">
        <f t="shared" si="4"/>
        <v>510.00000000000006</v>
      </c>
      <c r="N81" s="18">
        <f t="shared" si="5"/>
        <v>617.1</v>
      </c>
    </row>
    <row r="82" spans="1:14" ht="30.6" x14ac:dyDescent="0.3">
      <c r="A82" s="19">
        <v>145</v>
      </c>
      <c r="B82" s="15" t="s">
        <v>204</v>
      </c>
      <c r="C82" s="15" t="s">
        <v>9</v>
      </c>
      <c r="D82" s="15" t="s">
        <v>197</v>
      </c>
      <c r="E82" s="15" t="s">
        <v>284</v>
      </c>
      <c r="F82" s="15" t="s">
        <v>197</v>
      </c>
      <c r="G82" s="15" t="s">
        <v>366</v>
      </c>
      <c r="H82" s="15" t="s">
        <v>16</v>
      </c>
      <c r="I82" s="15">
        <v>3</v>
      </c>
      <c r="J82" s="17">
        <v>3.56</v>
      </c>
      <c r="K82" s="15">
        <v>21</v>
      </c>
      <c r="L82" s="17">
        <f t="shared" si="3"/>
        <v>4.3075999999999999</v>
      </c>
      <c r="M82" s="18">
        <f t="shared" si="4"/>
        <v>10.68</v>
      </c>
      <c r="N82" s="18">
        <f t="shared" si="5"/>
        <v>12.922799999999999</v>
      </c>
    </row>
    <row r="83" spans="1:14" ht="40.799999999999997" x14ac:dyDescent="0.3">
      <c r="A83" s="19">
        <v>146</v>
      </c>
      <c r="B83" s="15" t="s">
        <v>205</v>
      </c>
      <c r="C83" s="15" t="s">
        <v>9</v>
      </c>
      <c r="D83" s="15" t="s">
        <v>206</v>
      </c>
      <c r="E83" s="15" t="s">
        <v>284</v>
      </c>
      <c r="F83" s="15" t="s">
        <v>206</v>
      </c>
      <c r="G83" s="15" t="s">
        <v>367</v>
      </c>
      <c r="H83" s="15" t="s">
        <v>16</v>
      </c>
      <c r="I83" s="15">
        <v>3</v>
      </c>
      <c r="J83" s="17">
        <v>2.06</v>
      </c>
      <c r="K83" s="15">
        <v>21</v>
      </c>
      <c r="L83" s="17">
        <f t="shared" si="3"/>
        <v>2.4925999999999999</v>
      </c>
      <c r="M83" s="18">
        <f t="shared" si="4"/>
        <v>6.18</v>
      </c>
      <c r="N83" s="18">
        <f t="shared" si="5"/>
        <v>7.4778000000000002</v>
      </c>
    </row>
    <row r="84" spans="1:14" ht="61.2" x14ac:dyDescent="0.2">
      <c r="A84" s="19">
        <v>148</v>
      </c>
      <c r="B84" s="15" t="s">
        <v>79</v>
      </c>
      <c r="C84" s="15" t="s">
        <v>9</v>
      </c>
      <c r="D84" s="15" t="s">
        <v>151</v>
      </c>
      <c r="E84" s="21" t="s">
        <v>284</v>
      </c>
      <c r="F84" s="15" t="s">
        <v>151</v>
      </c>
      <c r="G84" s="27" t="s">
        <v>368</v>
      </c>
      <c r="H84" s="15" t="s">
        <v>15</v>
      </c>
      <c r="I84" s="15">
        <v>1625</v>
      </c>
      <c r="J84" s="17">
        <v>0.61</v>
      </c>
      <c r="K84" s="15">
        <v>21</v>
      </c>
      <c r="L84" s="17">
        <f t="shared" si="3"/>
        <v>0.73809999999999998</v>
      </c>
      <c r="M84" s="18">
        <f t="shared" si="4"/>
        <v>991.25</v>
      </c>
      <c r="N84" s="18">
        <f t="shared" si="5"/>
        <v>1199.4124999999999</v>
      </c>
    </row>
    <row r="85" spans="1:14" ht="61.2" x14ac:dyDescent="0.2">
      <c r="A85" s="19">
        <v>149</v>
      </c>
      <c r="B85" s="15" t="s">
        <v>207</v>
      </c>
      <c r="C85" s="15" t="s">
        <v>9</v>
      </c>
      <c r="D85" s="15" t="s">
        <v>208</v>
      </c>
      <c r="E85" s="21" t="s">
        <v>284</v>
      </c>
      <c r="F85" s="15" t="s">
        <v>208</v>
      </c>
      <c r="G85" s="27" t="s">
        <v>370</v>
      </c>
      <c r="H85" s="15" t="s">
        <v>15</v>
      </c>
      <c r="I85" s="15">
        <v>1000</v>
      </c>
      <c r="J85" s="17">
        <v>0.11</v>
      </c>
      <c r="K85" s="15">
        <v>21</v>
      </c>
      <c r="L85" s="17">
        <f t="shared" si="3"/>
        <v>0.1331</v>
      </c>
      <c r="M85" s="18">
        <f t="shared" si="4"/>
        <v>110</v>
      </c>
      <c r="N85" s="18">
        <f t="shared" si="5"/>
        <v>133.1</v>
      </c>
    </row>
    <row r="86" spans="1:14" ht="81.599999999999994" x14ac:dyDescent="0.3">
      <c r="A86" s="19">
        <v>150</v>
      </c>
      <c r="B86" s="15" t="s">
        <v>209</v>
      </c>
      <c r="C86" s="15" t="s">
        <v>9</v>
      </c>
      <c r="D86" s="15" t="s">
        <v>210</v>
      </c>
      <c r="E86" s="21" t="s">
        <v>284</v>
      </c>
      <c r="F86" s="15" t="s">
        <v>210</v>
      </c>
      <c r="G86" s="16" t="s">
        <v>369</v>
      </c>
      <c r="H86" s="15" t="s">
        <v>15</v>
      </c>
      <c r="I86" s="15">
        <v>1000</v>
      </c>
      <c r="J86" s="17">
        <v>0.26</v>
      </c>
      <c r="K86" s="15">
        <v>21</v>
      </c>
      <c r="L86" s="17">
        <f t="shared" si="3"/>
        <v>0.31459999999999999</v>
      </c>
      <c r="M86" s="18">
        <f t="shared" si="4"/>
        <v>260</v>
      </c>
      <c r="N86" s="18">
        <f t="shared" si="5"/>
        <v>314.59999999999997</v>
      </c>
    </row>
    <row r="87" spans="1:14" ht="30.6" x14ac:dyDescent="0.3">
      <c r="A87" s="19">
        <v>152</v>
      </c>
      <c r="B87" s="15" t="s">
        <v>211</v>
      </c>
      <c r="C87" s="15" t="s">
        <v>9</v>
      </c>
      <c r="D87" s="15" t="s">
        <v>212</v>
      </c>
      <c r="E87" s="21" t="s">
        <v>284</v>
      </c>
      <c r="F87" s="15" t="s">
        <v>212</v>
      </c>
      <c r="G87" s="15" t="s">
        <v>371</v>
      </c>
      <c r="H87" s="15" t="s">
        <v>16</v>
      </c>
      <c r="I87" s="15">
        <v>2</v>
      </c>
      <c r="J87" s="17">
        <v>2.06</v>
      </c>
      <c r="K87" s="15">
        <v>21</v>
      </c>
      <c r="L87" s="17">
        <f t="shared" si="3"/>
        <v>2.4925999999999999</v>
      </c>
      <c r="M87" s="18">
        <f t="shared" si="4"/>
        <v>4.12</v>
      </c>
      <c r="N87" s="18">
        <f t="shared" si="5"/>
        <v>4.9851999999999999</v>
      </c>
    </row>
    <row r="88" spans="1:14" ht="30.6" x14ac:dyDescent="0.3">
      <c r="A88" s="19">
        <v>154</v>
      </c>
      <c r="B88" s="15" t="s">
        <v>152</v>
      </c>
      <c r="C88" s="15" t="s">
        <v>9</v>
      </c>
      <c r="D88" s="15" t="s">
        <v>153</v>
      </c>
      <c r="E88" s="21" t="s">
        <v>284</v>
      </c>
      <c r="F88" s="15" t="s">
        <v>153</v>
      </c>
      <c r="G88" s="16" t="s">
        <v>372</v>
      </c>
      <c r="H88" s="15" t="s">
        <v>15</v>
      </c>
      <c r="I88" s="15">
        <v>500</v>
      </c>
      <c r="J88" s="17">
        <v>0.11</v>
      </c>
      <c r="K88" s="15">
        <v>21</v>
      </c>
      <c r="L88" s="17">
        <f t="shared" si="3"/>
        <v>0.1331</v>
      </c>
      <c r="M88" s="18">
        <f t="shared" si="4"/>
        <v>55</v>
      </c>
      <c r="N88" s="18">
        <f t="shared" si="5"/>
        <v>66.55</v>
      </c>
    </row>
    <row r="89" spans="1:14" ht="30.6" x14ac:dyDescent="0.3">
      <c r="A89" s="19">
        <v>155</v>
      </c>
      <c r="B89" s="15" t="s">
        <v>213</v>
      </c>
      <c r="C89" s="15" t="s">
        <v>9</v>
      </c>
      <c r="D89" s="15" t="s">
        <v>214</v>
      </c>
      <c r="E89" s="21" t="s">
        <v>284</v>
      </c>
      <c r="F89" s="15" t="s">
        <v>214</v>
      </c>
      <c r="G89" s="15" t="s">
        <v>373</v>
      </c>
      <c r="H89" s="15" t="s">
        <v>17</v>
      </c>
      <c r="I89" s="15">
        <v>5</v>
      </c>
      <c r="J89" s="17">
        <v>7.13</v>
      </c>
      <c r="K89" s="15">
        <v>21</v>
      </c>
      <c r="L89" s="17">
        <f t="shared" si="3"/>
        <v>8.6273</v>
      </c>
      <c r="M89" s="18">
        <f t="shared" si="4"/>
        <v>35.65</v>
      </c>
      <c r="N89" s="18">
        <f t="shared" si="5"/>
        <v>43.136499999999998</v>
      </c>
    </row>
    <row r="90" spans="1:14" ht="51" x14ac:dyDescent="0.3">
      <c r="A90" s="19">
        <v>157</v>
      </c>
      <c r="B90" s="15" t="s">
        <v>215</v>
      </c>
      <c r="C90" s="15" t="s">
        <v>9</v>
      </c>
      <c r="D90" s="15" t="s">
        <v>29</v>
      </c>
      <c r="E90" s="21" t="s">
        <v>284</v>
      </c>
      <c r="F90" s="15" t="s">
        <v>29</v>
      </c>
      <c r="G90" s="15" t="s">
        <v>374</v>
      </c>
      <c r="H90" s="15" t="s">
        <v>10</v>
      </c>
      <c r="I90" s="15">
        <v>200</v>
      </c>
      <c r="J90" s="17">
        <v>0.34</v>
      </c>
      <c r="K90" s="15">
        <v>21</v>
      </c>
      <c r="L90" s="17">
        <f t="shared" si="3"/>
        <v>0.41139999999999999</v>
      </c>
      <c r="M90" s="18">
        <f t="shared" si="4"/>
        <v>68</v>
      </c>
      <c r="N90" s="18">
        <f t="shared" si="5"/>
        <v>82.28</v>
      </c>
    </row>
    <row r="91" spans="1:14" ht="40.799999999999997" x14ac:dyDescent="0.3">
      <c r="A91" s="19">
        <v>158</v>
      </c>
      <c r="B91" s="15" t="s">
        <v>80</v>
      </c>
      <c r="C91" s="15" t="s">
        <v>9</v>
      </c>
      <c r="D91" s="15" t="s">
        <v>81</v>
      </c>
      <c r="E91" s="21" t="s">
        <v>284</v>
      </c>
      <c r="F91" s="15" t="s">
        <v>81</v>
      </c>
      <c r="G91" s="15" t="s">
        <v>375</v>
      </c>
      <c r="H91" s="15" t="s">
        <v>10</v>
      </c>
      <c r="I91" s="15">
        <v>200</v>
      </c>
      <c r="J91" s="17">
        <v>0.06</v>
      </c>
      <c r="K91" s="15">
        <v>21</v>
      </c>
      <c r="L91" s="17">
        <f t="shared" si="3"/>
        <v>7.2599999999999998E-2</v>
      </c>
      <c r="M91" s="18">
        <f t="shared" si="4"/>
        <v>12</v>
      </c>
      <c r="N91" s="18">
        <f t="shared" si="5"/>
        <v>14.52</v>
      </c>
    </row>
    <row r="92" spans="1:14" ht="54" customHeight="1" x14ac:dyDescent="0.2">
      <c r="A92" s="19">
        <v>159</v>
      </c>
      <c r="B92" s="15" t="s">
        <v>82</v>
      </c>
      <c r="C92" s="15" t="s">
        <v>9</v>
      </c>
      <c r="D92" s="15" t="s">
        <v>83</v>
      </c>
      <c r="E92" s="21" t="s">
        <v>284</v>
      </c>
      <c r="F92" s="15" t="s">
        <v>83</v>
      </c>
      <c r="G92" s="24" t="s">
        <v>376</v>
      </c>
      <c r="H92" s="15" t="s">
        <v>10</v>
      </c>
      <c r="I92" s="15">
        <v>250</v>
      </c>
      <c r="J92" s="17">
        <v>0.05</v>
      </c>
      <c r="K92" s="15">
        <v>21</v>
      </c>
      <c r="L92" s="17">
        <f t="shared" si="3"/>
        <v>6.0499999999999998E-2</v>
      </c>
      <c r="M92" s="18">
        <f t="shared" si="4"/>
        <v>12.5</v>
      </c>
      <c r="N92" s="18">
        <f t="shared" si="5"/>
        <v>15.125</v>
      </c>
    </row>
    <row r="93" spans="1:14" ht="40.799999999999997" x14ac:dyDescent="0.3">
      <c r="A93" s="19">
        <v>160</v>
      </c>
      <c r="B93" s="15" t="s">
        <v>84</v>
      </c>
      <c r="C93" s="15" t="s">
        <v>9</v>
      </c>
      <c r="D93" s="15" t="s">
        <v>85</v>
      </c>
      <c r="E93" s="21" t="s">
        <v>284</v>
      </c>
      <c r="F93" s="15" t="s">
        <v>85</v>
      </c>
      <c r="G93" s="15" t="s">
        <v>377</v>
      </c>
      <c r="H93" s="15" t="s">
        <v>17</v>
      </c>
      <c r="I93" s="15">
        <v>12</v>
      </c>
      <c r="J93" s="17">
        <v>10.26</v>
      </c>
      <c r="K93" s="15">
        <v>21</v>
      </c>
      <c r="L93" s="17">
        <f t="shared" si="3"/>
        <v>12.4146</v>
      </c>
      <c r="M93" s="18">
        <f t="shared" si="4"/>
        <v>123.12</v>
      </c>
      <c r="N93" s="18">
        <f t="shared" si="5"/>
        <v>148.9752</v>
      </c>
    </row>
    <row r="94" spans="1:14" ht="30.6" x14ac:dyDescent="0.3">
      <c r="A94" s="19">
        <v>161</v>
      </c>
      <c r="B94" s="15" t="s">
        <v>216</v>
      </c>
      <c r="C94" s="15" t="s">
        <v>9</v>
      </c>
      <c r="D94" s="15" t="s">
        <v>19</v>
      </c>
      <c r="E94" s="21" t="s">
        <v>284</v>
      </c>
      <c r="F94" s="15" t="s">
        <v>19</v>
      </c>
      <c r="G94" s="15" t="s">
        <v>378</v>
      </c>
      <c r="H94" s="15" t="s">
        <v>10</v>
      </c>
      <c r="I94" s="15">
        <v>250</v>
      </c>
      <c r="J94" s="17">
        <v>0.02</v>
      </c>
      <c r="K94" s="15">
        <v>21</v>
      </c>
      <c r="L94" s="17">
        <f t="shared" si="3"/>
        <v>2.4199999999999999E-2</v>
      </c>
      <c r="M94" s="18">
        <f t="shared" si="4"/>
        <v>5</v>
      </c>
      <c r="N94" s="18">
        <f t="shared" si="5"/>
        <v>6.05</v>
      </c>
    </row>
    <row r="95" spans="1:14" ht="51" x14ac:dyDescent="0.2">
      <c r="A95" s="19">
        <v>162</v>
      </c>
      <c r="B95" s="15" t="s">
        <v>86</v>
      </c>
      <c r="C95" s="15" t="s">
        <v>9</v>
      </c>
      <c r="D95" s="15" t="s">
        <v>62</v>
      </c>
      <c r="E95" s="21" t="s">
        <v>284</v>
      </c>
      <c r="F95" s="15" t="s">
        <v>62</v>
      </c>
      <c r="G95" s="24" t="s">
        <v>379</v>
      </c>
      <c r="H95" s="15" t="s">
        <v>10</v>
      </c>
      <c r="I95" s="15">
        <v>250</v>
      </c>
      <c r="J95" s="17">
        <v>0.72</v>
      </c>
      <c r="K95" s="15">
        <v>21</v>
      </c>
      <c r="L95" s="17">
        <f t="shared" si="3"/>
        <v>0.87119999999999997</v>
      </c>
      <c r="M95" s="18">
        <f t="shared" si="4"/>
        <v>180</v>
      </c>
      <c r="N95" s="18">
        <f t="shared" si="5"/>
        <v>217.79999999999998</v>
      </c>
    </row>
    <row r="96" spans="1:14" ht="71.400000000000006" x14ac:dyDescent="0.3">
      <c r="A96" s="19">
        <v>164</v>
      </c>
      <c r="B96" s="15" t="s">
        <v>88</v>
      </c>
      <c r="C96" s="15" t="s">
        <v>89</v>
      </c>
      <c r="D96" s="15" t="s">
        <v>269</v>
      </c>
      <c r="E96" s="21" t="s">
        <v>284</v>
      </c>
      <c r="F96" s="15" t="s">
        <v>269</v>
      </c>
      <c r="G96" s="16" t="s">
        <v>380</v>
      </c>
      <c r="H96" s="15" t="s">
        <v>1</v>
      </c>
      <c r="I96" s="15">
        <v>100</v>
      </c>
      <c r="J96" s="17">
        <v>0.25</v>
      </c>
      <c r="K96" s="15">
        <v>21</v>
      </c>
      <c r="L96" s="17">
        <f t="shared" si="3"/>
        <v>0.30249999999999999</v>
      </c>
      <c r="M96" s="18">
        <f t="shared" si="4"/>
        <v>25</v>
      </c>
      <c r="N96" s="18">
        <f t="shared" si="5"/>
        <v>30.25</v>
      </c>
    </row>
    <row r="97" spans="1:14" ht="51" x14ac:dyDescent="0.3">
      <c r="A97" s="19" t="s">
        <v>382</v>
      </c>
      <c r="B97" s="15" t="s">
        <v>88</v>
      </c>
      <c r="C97" s="15" t="s">
        <v>89</v>
      </c>
      <c r="D97" s="15" t="s">
        <v>217</v>
      </c>
      <c r="E97" s="21" t="s">
        <v>284</v>
      </c>
      <c r="F97" s="15" t="s">
        <v>217</v>
      </c>
      <c r="G97" s="15" t="s">
        <v>381</v>
      </c>
      <c r="H97" s="15" t="s">
        <v>218</v>
      </c>
      <c r="I97" s="15">
        <v>100</v>
      </c>
      <c r="J97" s="17">
        <v>0.54</v>
      </c>
      <c r="K97" s="15">
        <v>21</v>
      </c>
      <c r="L97" s="17">
        <f t="shared" si="3"/>
        <v>0.65339999999999998</v>
      </c>
      <c r="M97" s="18">
        <f t="shared" si="4"/>
        <v>54</v>
      </c>
      <c r="N97" s="18">
        <f t="shared" si="5"/>
        <v>65.34</v>
      </c>
    </row>
    <row r="98" spans="1:14" ht="51" x14ac:dyDescent="0.3">
      <c r="A98" s="19" t="s">
        <v>384</v>
      </c>
      <c r="B98" s="15" t="s">
        <v>219</v>
      </c>
      <c r="C98" s="15" t="s">
        <v>89</v>
      </c>
      <c r="D98" s="15" t="s">
        <v>220</v>
      </c>
      <c r="E98" s="21" t="s">
        <v>284</v>
      </c>
      <c r="F98" s="15" t="s">
        <v>220</v>
      </c>
      <c r="G98" s="15" t="s">
        <v>383</v>
      </c>
      <c r="H98" s="15" t="s">
        <v>1</v>
      </c>
      <c r="I98" s="15">
        <v>10000</v>
      </c>
      <c r="J98" s="17">
        <v>1.27</v>
      </c>
      <c r="K98" s="15">
        <v>21</v>
      </c>
      <c r="L98" s="17">
        <f t="shared" si="3"/>
        <v>1.5367</v>
      </c>
      <c r="M98" s="18">
        <f t="shared" si="4"/>
        <v>12700</v>
      </c>
      <c r="N98" s="18">
        <f t="shared" si="5"/>
        <v>15367</v>
      </c>
    </row>
    <row r="99" spans="1:14" ht="40.799999999999997" x14ac:dyDescent="0.3">
      <c r="A99" s="19" t="s">
        <v>388</v>
      </c>
      <c r="B99" s="15" t="s">
        <v>221</v>
      </c>
      <c r="C99" s="15" t="s">
        <v>89</v>
      </c>
      <c r="D99" s="15" t="s">
        <v>222</v>
      </c>
      <c r="E99" s="21" t="s">
        <v>284</v>
      </c>
      <c r="F99" s="15" t="s">
        <v>222</v>
      </c>
      <c r="G99" s="16" t="s">
        <v>385</v>
      </c>
      <c r="H99" s="15" t="s">
        <v>1</v>
      </c>
      <c r="I99" s="15">
        <v>500</v>
      </c>
      <c r="J99" s="17">
        <v>0.04</v>
      </c>
      <c r="K99" s="15">
        <v>21</v>
      </c>
      <c r="L99" s="17">
        <f t="shared" si="3"/>
        <v>4.8399999999999999E-2</v>
      </c>
      <c r="M99" s="18">
        <f t="shared" si="4"/>
        <v>20</v>
      </c>
      <c r="N99" s="18">
        <f t="shared" si="5"/>
        <v>24.2</v>
      </c>
    </row>
    <row r="100" spans="1:14" ht="40.799999999999997" x14ac:dyDescent="0.3">
      <c r="A100" s="19" t="s">
        <v>387</v>
      </c>
      <c r="B100" s="15" t="s">
        <v>223</v>
      </c>
      <c r="C100" s="15" t="s">
        <v>89</v>
      </c>
      <c r="D100" s="15" t="s">
        <v>224</v>
      </c>
      <c r="E100" s="21" t="s">
        <v>284</v>
      </c>
      <c r="F100" s="15" t="s">
        <v>224</v>
      </c>
      <c r="G100" s="16" t="s">
        <v>386</v>
      </c>
      <c r="H100" s="15" t="s">
        <v>1</v>
      </c>
      <c r="I100" s="15">
        <v>2000</v>
      </c>
      <c r="J100" s="17">
        <v>0.04</v>
      </c>
      <c r="K100" s="15">
        <v>21</v>
      </c>
      <c r="L100" s="17">
        <f t="shared" si="3"/>
        <v>4.8399999999999999E-2</v>
      </c>
      <c r="M100" s="18">
        <f t="shared" si="4"/>
        <v>80</v>
      </c>
      <c r="N100" s="18">
        <f t="shared" si="5"/>
        <v>96.8</v>
      </c>
    </row>
    <row r="101" spans="1:14" ht="61.2" x14ac:dyDescent="0.3">
      <c r="A101" s="19" t="s">
        <v>391</v>
      </c>
      <c r="B101" s="15" t="s">
        <v>225</v>
      </c>
      <c r="C101" s="15" t="s">
        <v>91</v>
      </c>
      <c r="D101" s="15" t="s">
        <v>270</v>
      </c>
      <c r="E101" s="21" t="s">
        <v>284</v>
      </c>
      <c r="F101" s="15" t="s">
        <v>270</v>
      </c>
      <c r="G101" s="16" t="s">
        <v>457</v>
      </c>
      <c r="H101" s="15" t="s">
        <v>1</v>
      </c>
      <c r="I101" s="15">
        <v>10</v>
      </c>
      <c r="J101" s="17">
        <v>9.73</v>
      </c>
      <c r="K101" s="15">
        <v>21</v>
      </c>
      <c r="L101" s="17">
        <f t="shared" si="3"/>
        <v>11.773300000000001</v>
      </c>
      <c r="M101" s="18">
        <f t="shared" si="4"/>
        <v>97.300000000000011</v>
      </c>
      <c r="N101" s="18">
        <f t="shared" si="5"/>
        <v>117.733</v>
      </c>
    </row>
    <row r="102" spans="1:14" ht="51" x14ac:dyDescent="0.3">
      <c r="A102" s="19" t="s">
        <v>390</v>
      </c>
      <c r="B102" s="15" t="s">
        <v>226</v>
      </c>
      <c r="C102" s="15" t="s">
        <v>91</v>
      </c>
      <c r="D102" s="15" t="s">
        <v>227</v>
      </c>
      <c r="E102" s="21" t="s">
        <v>284</v>
      </c>
      <c r="F102" s="15" t="s">
        <v>227</v>
      </c>
      <c r="G102" s="16" t="s">
        <v>400</v>
      </c>
      <c r="H102" s="15" t="s">
        <v>1</v>
      </c>
      <c r="I102" s="15">
        <v>10</v>
      </c>
      <c r="J102" s="17">
        <v>3.09</v>
      </c>
      <c r="K102" s="15">
        <v>21</v>
      </c>
      <c r="L102" s="17">
        <f t="shared" si="3"/>
        <v>3.7389000000000001</v>
      </c>
      <c r="M102" s="18">
        <f t="shared" si="4"/>
        <v>30.9</v>
      </c>
      <c r="N102" s="18">
        <f t="shared" si="5"/>
        <v>37.389000000000003</v>
      </c>
    </row>
    <row r="103" spans="1:14" ht="61.2" x14ac:dyDescent="0.3">
      <c r="A103" s="19" t="s">
        <v>389</v>
      </c>
      <c r="B103" s="15" t="s">
        <v>90</v>
      </c>
      <c r="C103" s="15" t="s">
        <v>91</v>
      </c>
      <c r="D103" s="15" t="s">
        <v>92</v>
      </c>
      <c r="E103" s="21" t="s">
        <v>284</v>
      </c>
      <c r="F103" s="15" t="s">
        <v>92</v>
      </c>
      <c r="G103" s="16" t="s">
        <v>401</v>
      </c>
      <c r="H103" s="15" t="s">
        <v>1</v>
      </c>
      <c r="I103" s="15">
        <v>3</v>
      </c>
      <c r="J103" s="17">
        <v>14.83</v>
      </c>
      <c r="K103" s="15">
        <v>21</v>
      </c>
      <c r="L103" s="17">
        <f t="shared" si="3"/>
        <v>17.944299999999998</v>
      </c>
      <c r="M103" s="18">
        <f t="shared" si="4"/>
        <v>44.49</v>
      </c>
      <c r="N103" s="18">
        <f t="shared" si="5"/>
        <v>53.832899999999995</v>
      </c>
    </row>
    <row r="104" spans="1:14" ht="61.2" x14ac:dyDescent="0.3">
      <c r="A104" s="19" t="s">
        <v>392</v>
      </c>
      <c r="B104" s="15" t="s">
        <v>99</v>
      </c>
      <c r="C104" s="15" t="s">
        <v>91</v>
      </c>
      <c r="D104" s="15" t="s">
        <v>100</v>
      </c>
      <c r="E104" s="21" t="s">
        <v>284</v>
      </c>
      <c r="F104" s="15" t="s">
        <v>100</v>
      </c>
      <c r="G104" s="16" t="s">
        <v>462</v>
      </c>
      <c r="H104" s="15" t="s">
        <v>1</v>
      </c>
      <c r="I104" s="15">
        <v>16</v>
      </c>
      <c r="J104" s="17">
        <v>44.64</v>
      </c>
      <c r="K104" s="15">
        <v>21</v>
      </c>
      <c r="L104" s="17">
        <f t="shared" si="3"/>
        <v>54.014400000000002</v>
      </c>
      <c r="M104" s="18">
        <f t="shared" si="4"/>
        <v>714.24</v>
      </c>
      <c r="N104" s="18">
        <f t="shared" si="5"/>
        <v>864.23040000000003</v>
      </c>
    </row>
    <row r="105" spans="1:14" ht="61.2" x14ac:dyDescent="0.3">
      <c r="A105" s="19" t="s">
        <v>393</v>
      </c>
      <c r="B105" s="15" t="s">
        <v>99</v>
      </c>
      <c r="C105" s="15" t="s">
        <v>91</v>
      </c>
      <c r="D105" s="15" t="s">
        <v>101</v>
      </c>
      <c r="E105" s="21" t="s">
        <v>284</v>
      </c>
      <c r="F105" s="15" t="s">
        <v>101</v>
      </c>
      <c r="G105" s="28" t="s">
        <v>463</v>
      </c>
      <c r="H105" s="15" t="s">
        <v>1</v>
      </c>
      <c r="I105" s="15">
        <v>4</v>
      </c>
      <c r="J105" s="17">
        <v>50.6</v>
      </c>
      <c r="K105" s="15">
        <v>21</v>
      </c>
      <c r="L105" s="17">
        <f t="shared" si="3"/>
        <v>61.225999999999999</v>
      </c>
      <c r="M105" s="18">
        <f t="shared" si="4"/>
        <v>202.4</v>
      </c>
      <c r="N105" s="18">
        <f t="shared" si="5"/>
        <v>244.904</v>
      </c>
    </row>
    <row r="106" spans="1:14" ht="71.400000000000006" x14ac:dyDescent="0.3">
      <c r="A106" s="19" t="s">
        <v>394</v>
      </c>
      <c r="B106" s="15" t="s">
        <v>93</v>
      </c>
      <c r="C106" s="15" t="s">
        <v>91</v>
      </c>
      <c r="D106" s="15" t="s">
        <v>94</v>
      </c>
      <c r="E106" s="21" t="s">
        <v>284</v>
      </c>
      <c r="F106" s="15" t="s">
        <v>94</v>
      </c>
      <c r="G106" s="16" t="s">
        <v>402</v>
      </c>
      <c r="H106" s="15" t="s">
        <v>1</v>
      </c>
      <c r="I106" s="15">
        <v>17</v>
      </c>
      <c r="J106" s="17">
        <v>77.5</v>
      </c>
      <c r="K106" s="15">
        <v>21</v>
      </c>
      <c r="L106" s="17">
        <f t="shared" si="3"/>
        <v>93.775000000000006</v>
      </c>
      <c r="M106" s="18">
        <f t="shared" si="4"/>
        <v>1317.5</v>
      </c>
      <c r="N106" s="18">
        <f t="shared" si="5"/>
        <v>1594.1750000000002</v>
      </c>
    </row>
    <row r="107" spans="1:14" ht="71.400000000000006" x14ac:dyDescent="0.3">
      <c r="A107" s="19" t="s">
        <v>395</v>
      </c>
      <c r="B107" s="15" t="s">
        <v>93</v>
      </c>
      <c r="C107" s="15" t="s">
        <v>91</v>
      </c>
      <c r="D107" s="15" t="s">
        <v>95</v>
      </c>
      <c r="E107" s="21" t="s">
        <v>284</v>
      </c>
      <c r="F107" s="15" t="s">
        <v>95</v>
      </c>
      <c r="G107" s="16" t="s">
        <v>405</v>
      </c>
      <c r="H107" s="15" t="s">
        <v>1</v>
      </c>
      <c r="I107" s="15">
        <v>11</v>
      </c>
      <c r="J107" s="17">
        <v>49.04</v>
      </c>
      <c r="K107" s="15">
        <v>21</v>
      </c>
      <c r="L107" s="17">
        <f t="shared" si="3"/>
        <v>59.3384</v>
      </c>
      <c r="M107" s="18">
        <f t="shared" si="4"/>
        <v>539.43999999999994</v>
      </c>
      <c r="N107" s="18">
        <f t="shared" si="5"/>
        <v>652.72239999999999</v>
      </c>
    </row>
    <row r="108" spans="1:14" ht="71.400000000000006" x14ac:dyDescent="0.3">
      <c r="A108" s="19" t="s">
        <v>396</v>
      </c>
      <c r="B108" s="15" t="s">
        <v>93</v>
      </c>
      <c r="C108" s="15" t="s">
        <v>91</v>
      </c>
      <c r="D108" s="15" t="s">
        <v>96</v>
      </c>
      <c r="E108" s="21" t="s">
        <v>284</v>
      </c>
      <c r="F108" s="15" t="s">
        <v>96</v>
      </c>
      <c r="G108" s="16" t="s">
        <v>404</v>
      </c>
      <c r="H108" s="15" t="s">
        <v>97</v>
      </c>
      <c r="I108" s="15">
        <v>6</v>
      </c>
      <c r="J108" s="17">
        <v>62.11</v>
      </c>
      <c r="K108" s="15">
        <v>21</v>
      </c>
      <c r="L108" s="17">
        <f t="shared" si="3"/>
        <v>75.153099999999995</v>
      </c>
      <c r="M108" s="18">
        <f t="shared" si="4"/>
        <v>372.65999999999997</v>
      </c>
      <c r="N108" s="18">
        <f t="shared" si="5"/>
        <v>450.91859999999997</v>
      </c>
    </row>
    <row r="109" spans="1:14" ht="71.400000000000006" x14ac:dyDescent="0.3">
      <c r="A109" s="19" t="s">
        <v>397</v>
      </c>
      <c r="B109" s="15" t="s">
        <v>93</v>
      </c>
      <c r="C109" s="15" t="s">
        <v>91</v>
      </c>
      <c r="D109" s="15" t="s">
        <v>98</v>
      </c>
      <c r="E109" s="21" t="s">
        <v>284</v>
      </c>
      <c r="F109" s="15" t="s">
        <v>98</v>
      </c>
      <c r="G109" s="16" t="s">
        <v>403</v>
      </c>
      <c r="H109" s="15" t="s">
        <v>1</v>
      </c>
      <c r="I109" s="15">
        <v>17</v>
      </c>
      <c r="J109" s="17">
        <v>66.28</v>
      </c>
      <c r="K109" s="15">
        <v>21</v>
      </c>
      <c r="L109" s="17">
        <f t="shared" si="3"/>
        <v>80.198800000000006</v>
      </c>
      <c r="M109" s="18">
        <f t="shared" si="4"/>
        <v>1126.76</v>
      </c>
      <c r="N109" s="18">
        <f t="shared" si="5"/>
        <v>1363.3796000000002</v>
      </c>
    </row>
    <row r="110" spans="1:14" ht="61.2" x14ac:dyDescent="0.2">
      <c r="A110" s="19" t="s">
        <v>398</v>
      </c>
      <c r="B110" s="15" t="s">
        <v>228</v>
      </c>
      <c r="C110" s="15" t="s">
        <v>91</v>
      </c>
      <c r="D110" s="15" t="s">
        <v>229</v>
      </c>
      <c r="E110" s="21" t="s">
        <v>284</v>
      </c>
      <c r="F110" s="15" t="s">
        <v>229</v>
      </c>
      <c r="G110" s="27" t="s">
        <v>422</v>
      </c>
      <c r="H110" s="15" t="s">
        <v>1</v>
      </c>
      <c r="I110" s="15">
        <v>3</v>
      </c>
      <c r="J110" s="17">
        <v>3.93</v>
      </c>
      <c r="K110" s="15">
        <v>21</v>
      </c>
      <c r="L110" s="17">
        <f t="shared" si="3"/>
        <v>4.7553000000000001</v>
      </c>
      <c r="M110" s="18">
        <f t="shared" si="4"/>
        <v>11.790000000000001</v>
      </c>
      <c r="N110" s="18">
        <f t="shared" si="5"/>
        <v>14.2659</v>
      </c>
    </row>
    <row r="111" spans="1:14" ht="61.2" x14ac:dyDescent="0.3">
      <c r="A111" s="19" t="s">
        <v>399</v>
      </c>
      <c r="B111" s="15" t="s">
        <v>102</v>
      </c>
      <c r="C111" s="15" t="s">
        <v>91</v>
      </c>
      <c r="D111" s="15" t="s">
        <v>103</v>
      </c>
      <c r="E111" s="21" t="s">
        <v>284</v>
      </c>
      <c r="F111" s="15"/>
      <c r="G111" s="16" t="s">
        <v>421</v>
      </c>
      <c r="H111" s="15" t="s">
        <v>1</v>
      </c>
      <c r="I111" s="15">
        <v>6</v>
      </c>
      <c r="J111" s="17">
        <v>4.1100000000000003</v>
      </c>
      <c r="K111" s="15">
        <v>21</v>
      </c>
      <c r="L111" s="17">
        <f t="shared" si="3"/>
        <v>4.9730999999999996</v>
      </c>
      <c r="M111" s="18">
        <f t="shared" si="4"/>
        <v>24.660000000000004</v>
      </c>
      <c r="N111" s="18">
        <f t="shared" si="5"/>
        <v>29.8386</v>
      </c>
    </row>
    <row r="112" spans="1:14" ht="71.400000000000006" x14ac:dyDescent="0.3">
      <c r="A112" s="19" t="s">
        <v>406</v>
      </c>
      <c r="B112" s="15" t="s">
        <v>104</v>
      </c>
      <c r="C112" s="15" t="s">
        <v>91</v>
      </c>
      <c r="D112" s="15" t="s">
        <v>230</v>
      </c>
      <c r="E112" s="21" t="s">
        <v>284</v>
      </c>
      <c r="F112" s="15" t="s">
        <v>230</v>
      </c>
      <c r="G112" s="16" t="s">
        <v>423</v>
      </c>
      <c r="H112" s="15" t="s">
        <v>1</v>
      </c>
      <c r="I112" s="15">
        <v>10</v>
      </c>
      <c r="J112" s="17">
        <v>2.14</v>
      </c>
      <c r="K112" s="15">
        <v>21</v>
      </c>
      <c r="L112" s="17">
        <f t="shared" si="3"/>
        <v>2.5893999999999999</v>
      </c>
      <c r="M112" s="18">
        <f t="shared" si="4"/>
        <v>21.400000000000002</v>
      </c>
      <c r="N112" s="18">
        <f t="shared" si="5"/>
        <v>25.893999999999998</v>
      </c>
    </row>
    <row r="113" spans="1:15" ht="61.2" x14ac:dyDescent="0.3">
      <c r="A113" s="19" t="s">
        <v>407</v>
      </c>
      <c r="B113" s="15" t="s">
        <v>231</v>
      </c>
      <c r="C113" s="15" t="s">
        <v>91</v>
      </c>
      <c r="D113" s="15" t="s">
        <v>232</v>
      </c>
      <c r="E113" s="21" t="s">
        <v>284</v>
      </c>
      <c r="F113" s="15" t="s">
        <v>232</v>
      </c>
      <c r="G113" s="16" t="s">
        <v>424</v>
      </c>
      <c r="H113" s="15" t="s">
        <v>1</v>
      </c>
      <c r="I113" s="15">
        <v>20</v>
      </c>
      <c r="J113" s="17">
        <v>2.99</v>
      </c>
      <c r="K113" s="15">
        <v>21</v>
      </c>
      <c r="L113" s="17">
        <f t="shared" si="3"/>
        <v>3.6179000000000001</v>
      </c>
      <c r="M113" s="18">
        <f t="shared" si="4"/>
        <v>59.800000000000004</v>
      </c>
      <c r="N113" s="18">
        <f t="shared" si="5"/>
        <v>72.358000000000004</v>
      </c>
    </row>
    <row r="114" spans="1:15" ht="61.2" x14ac:dyDescent="0.3">
      <c r="A114" s="19" t="s">
        <v>408</v>
      </c>
      <c r="B114" s="15" t="s">
        <v>231</v>
      </c>
      <c r="C114" s="15" t="s">
        <v>91</v>
      </c>
      <c r="D114" s="15" t="s">
        <v>233</v>
      </c>
      <c r="E114" s="21" t="s">
        <v>284</v>
      </c>
      <c r="F114" s="15" t="s">
        <v>233</v>
      </c>
      <c r="G114" s="16" t="s">
        <v>425</v>
      </c>
      <c r="H114" s="15" t="s">
        <v>1</v>
      </c>
      <c r="I114" s="15">
        <v>10</v>
      </c>
      <c r="J114" s="17">
        <v>3.26</v>
      </c>
      <c r="K114" s="15">
        <v>21</v>
      </c>
      <c r="L114" s="17">
        <f t="shared" si="3"/>
        <v>3.9445999999999999</v>
      </c>
      <c r="M114" s="18">
        <f t="shared" si="4"/>
        <v>32.599999999999994</v>
      </c>
      <c r="N114" s="18">
        <f t="shared" si="5"/>
        <v>39.445999999999998</v>
      </c>
    </row>
    <row r="115" spans="1:15" ht="61.2" x14ac:dyDescent="0.3">
      <c r="A115" s="19" t="s">
        <v>409</v>
      </c>
      <c r="B115" s="15" t="s">
        <v>231</v>
      </c>
      <c r="C115" s="15" t="s">
        <v>91</v>
      </c>
      <c r="D115" s="15" t="s">
        <v>234</v>
      </c>
      <c r="E115" s="21" t="s">
        <v>284</v>
      </c>
      <c r="F115" s="15" t="s">
        <v>234</v>
      </c>
      <c r="G115" s="16" t="s">
        <v>426</v>
      </c>
      <c r="H115" s="15" t="s">
        <v>1</v>
      </c>
      <c r="I115" s="15">
        <v>10</v>
      </c>
      <c r="J115" s="17">
        <v>4.66</v>
      </c>
      <c r="K115" s="15">
        <v>21</v>
      </c>
      <c r="L115" s="17">
        <f t="shared" si="3"/>
        <v>5.6386000000000003</v>
      </c>
      <c r="M115" s="18">
        <f t="shared" si="4"/>
        <v>46.6</v>
      </c>
      <c r="N115" s="18">
        <f t="shared" si="5"/>
        <v>56.386000000000003</v>
      </c>
    </row>
    <row r="116" spans="1:15" ht="61.2" x14ac:dyDescent="0.3">
      <c r="A116" s="19" t="s">
        <v>410</v>
      </c>
      <c r="B116" s="15" t="s">
        <v>231</v>
      </c>
      <c r="C116" s="15" t="s">
        <v>91</v>
      </c>
      <c r="D116" s="15" t="s">
        <v>235</v>
      </c>
      <c r="E116" s="21" t="s">
        <v>284</v>
      </c>
      <c r="F116" s="15" t="s">
        <v>235</v>
      </c>
      <c r="G116" s="16" t="s">
        <v>427</v>
      </c>
      <c r="H116" s="15" t="s">
        <v>1</v>
      </c>
      <c r="I116" s="15">
        <v>10</v>
      </c>
      <c r="J116" s="17">
        <v>4.4400000000000004</v>
      </c>
      <c r="K116" s="15">
        <v>21</v>
      </c>
      <c r="L116" s="17">
        <f t="shared" si="3"/>
        <v>5.3723999999999998</v>
      </c>
      <c r="M116" s="18">
        <f t="shared" si="4"/>
        <v>44.400000000000006</v>
      </c>
      <c r="N116" s="18">
        <f t="shared" si="5"/>
        <v>53.723999999999997</v>
      </c>
    </row>
    <row r="117" spans="1:15" ht="61.2" x14ac:dyDescent="0.3">
      <c r="A117" s="19" t="s">
        <v>411</v>
      </c>
      <c r="B117" s="15" t="s">
        <v>231</v>
      </c>
      <c r="C117" s="15" t="s">
        <v>91</v>
      </c>
      <c r="D117" s="15" t="s">
        <v>236</v>
      </c>
      <c r="E117" s="21" t="s">
        <v>284</v>
      </c>
      <c r="F117" s="15" t="s">
        <v>236</v>
      </c>
      <c r="G117" s="16" t="s">
        <v>428</v>
      </c>
      <c r="H117" s="15" t="s">
        <v>1</v>
      </c>
      <c r="I117" s="15">
        <v>2</v>
      </c>
      <c r="J117" s="17">
        <v>5.78</v>
      </c>
      <c r="K117" s="15">
        <v>21</v>
      </c>
      <c r="L117" s="17">
        <f t="shared" si="3"/>
        <v>6.9938000000000002</v>
      </c>
      <c r="M117" s="18">
        <f t="shared" si="4"/>
        <v>11.56</v>
      </c>
      <c r="N117" s="18">
        <f t="shared" si="5"/>
        <v>13.9876</v>
      </c>
    </row>
    <row r="118" spans="1:15" ht="61.2" x14ac:dyDescent="0.3">
      <c r="A118" s="19" t="s">
        <v>412</v>
      </c>
      <c r="B118" s="15" t="s">
        <v>237</v>
      </c>
      <c r="C118" s="15" t="s">
        <v>91</v>
      </c>
      <c r="D118" s="15" t="s">
        <v>238</v>
      </c>
      <c r="E118" s="21" t="s">
        <v>284</v>
      </c>
      <c r="F118" s="15" t="s">
        <v>238</v>
      </c>
      <c r="G118" s="16" t="s">
        <v>429</v>
      </c>
      <c r="H118" s="15" t="s">
        <v>1</v>
      </c>
      <c r="I118" s="15">
        <v>3</v>
      </c>
      <c r="J118" s="17">
        <v>9.66</v>
      </c>
      <c r="K118" s="15">
        <v>21</v>
      </c>
      <c r="L118" s="17">
        <f t="shared" si="3"/>
        <v>11.688599999999999</v>
      </c>
      <c r="M118" s="18">
        <f t="shared" si="4"/>
        <v>28.98</v>
      </c>
      <c r="N118" s="18">
        <f t="shared" si="5"/>
        <v>35.065799999999996</v>
      </c>
    </row>
    <row r="119" spans="1:15" ht="40.799999999999997" x14ac:dyDescent="0.3">
      <c r="A119" s="19" t="s">
        <v>413</v>
      </c>
      <c r="B119" s="15" t="s">
        <v>239</v>
      </c>
      <c r="C119" s="15" t="s">
        <v>91</v>
      </c>
      <c r="D119" s="15" t="s">
        <v>271</v>
      </c>
      <c r="E119" s="21" t="s">
        <v>284</v>
      </c>
      <c r="F119" s="26" t="s">
        <v>271</v>
      </c>
      <c r="G119" s="16" t="s">
        <v>430</v>
      </c>
      <c r="H119" s="15" t="s">
        <v>1</v>
      </c>
      <c r="I119" s="15">
        <v>3</v>
      </c>
      <c r="J119" s="17">
        <v>9.6999999999999993</v>
      </c>
      <c r="K119" s="15">
        <v>21</v>
      </c>
      <c r="L119" s="17">
        <f t="shared" si="3"/>
        <v>11.737</v>
      </c>
      <c r="M119" s="18">
        <f t="shared" si="4"/>
        <v>29.099999999999998</v>
      </c>
      <c r="N119" s="18">
        <f t="shared" si="5"/>
        <v>35.210999999999999</v>
      </c>
    </row>
    <row r="120" spans="1:15" ht="51" x14ac:dyDescent="0.3">
      <c r="A120" s="19" t="s">
        <v>414</v>
      </c>
      <c r="B120" s="15" t="s">
        <v>240</v>
      </c>
      <c r="C120" s="15" t="s">
        <v>91</v>
      </c>
      <c r="D120" s="15" t="s">
        <v>241</v>
      </c>
      <c r="E120" s="21" t="s">
        <v>284</v>
      </c>
      <c r="F120" s="15" t="s">
        <v>241</v>
      </c>
      <c r="G120" s="16" t="s">
        <v>431</v>
      </c>
      <c r="H120" s="15" t="s">
        <v>1</v>
      </c>
      <c r="I120" s="15">
        <v>3</v>
      </c>
      <c r="J120" s="17">
        <v>8.51</v>
      </c>
      <c r="K120" s="15">
        <v>21</v>
      </c>
      <c r="L120" s="17">
        <f t="shared" si="3"/>
        <v>10.2971</v>
      </c>
      <c r="M120" s="18">
        <f t="shared" si="4"/>
        <v>25.53</v>
      </c>
      <c r="N120" s="18">
        <f t="shared" si="5"/>
        <v>30.891300000000001</v>
      </c>
    </row>
    <row r="121" spans="1:15" s="2" customFormat="1" ht="61.2" x14ac:dyDescent="0.3">
      <c r="A121" s="20" t="s">
        <v>415</v>
      </c>
      <c r="B121" s="21" t="s">
        <v>105</v>
      </c>
      <c r="C121" s="21" t="s">
        <v>91</v>
      </c>
      <c r="D121" s="21" t="s">
        <v>106</v>
      </c>
      <c r="E121" s="21" t="s">
        <v>284</v>
      </c>
      <c r="F121" s="21" t="s">
        <v>106</v>
      </c>
      <c r="G121" s="29" t="s">
        <v>458</v>
      </c>
      <c r="H121" s="21" t="s">
        <v>1</v>
      </c>
      <c r="I121" s="21">
        <v>10</v>
      </c>
      <c r="J121" s="22">
        <v>4.76</v>
      </c>
      <c r="K121" s="21">
        <v>21</v>
      </c>
      <c r="L121" s="17">
        <f t="shared" si="3"/>
        <v>5.7595999999999998</v>
      </c>
      <c r="M121" s="18">
        <f t="shared" si="4"/>
        <v>47.599999999999994</v>
      </c>
      <c r="N121" s="18">
        <f t="shared" si="5"/>
        <v>57.595999999999997</v>
      </c>
      <c r="O121" s="12"/>
    </row>
    <row r="122" spans="1:15" ht="51" x14ac:dyDescent="0.3">
      <c r="A122" s="19" t="s">
        <v>416</v>
      </c>
      <c r="B122" s="15" t="s">
        <v>242</v>
      </c>
      <c r="C122" s="15" t="s">
        <v>91</v>
      </c>
      <c r="D122" s="15" t="s">
        <v>243</v>
      </c>
      <c r="E122" s="21" t="s">
        <v>284</v>
      </c>
      <c r="F122" s="15" t="s">
        <v>243</v>
      </c>
      <c r="G122" s="15" t="s">
        <v>469</v>
      </c>
      <c r="H122" s="15" t="s">
        <v>1</v>
      </c>
      <c r="I122" s="15">
        <v>50</v>
      </c>
      <c r="J122" s="17">
        <v>48</v>
      </c>
      <c r="K122" s="15">
        <v>21</v>
      </c>
      <c r="L122" s="17">
        <f t="shared" si="3"/>
        <v>58.08</v>
      </c>
      <c r="M122" s="18">
        <f t="shared" si="4"/>
        <v>2400</v>
      </c>
      <c r="N122" s="18">
        <f t="shared" si="5"/>
        <v>2904</v>
      </c>
    </row>
    <row r="123" spans="1:15" ht="51" x14ac:dyDescent="0.3">
      <c r="A123" s="19" t="s">
        <v>417</v>
      </c>
      <c r="B123" s="15" t="s">
        <v>244</v>
      </c>
      <c r="C123" s="15" t="s">
        <v>91</v>
      </c>
      <c r="D123" s="15" t="s">
        <v>245</v>
      </c>
      <c r="E123" s="21" t="s">
        <v>284</v>
      </c>
      <c r="F123" s="15" t="s">
        <v>245</v>
      </c>
      <c r="G123" s="16" t="s">
        <v>461</v>
      </c>
      <c r="H123" s="15" t="s">
        <v>1</v>
      </c>
      <c r="I123" s="15">
        <v>3</v>
      </c>
      <c r="J123" s="17">
        <v>0.81</v>
      </c>
      <c r="K123" s="15">
        <v>21</v>
      </c>
      <c r="L123" s="17">
        <f t="shared" si="3"/>
        <v>0.98009999999999997</v>
      </c>
      <c r="M123" s="18">
        <f t="shared" si="4"/>
        <v>2.4300000000000002</v>
      </c>
      <c r="N123" s="18">
        <f t="shared" si="5"/>
        <v>2.9402999999999997</v>
      </c>
    </row>
    <row r="124" spans="1:15" ht="51" x14ac:dyDescent="0.3">
      <c r="A124" s="19" t="s">
        <v>418</v>
      </c>
      <c r="B124" s="15" t="s">
        <v>246</v>
      </c>
      <c r="C124" s="15" t="s">
        <v>91</v>
      </c>
      <c r="D124" s="15" t="s">
        <v>247</v>
      </c>
      <c r="E124" s="21" t="s">
        <v>284</v>
      </c>
      <c r="F124" s="15" t="s">
        <v>247</v>
      </c>
      <c r="G124" s="16" t="s">
        <v>471</v>
      </c>
      <c r="H124" s="15" t="s">
        <v>1</v>
      </c>
      <c r="I124" s="15">
        <v>10</v>
      </c>
      <c r="J124" s="17">
        <v>1.5</v>
      </c>
      <c r="K124" s="15">
        <v>21</v>
      </c>
      <c r="L124" s="17">
        <f t="shared" si="3"/>
        <v>1.8149999999999999</v>
      </c>
      <c r="M124" s="18">
        <f t="shared" si="4"/>
        <v>15</v>
      </c>
      <c r="N124" s="18">
        <f t="shared" si="5"/>
        <v>18.149999999999999</v>
      </c>
    </row>
    <row r="125" spans="1:15" ht="61.2" x14ac:dyDescent="0.3">
      <c r="A125" s="19" t="s">
        <v>419</v>
      </c>
      <c r="B125" s="15" t="s">
        <v>248</v>
      </c>
      <c r="C125" s="15" t="s">
        <v>91</v>
      </c>
      <c r="D125" s="15" t="s">
        <v>249</v>
      </c>
      <c r="E125" s="21" t="s">
        <v>284</v>
      </c>
      <c r="F125" s="15" t="s">
        <v>249</v>
      </c>
      <c r="G125" s="16" t="s">
        <v>464</v>
      </c>
      <c r="H125" s="15" t="s">
        <v>1</v>
      </c>
      <c r="I125" s="15">
        <v>500</v>
      </c>
      <c r="J125" s="17">
        <v>2.25</v>
      </c>
      <c r="K125" s="15">
        <v>21</v>
      </c>
      <c r="L125" s="17">
        <f t="shared" si="3"/>
        <v>2.7225000000000001</v>
      </c>
      <c r="M125" s="18">
        <f t="shared" si="4"/>
        <v>1125</v>
      </c>
      <c r="N125" s="18">
        <f t="shared" si="5"/>
        <v>1361.25</v>
      </c>
    </row>
    <row r="126" spans="1:15" ht="51" x14ac:dyDescent="0.3">
      <c r="A126" s="19" t="s">
        <v>420</v>
      </c>
      <c r="B126" s="15" t="s">
        <v>250</v>
      </c>
      <c r="C126" s="15" t="s">
        <v>91</v>
      </c>
      <c r="D126" s="15" t="s">
        <v>272</v>
      </c>
      <c r="E126" s="21" t="s">
        <v>284</v>
      </c>
      <c r="F126" s="15" t="s">
        <v>272</v>
      </c>
      <c r="G126" s="16" t="s">
        <v>460</v>
      </c>
      <c r="H126" s="15" t="s">
        <v>1</v>
      </c>
      <c r="I126" s="15">
        <v>10</v>
      </c>
      <c r="J126" s="17">
        <v>1.5</v>
      </c>
      <c r="K126" s="15">
        <v>21</v>
      </c>
      <c r="L126" s="17">
        <f t="shared" si="3"/>
        <v>1.8149999999999999</v>
      </c>
      <c r="M126" s="18">
        <f t="shared" si="4"/>
        <v>15</v>
      </c>
      <c r="N126" s="18">
        <f t="shared" si="5"/>
        <v>18.149999999999999</v>
      </c>
    </row>
    <row r="127" spans="1:15" ht="51" x14ac:dyDescent="0.3">
      <c r="A127" s="19" t="s">
        <v>432</v>
      </c>
      <c r="B127" s="15" t="s">
        <v>250</v>
      </c>
      <c r="C127" s="15" t="s">
        <v>91</v>
      </c>
      <c r="D127" s="15" t="s">
        <v>283</v>
      </c>
      <c r="E127" s="21" t="s">
        <v>284</v>
      </c>
      <c r="F127" s="15" t="s">
        <v>283</v>
      </c>
      <c r="G127" s="16" t="s">
        <v>459</v>
      </c>
      <c r="H127" s="15" t="s">
        <v>1</v>
      </c>
      <c r="I127" s="15">
        <v>10</v>
      </c>
      <c r="J127" s="17">
        <v>1.88</v>
      </c>
      <c r="K127" s="15">
        <v>21</v>
      </c>
      <c r="L127" s="17">
        <f t="shared" si="3"/>
        <v>2.2747999999999999</v>
      </c>
      <c r="M127" s="18">
        <f t="shared" si="4"/>
        <v>18.799999999999997</v>
      </c>
      <c r="N127" s="18">
        <f t="shared" si="5"/>
        <v>22.747999999999998</v>
      </c>
    </row>
    <row r="128" spans="1:15" ht="30.6" x14ac:dyDescent="0.3">
      <c r="A128" s="19" t="s">
        <v>433</v>
      </c>
      <c r="B128" s="15" t="s">
        <v>107</v>
      </c>
      <c r="C128" s="15" t="s">
        <v>91</v>
      </c>
      <c r="D128" s="15" t="s">
        <v>108</v>
      </c>
      <c r="E128" s="21" t="s">
        <v>284</v>
      </c>
      <c r="F128" s="15" t="s">
        <v>108</v>
      </c>
      <c r="G128" s="16" t="s">
        <v>498</v>
      </c>
      <c r="H128" s="15" t="s">
        <v>1</v>
      </c>
      <c r="I128" s="15">
        <v>20</v>
      </c>
      <c r="J128" s="17">
        <v>31.25</v>
      </c>
      <c r="K128" s="15">
        <v>21</v>
      </c>
      <c r="L128" s="17">
        <f t="shared" si="3"/>
        <v>37.8125</v>
      </c>
      <c r="M128" s="18">
        <f t="shared" si="4"/>
        <v>625</v>
      </c>
      <c r="N128" s="18">
        <f t="shared" si="5"/>
        <v>756.25</v>
      </c>
    </row>
    <row r="129" spans="1:14" ht="51" x14ac:dyDescent="0.3">
      <c r="A129" s="19" t="s">
        <v>434</v>
      </c>
      <c r="B129" s="15" t="s">
        <v>251</v>
      </c>
      <c r="C129" s="15" t="s">
        <v>91</v>
      </c>
      <c r="D129" s="15" t="s">
        <v>273</v>
      </c>
      <c r="E129" s="21" t="s">
        <v>284</v>
      </c>
      <c r="F129" s="15" t="s">
        <v>273</v>
      </c>
      <c r="G129" s="16" t="s">
        <v>480</v>
      </c>
      <c r="H129" s="15" t="s">
        <v>1</v>
      </c>
      <c r="I129" s="15">
        <v>3</v>
      </c>
      <c r="J129" s="17">
        <v>9.0500000000000007</v>
      </c>
      <c r="K129" s="15">
        <v>21</v>
      </c>
      <c r="L129" s="17">
        <f t="shared" si="3"/>
        <v>10.9505</v>
      </c>
      <c r="M129" s="18">
        <f t="shared" si="4"/>
        <v>27.150000000000002</v>
      </c>
      <c r="N129" s="18">
        <f t="shared" si="5"/>
        <v>32.851500000000001</v>
      </c>
    </row>
    <row r="130" spans="1:14" ht="91.8" x14ac:dyDescent="0.3">
      <c r="A130" s="19" t="s">
        <v>435</v>
      </c>
      <c r="B130" s="15" t="s">
        <v>109</v>
      </c>
      <c r="C130" s="15" t="s">
        <v>110</v>
      </c>
      <c r="D130" s="15" t="s">
        <v>111</v>
      </c>
      <c r="E130" s="21" t="s">
        <v>284</v>
      </c>
      <c r="F130" s="15" t="s">
        <v>111</v>
      </c>
      <c r="G130" s="16" t="s">
        <v>481</v>
      </c>
      <c r="H130" s="15" t="s">
        <v>1</v>
      </c>
      <c r="I130" s="15">
        <v>2</v>
      </c>
      <c r="J130" s="17">
        <v>192.1</v>
      </c>
      <c r="K130" s="15">
        <v>21</v>
      </c>
      <c r="L130" s="17">
        <f t="shared" si="3"/>
        <v>232.441</v>
      </c>
      <c r="M130" s="18">
        <f t="shared" si="4"/>
        <v>384.2</v>
      </c>
      <c r="N130" s="18">
        <f t="shared" si="5"/>
        <v>464.88200000000001</v>
      </c>
    </row>
    <row r="131" spans="1:14" ht="61.2" x14ac:dyDescent="0.3">
      <c r="A131" s="19" t="s">
        <v>436</v>
      </c>
      <c r="B131" s="15" t="s">
        <v>114</v>
      </c>
      <c r="C131" s="15" t="s">
        <v>110</v>
      </c>
      <c r="D131" s="15" t="s">
        <v>115</v>
      </c>
      <c r="E131" s="21" t="s">
        <v>284</v>
      </c>
      <c r="F131" s="15" t="s">
        <v>115</v>
      </c>
      <c r="G131" s="16" t="s">
        <v>482</v>
      </c>
      <c r="H131" s="15" t="s">
        <v>1</v>
      </c>
      <c r="I131" s="15">
        <v>1</v>
      </c>
      <c r="J131" s="17">
        <v>248.4</v>
      </c>
      <c r="K131" s="15">
        <v>21</v>
      </c>
      <c r="L131" s="17">
        <f t="shared" si="3"/>
        <v>300.56400000000002</v>
      </c>
      <c r="M131" s="18">
        <f t="shared" si="4"/>
        <v>248.4</v>
      </c>
      <c r="N131" s="18">
        <f t="shared" si="5"/>
        <v>300.56400000000002</v>
      </c>
    </row>
    <row r="132" spans="1:14" ht="91.8" x14ac:dyDescent="0.3">
      <c r="A132" s="19" t="s">
        <v>437</v>
      </c>
      <c r="B132" s="15" t="s">
        <v>112</v>
      </c>
      <c r="C132" s="15" t="s">
        <v>110</v>
      </c>
      <c r="D132" s="15" t="s">
        <v>113</v>
      </c>
      <c r="E132" s="21" t="s">
        <v>284</v>
      </c>
      <c r="F132" s="15" t="s">
        <v>113</v>
      </c>
      <c r="G132" s="16" t="s">
        <v>483</v>
      </c>
      <c r="H132" s="15" t="s">
        <v>1</v>
      </c>
      <c r="I132" s="15">
        <v>3</v>
      </c>
      <c r="J132" s="17">
        <v>168.91</v>
      </c>
      <c r="K132" s="15">
        <v>21</v>
      </c>
      <c r="L132" s="17">
        <f t="shared" ref="L132:L151" si="6">ROUND(J132*1.21,4)</f>
        <v>204.3811</v>
      </c>
      <c r="M132" s="18">
        <f t="shared" ref="M132:M151" si="7">I132*J132</f>
        <v>506.73</v>
      </c>
      <c r="N132" s="18">
        <f t="shared" ref="N132:N151" si="8">L132*I132</f>
        <v>613.14329999999995</v>
      </c>
    </row>
    <row r="133" spans="1:14" ht="81.599999999999994" customHeight="1" x14ac:dyDescent="0.3">
      <c r="A133" s="19" t="s">
        <v>438</v>
      </c>
      <c r="B133" s="15" t="s">
        <v>117</v>
      </c>
      <c r="C133" s="15" t="s">
        <v>116</v>
      </c>
      <c r="D133" s="15" t="s">
        <v>118</v>
      </c>
      <c r="E133" s="21" t="s">
        <v>284</v>
      </c>
      <c r="F133" s="15" t="s">
        <v>118</v>
      </c>
      <c r="G133" s="16" t="s">
        <v>484</v>
      </c>
      <c r="H133" s="15" t="s">
        <v>1</v>
      </c>
      <c r="I133" s="15">
        <v>1</v>
      </c>
      <c r="J133" s="17">
        <v>515.98</v>
      </c>
      <c r="K133" s="15">
        <v>21</v>
      </c>
      <c r="L133" s="17">
        <f t="shared" si="6"/>
        <v>624.33579999999995</v>
      </c>
      <c r="M133" s="18">
        <f t="shared" si="7"/>
        <v>515.98</v>
      </c>
      <c r="N133" s="18">
        <f t="shared" si="8"/>
        <v>624.33579999999995</v>
      </c>
    </row>
    <row r="134" spans="1:14" ht="120.6" customHeight="1" x14ac:dyDescent="0.3">
      <c r="A134" s="19" t="s">
        <v>439</v>
      </c>
      <c r="B134" s="15" t="s">
        <v>252</v>
      </c>
      <c r="C134" s="15" t="s">
        <v>120</v>
      </c>
      <c r="D134" s="15" t="s">
        <v>253</v>
      </c>
      <c r="E134" s="21" t="s">
        <v>284</v>
      </c>
      <c r="F134" s="15" t="s">
        <v>253</v>
      </c>
      <c r="G134" s="16" t="s">
        <v>485</v>
      </c>
      <c r="H134" s="15" t="s">
        <v>1</v>
      </c>
      <c r="I134" s="15">
        <v>1</v>
      </c>
      <c r="J134" s="17">
        <v>10.47</v>
      </c>
      <c r="K134" s="15">
        <v>21</v>
      </c>
      <c r="L134" s="17">
        <f t="shared" si="6"/>
        <v>12.668699999999999</v>
      </c>
      <c r="M134" s="18">
        <f t="shared" si="7"/>
        <v>10.47</v>
      </c>
      <c r="N134" s="18">
        <f t="shared" si="8"/>
        <v>12.668699999999999</v>
      </c>
    </row>
    <row r="135" spans="1:14" ht="106.8" customHeight="1" x14ac:dyDescent="0.3">
      <c r="A135" s="19" t="s">
        <v>440</v>
      </c>
      <c r="B135" s="15" t="s">
        <v>252</v>
      </c>
      <c r="C135" s="15" t="s">
        <v>120</v>
      </c>
      <c r="D135" s="15" t="s">
        <v>254</v>
      </c>
      <c r="E135" s="21" t="s">
        <v>284</v>
      </c>
      <c r="F135" s="15" t="s">
        <v>254</v>
      </c>
      <c r="G135" s="16" t="s">
        <v>486</v>
      </c>
      <c r="H135" s="15" t="s">
        <v>1</v>
      </c>
      <c r="I135" s="15">
        <v>1</v>
      </c>
      <c r="J135" s="17">
        <v>9.94</v>
      </c>
      <c r="K135" s="15">
        <v>21</v>
      </c>
      <c r="L135" s="17">
        <f t="shared" si="6"/>
        <v>12.0274</v>
      </c>
      <c r="M135" s="18">
        <f t="shared" si="7"/>
        <v>9.94</v>
      </c>
      <c r="N135" s="18">
        <f t="shared" si="8"/>
        <v>12.0274</v>
      </c>
    </row>
    <row r="136" spans="1:14" ht="153" customHeight="1" x14ac:dyDescent="0.3">
      <c r="A136" s="19" t="s">
        <v>441</v>
      </c>
      <c r="B136" s="15" t="s">
        <v>126</v>
      </c>
      <c r="C136" s="15" t="s">
        <v>120</v>
      </c>
      <c r="D136" s="15" t="s">
        <v>127</v>
      </c>
      <c r="E136" s="21" t="s">
        <v>284</v>
      </c>
      <c r="F136" s="15" t="s">
        <v>127</v>
      </c>
      <c r="G136" s="16" t="s">
        <v>487</v>
      </c>
      <c r="H136" s="15" t="s">
        <v>1</v>
      </c>
      <c r="I136" s="15">
        <v>4</v>
      </c>
      <c r="J136" s="17">
        <v>168.75</v>
      </c>
      <c r="K136" s="15">
        <v>21</v>
      </c>
      <c r="L136" s="17">
        <f t="shared" si="6"/>
        <v>204.1875</v>
      </c>
      <c r="M136" s="18">
        <f t="shared" si="7"/>
        <v>675</v>
      </c>
      <c r="N136" s="18">
        <f t="shared" si="8"/>
        <v>816.75</v>
      </c>
    </row>
    <row r="137" spans="1:14" ht="99.75" customHeight="1" x14ac:dyDescent="0.3">
      <c r="A137" s="19" t="s">
        <v>442</v>
      </c>
      <c r="B137" s="15" t="s">
        <v>119</v>
      </c>
      <c r="C137" s="15" t="s">
        <v>120</v>
      </c>
      <c r="D137" s="15" t="s">
        <v>121</v>
      </c>
      <c r="E137" s="21" t="s">
        <v>284</v>
      </c>
      <c r="F137" s="15" t="s">
        <v>121</v>
      </c>
      <c r="G137" s="16" t="s">
        <v>488</v>
      </c>
      <c r="H137" s="15" t="s">
        <v>1</v>
      </c>
      <c r="I137" s="15">
        <v>4</v>
      </c>
      <c r="J137" s="17">
        <v>195.59</v>
      </c>
      <c r="K137" s="15">
        <v>21</v>
      </c>
      <c r="L137" s="17">
        <f t="shared" si="6"/>
        <v>236.66390000000001</v>
      </c>
      <c r="M137" s="18">
        <f t="shared" si="7"/>
        <v>782.36</v>
      </c>
      <c r="N137" s="18">
        <f t="shared" si="8"/>
        <v>946.65560000000005</v>
      </c>
    </row>
    <row r="138" spans="1:14" ht="108" customHeight="1" x14ac:dyDescent="0.3">
      <c r="A138" s="19" t="s">
        <v>443</v>
      </c>
      <c r="B138" s="15" t="s">
        <v>119</v>
      </c>
      <c r="C138" s="15" t="s">
        <v>120</v>
      </c>
      <c r="D138" s="15" t="s">
        <v>124</v>
      </c>
      <c r="E138" s="21" t="s">
        <v>284</v>
      </c>
      <c r="F138" s="15" t="s">
        <v>124</v>
      </c>
      <c r="G138" s="16" t="s">
        <v>489</v>
      </c>
      <c r="H138" s="15" t="s">
        <v>1</v>
      </c>
      <c r="I138" s="15">
        <v>12</v>
      </c>
      <c r="J138" s="17">
        <v>195.59</v>
      </c>
      <c r="K138" s="15">
        <v>21</v>
      </c>
      <c r="L138" s="17">
        <f t="shared" si="6"/>
        <v>236.66390000000001</v>
      </c>
      <c r="M138" s="18">
        <f t="shared" si="7"/>
        <v>2347.08</v>
      </c>
      <c r="N138" s="18">
        <f t="shared" si="8"/>
        <v>2839.9668000000001</v>
      </c>
    </row>
    <row r="139" spans="1:14" ht="99.75" customHeight="1" x14ac:dyDescent="0.3">
      <c r="A139" s="19" t="s">
        <v>444</v>
      </c>
      <c r="B139" s="15" t="s">
        <v>119</v>
      </c>
      <c r="C139" s="15" t="s">
        <v>120</v>
      </c>
      <c r="D139" s="15" t="s">
        <v>125</v>
      </c>
      <c r="E139" s="21" t="s">
        <v>284</v>
      </c>
      <c r="F139" s="15" t="s">
        <v>125</v>
      </c>
      <c r="G139" s="16" t="s">
        <v>489</v>
      </c>
      <c r="H139" s="15" t="s">
        <v>1</v>
      </c>
      <c r="I139" s="15">
        <v>4</v>
      </c>
      <c r="J139" s="17">
        <v>195.59</v>
      </c>
      <c r="K139" s="15">
        <v>21</v>
      </c>
      <c r="L139" s="17">
        <f t="shared" si="6"/>
        <v>236.66390000000001</v>
      </c>
      <c r="M139" s="18">
        <f t="shared" si="7"/>
        <v>782.36</v>
      </c>
      <c r="N139" s="18">
        <f t="shared" si="8"/>
        <v>946.65560000000005</v>
      </c>
    </row>
    <row r="140" spans="1:14" ht="100.5" customHeight="1" x14ac:dyDescent="0.3">
      <c r="A140" s="19" t="s">
        <v>445</v>
      </c>
      <c r="B140" s="15" t="s">
        <v>122</v>
      </c>
      <c r="C140" s="15" t="s">
        <v>120</v>
      </c>
      <c r="D140" s="15" t="s">
        <v>123</v>
      </c>
      <c r="E140" s="21" t="s">
        <v>284</v>
      </c>
      <c r="F140" s="15" t="s">
        <v>123</v>
      </c>
      <c r="G140" s="16" t="s">
        <v>490</v>
      </c>
      <c r="H140" s="15" t="s">
        <v>1</v>
      </c>
      <c r="I140" s="15">
        <v>6</v>
      </c>
      <c r="J140" s="17">
        <v>195.59</v>
      </c>
      <c r="K140" s="15">
        <v>21</v>
      </c>
      <c r="L140" s="17">
        <f t="shared" si="6"/>
        <v>236.66390000000001</v>
      </c>
      <c r="M140" s="18">
        <f t="shared" si="7"/>
        <v>1173.54</v>
      </c>
      <c r="N140" s="18">
        <f t="shared" si="8"/>
        <v>1419.9834000000001</v>
      </c>
    </row>
    <row r="141" spans="1:14" ht="48.75" customHeight="1" x14ac:dyDescent="0.3">
      <c r="A141" s="19" t="s">
        <v>446</v>
      </c>
      <c r="B141" s="15" t="s">
        <v>255</v>
      </c>
      <c r="C141" s="15" t="s">
        <v>120</v>
      </c>
      <c r="D141" s="15" t="s">
        <v>256</v>
      </c>
      <c r="E141" s="21" t="s">
        <v>284</v>
      </c>
      <c r="F141" s="15" t="s">
        <v>256</v>
      </c>
      <c r="G141" s="16" t="s">
        <v>491</v>
      </c>
      <c r="H141" s="15" t="s">
        <v>1</v>
      </c>
      <c r="I141" s="15">
        <v>10</v>
      </c>
      <c r="J141" s="17">
        <v>5.6</v>
      </c>
      <c r="K141" s="15">
        <v>21</v>
      </c>
      <c r="L141" s="17">
        <f t="shared" si="6"/>
        <v>6.7759999999999998</v>
      </c>
      <c r="M141" s="18">
        <f t="shared" si="7"/>
        <v>56</v>
      </c>
      <c r="N141" s="18">
        <f t="shared" si="8"/>
        <v>67.759999999999991</v>
      </c>
    </row>
    <row r="142" spans="1:14" ht="122.4" x14ac:dyDescent="0.3">
      <c r="A142" s="19">
        <f t="shared" ref="A142:A144" si="9">A141+1</f>
        <v>241</v>
      </c>
      <c r="B142" s="15" t="s">
        <v>257</v>
      </c>
      <c r="C142" s="15" t="s">
        <v>120</v>
      </c>
      <c r="D142" s="15" t="s">
        <v>258</v>
      </c>
      <c r="E142" s="21" t="s">
        <v>284</v>
      </c>
      <c r="F142" s="15" t="s">
        <v>258</v>
      </c>
      <c r="G142" s="16" t="s">
        <v>492</v>
      </c>
      <c r="H142" s="15" t="s">
        <v>1</v>
      </c>
      <c r="I142" s="15">
        <v>2</v>
      </c>
      <c r="J142" s="17">
        <v>7.28</v>
      </c>
      <c r="K142" s="15">
        <v>21</v>
      </c>
      <c r="L142" s="17">
        <f t="shared" si="6"/>
        <v>8.8087999999999997</v>
      </c>
      <c r="M142" s="18">
        <f t="shared" si="7"/>
        <v>14.56</v>
      </c>
      <c r="N142" s="18">
        <f t="shared" si="8"/>
        <v>17.617599999999999</v>
      </c>
    </row>
    <row r="143" spans="1:14" ht="122.4" x14ac:dyDescent="0.3">
      <c r="A143" s="19">
        <f t="shared" si="9"/>
        <v>242</v>
      </c>
      <c r="B143" s="15" t="s">
        <v>257</v>
      </c>
      <c r="C143" s="15" t="s">
        <v>120</v>
      </c>
      <c r="D143" s="15" t="s">
        <v>259</v>
      </c>
      <c r="E143" s="21" t="s">
        <v>284</v>
      </c>
      <c r="F143" s="15" t="s">
        <v>259</v>
      </c>
      <c r="G143" s="16" t="s">
        <v>493</v>
      </c>
      <c r="H143" s="15" t="s">
        <v>1</v>
      </c>
      <c r="I143" s="15">
        <v>10</v>
      </c>
      <c r="J143" s="17">
        <v>7.34</v>
      </c>
      <c r="K143" s="15">
        <v>21</v>
      </c>
      <c r="L143" s="17">
        <f t="shared" si="6"/>
        <v>8.8813999999999993</v>
      </c>
      <c r="M143" s="18">
        <f t="shared" si="7"/>
        <v>73.400000000000006</v>
      </c>
      <c r="N143" s="18">
        <f t="shared" si="8"/>
        <v>88.813999999999993</v>
      </c>
    </row>
    <row r="144" spans="1:14" ht="102" x14ac:dyDescent="0.3">
      <c r="A144" s="19">
        <f t="shared" si="9"/>
        <v>243</v>
      </c>
      <c r="B144" s="15" t="s">
        <v>260</v>
      </c>
      <c r="C144" s="15" t="s">
        <v>120</v>
      </c>
      <c r="D144" s="15" t="s">
        <v>261</v>
      </c>
      <c r="E144" s="21" t="s">
        <v>284</v>
      </c>
      <c r="F144" s="15" t="s">
        <v>261</v>
      </c>
      <c r="G144" s="16" t="s">
        <v>494</v>
      </c>
      <c r="H144" s="15" t="s">
        <v>1</v>
      </c>
      <c r="I144" s="15">
        <v>20</v>
      </c>
      <c r="J144" s="17">
        <v>4.51</v>
      </c>
      <c r="K144" s="15">
        <v>21</v>
      </c>
      <c r="L144" s="17">
        <f t="shared" si="6"/>
        <v>5.4570999999999996</v>
      </c>
      <c r="M144" s="18">
        <f t="shared" si="7"/>
        <v>90.199999999999989</v>
      </c>
      <c r="N144" s="18">
        <f t="shared" si="8"/>
        <v>109.142</v>
      </c>
    </row>
    <row r="145" spans="1:14" ht="63.6" customHeight="1" x14ac:dyDescent="0.3">
      <c r="A145" s="19" t="s">
        <v>447</v>
      </c>
      <c r="B145" s="15" t="s">
        <v>128</v>
      </c>
      <c r="C145" s="15" t="s">
        <v>129</v>
      </c>
      <c r="D145" s="15" t="s">
        <v>130</v>
      </c>
      <c r="E145" s="21" t="s">
        <v>284</v>
      </c>
      <c r="F145" s="15" t="s">
        <v>130</v>
      </c>
      <c r="G145" s="16" t="s">
        <v>495</v>
      </c>
      <c r="H145" s="15" t="s">
        <v>1</v>
      </c>
      <c r="I145" s="15">
        <v>2</v>
      </c>
      <c r="J145" s="17">
        <v>58.04</v>
      </c>
      <c r="K145" s="15">
        <v>21</v>
      </c>
      <c r="L145" s="17">
        <f t="shared" si="6"/>
        <v>70.228399999999993</v>
      </c>
      <c r="M145" s="18">
        <f t="shared" si="7"/>
        <v>116.08</v>
      </c>
      <c r="N145" s="18">
        <f t="shared" si="8"/>
        <v>140.45679999999999</v>
      </c>
    </row>
    <row r="146" spans="1:14" ht="171.6" customHeight="1" x14ac:dyDescent="0.3">
      <c r="A146" s="19" t="s">
        <v>448</v>
      </c>
      <c r="B146" s="15" t="s">
        <v>131</v>
      </c>
      <c r="C146" s="15" t="s">
        <v>129</v>
      </c>
      <c r="D146" s="15" t="s">
        <v>479</v>
      </c>
      <c r="E146" s="21" t="s">
        <v>284</v>
      </c>
      <c r="F146" s="15" t="s">
        <v>479</v>
      </c>
      <c r="G146" s="16" t="s">
        <v>497</v>
      </c>
      <c r="H146" s="15" t="s">
        <v>1</v>
      </c>
      <c r="I146" s="15">
        <v>1</v>
      </c>
      <c r="J146" s="17">
        <v>585</v>
      </c>
      <c r="K146" s="15">
        <v>21</v>
      </c>
      <c r="L146" s="17">
        <f t="shared" si="6"/>
        <v>707.85</v>
      </c>
      <c r="M146" s="18">
        <f t="shared" si="7"/>
        <v>585</v>
      </c>
      <c r="N146" s="18">
        <f t="shared" si="8"/>
        <v>707.85</v>
      </c>
    </row>
    <row r="147" spans="1:14" ht="63.6" customHeight="1" x14ac:dyDescent="0.3">
      <c r="A147" s="19" t="s">
        <v>449</v>
      </c>
      <c r="B147" s="15" t="s">
        <v>132</v>
      </c>
      <c r="C147" s="15" t="s">
        <v>133</v>
      </c>
      <c r="D147" s="15" t="s">
        <v>134</v>
      </c>
      <c r="E147" s="21" t="s">
        <v>284</v>
      </c>
      <c r="F147" s="15" t="s">
        <v>134</v>
      </c>
      <c r="G147" s="16" t="s">
        <v>496</v>
      </c>
      <c r="H147" s="15" t="s">
        <v>1</v>
      </c>
      <c r="I147" s="15">
        <v>30</v>
      </c>
      <c r="J147" s="17">
        <v>26.56</v>
      </c>
      <c r="K147" s="15">
        <v>21</v>
      </c>
      <c r="L147" s="17">
        <f t="shared" si="6"/>
        <v>32.137599999999999</v>
      </c>
      <c r="M147" s="18">
        <f t="shared" si="7"/>
        <v>796.8</v>
      </c>
      <c r="N147" s="18">
        <f t="shared" si="8"/>
        <v>964.12799999999993</v>
      </c>
    </row>
    <row r="148" spans="1:14" ht="71.400000000000006" x14ac:dyDescent="0.3">
      <c r="A148" s="19" t="s">
        <v>450</v>
      </c>
      <c r="B148" s="15" t="s">
        <v>135</v>
      </c>
      <c r="C148" s="15" t="s">
        <v>136</v>
      </c>
      <c r="D148" s="15" t="s">
        <v>138</v>
      </c>
      <c r="E148" s="15" t="s">
        <v>284</v>
      </c>
      <c r="F148" s="15" t="s">
        <v>138</v>
      </c>
      <c r="G148" s="16" t="s">
        <v>293</v>
      </c>
      <c r="H148" s="15" t="s">
        <v>137</v>
      </c>
      <c r="I148" s="15">
        <v>70</v>
      </c>
      <c r="J148" s="17">
        <v>12.5</v>
      </c>
      <c r="K148" s="15">
        <v>21</v>
      </c>
      <c r="L148" s="17">
        <f t="shared" si="6"/>
        <v>15.125</v>
      </c>
      <c r="M148" s="18">
        <f t="shared" si="7"/>
        <v>875</v>
      </c>
      <c r="N148" s="18">
        <f t="shared" si="8"/>
        <v>1058.75</v>
      </c>
    </row>
    <row r="149" spans="1:14" ht="61.2" x14ac:dyDescent="0.3">
      <c r="A149" s="19" t="s">
        <v>451</v>
      </c>
      <c r="B149" s="15" t="s">
        <v>139</v>
      </c>
      <c r="C149" s="15" t="s">
        <v>136</v>
      </c>
      <c r="D149" s="15" t="s">
        <v>140</v>
      </c>
      <c r="E149" s="15" t="s">
        <v>284</v>
      </c>
      <c r="F149" s="15" t="s">
        <v>140</v>
      </c>
      <c r="G149" s="16" t="s">
        <v>292</v>
      </c>
      <c r="H149" s="15" t="s">
        <v>137</v>
      </c>
      <c r="I149" s="15">
        <v>40</v>
      </c>
      <c r="J149" s="17">
        <v>3.53</v>
      </c>
      <c r="K149" s="15">
        <v>21</v>
      </c>
      <c r="L149" s="17">
        <f t="shared" si="6"/>
        <v>4.2713000000000001</v>
      </c>
      <c r="M149" s="18">
        <f t="shared" si="7"/>
        <v>141.19999999999999</v>
      </c>
      <c r="N149" s="18">
        <f t="shared" si="8"/>
        <v>170.852</v>
      </c>
    </row>
    <row r="150" spans="1:14" ht="51" x14ac:dyDescent="0.3">
      <c r="A150" s="19" t="s">
        <v>452</v>
      </c>
      <c r="B150" s="15" t="s">
        <v>139</v>
      </c>
      <c r="C150" s="15" t="s">
        <v>136</v>
      </c>
      <c r="D150" s="15" t="s">
        <v>141</v>
      </c>
      <c r="E150" s="15" t="s">
        <v>284</v>
      </c>
      <c r="F150" s="15" t="s">
        <v>141</v>
      </c>
      <c r="G150" s="16" t="s">
        <v>291</v>
      </c>
      <c r="H150" s="15" t="s">
        <v>137</v>
      </c>
      <c r="I150" s="15">
        <v>20</v>
      </c>
      <c r="J150" s="17">
        <v>12.84</v>
      </c>
      <c r="K150" s="15">
        <v>21</v>
      </c>
      <c r="L150" s="17">
        <f t="shared" si="6"/>
        <v>15.5364</v>
      </c>
      <c r="M150" s="18">
        <f t="shared" si="7"/>
        <v>256.8</v>
      </c>
      <c r="N150" s="18">
        <f t="shared" si="8"/>
        <v>310.72800000000001</v>
      </c>
    </row>
    <row r="151" spans="1:14" ht="61.2" x14ac:dyDescent="0.3">
      <c r="A151" s="19" t="s">
        <v>453</v>
      </c>
      <c r="B151" s="15" t="s">
        <v>139</v>
      </c>
      <c r="C151" s="15" t="s">
        <v>136</v>
      </c>
      <c r="D151" s="15" t="s">
        <v>262</v>
      </c>
      <c r="E151" s="15" t="s">
        <v>284</v>
      </c>
      <c r="F151" s="15" t="s">
        <v>262</v>
      </c>
      <c r="G151" s="16" t="s">
        <v>290</v>
      </c>
      <c r="H151" s="15" t="s">
        <v>137</v>
      </c>
      <c r="I151" s="15">
        <v>10</v>
      </c>
      <c r="J151" s="17">
        <v>2.85</v>
      </c>
      <c r="K151" s="15">
        <v>21</v>
      </c>
      <c r="L151" s="17">
        <f t="shared" si="6"/>
        <v>3.4485000000000001</v>
      </c>
      <c r="M151" s="18">
        <f t="shared" si="7"/>
        <v>28.5</v>
      </c>
      <c r="N151" s="18">
        <f t="shared" si="8"/>
        <v>34.484999999999999</v>
      </c>
    </row>
  </sheetData>
  <autoFilter ref="A2:N92"/>
  <hyperlinks>
    <hyperlink ref="G3" r:id="rId1"/>
    <hyperlink ref="G4" r:id="rId2"/>
    <hyperlink ref="G5" r:id="rId3"/>
    <hyperlink ref="G6" r:id="rId4"/>
    <hyperlink ref="G151" r:id="rId5"/>
    <hyperlink ref="G150" r:id="rId6"/>
    <hyperlink ref="G149" r:id="rId7"/>
    <hyperlink ref="G148" r:id="rId8"/>
    <hyperlink ref="G9" r:id="rId9"/>
    <hyperlink ref="G10" r:id="rId10"/>
    <hyperlink ref="G11" r:id="rId11" display="www.acros.com "/>
    <hyperlink ref="G12" r:id="rId12" display="www.chempur.pl "/>
    <hyperlink ref="G13" r:id="rId13" display="www.chempur.pl "/>
    <hyperlink ref="G14" r:id="rId14" display="www.chempur.pl  "/>
    <hyperlink ref="G16" r:id="rId15"/>
    <hyperlink ref="G17" r:id="rId16" display="www.chempur.pl "/>
    <hyperlink ref="G18" r:id="rId17" display="www.chempur.pl "/>
    <hyperlink ref="G19" r:id="rId18"/>
    <hyperlink ref="G22" r:id="rId19" display="www.chempur.pl  "/>
    <hyperlink ref="G23" r:id="rId20" display="www.chempur.pl  "/>
    <hyperlink ref="G24" r:id="rId21" display="www.lach-ner.com  "/>
    <hyperlink ref="G25" r:id="rId22"/>
    <hyperlink ref="G26" r:id="rId23"/>
    <hyperlink ref="G35" r:id="rId24"/>
    <hyperlink ref="G47" r:id="rId25"/>
    <hyperlink ref="G51" r:id="rId26" display="www.acros.com"/>
    <hyperlink ref="G66" r:id="rId27"/>
    <hyperlink ref="G63" r:id="rId28"/>
    <hyperlink ref="G64" r:id="rId29"/>
    <hyperlink ref="G65" r:id="rId30"/>
    <hyperlink ref="G81" r:id="rId31"/>
    <hyperlink ref="G84" r:id="rId32" display="https://www.spexcertiprep.com/products/product_inorganic.aspx?part=AS-NO3N9-2Y"/>
    <hyperlink ref="G85" r:id="rId33"/>
    <hyperlink ref="G86" r:id="rId34"/>
    <hyperlink ref="G88" r:id="rId35"/>
    <hyperlink ref="G96" r:id="rId36"/>
    <hyperlink ref="G99" r:id="rId37"/>
    <hyperlink ref="G100" r:id="rId38"/>
    <hyperlink ref="G102" r:id="rId39"/>
    <hyperlink ref="G103" r:id="rId40"/>
    <hyperlink ref="G106" r:id="rId41"/>
    <hyperlink ref="G109" r:id="rId42"/>
    <hyperlink ref="G108" r:id="rId43"/>
    <hyperlink ref="G107" r:id="rId44"/>
    <hyperlink ref="G111" r:id="rId45"/>
    <hyperlink ref="G110" r:id="rId46"/>
    <hyperlink ref="G112" r:id="rId47"/>
    <hyperlink ref="G113" r:id="rId48"/>
    <hyperlink ref="G114" r:id="rId49"/>
    <hyperlink ref="G115" r:id="rId50"/>
    <hyperlink ref="G116" r:id="rId51"/>
    <hyperlink ref="G117" r:id="rId52"/>
    <hyperlink ref="G118" r:id="rId53"/>
    <hyperlink ref="G119" r:id="rId54"/>
    <hyperlink ref="G120" r:id="rId55"/>
    <hyperlink ref="G101" r:id="rId56"/>
    <hyperlink ref="G121" r:id="rId57"/>
    <hyperlink ref="G127" r:id="rId58"/>
    <hyperlink ref="G126" r:id="rId59"/>
    <hyperlink ref="G123" r:id="rId60"/>
    <hyperlink ref="G7" r:id="rId61" display="https://minimed.ru/product/1497/"/>
    <hyperlink ref="G104" r:id="rId62"/>
    <hyperlink ref="G105" r:id="rId63"/>
    <hyperlink ref="G125" r:id="rId64"/>
    <hyperlink ref="G42" r:id="rId65"/>
    <hyperlink ref="G124" r:id="rId66"/>
    <hyperlink ref="G130" r:id="rId67"/>
    <hyperlink ref="G131" r:id="rId68"/>
    <hyperlink ref="G132" r:id="rId69"/>
    <hyperlink ref="G133" r:id="rId70"/>
    <hyperlink ref="G134" r:id="rId71"/>
    <hyperlink ref="G135" r:id="rId72"/>
    <hyperlink ref="G136" r:id="rId73"/>
    <hyperlink ref="G137" r:id="rId74"/>
    <hyperlink ref="G138" r:id="rId75"/>
    <hyperlink ref="G139" r:id="rId76"/>
    <hyperlink ref="G140" r:id="rId77"/>
    <hyperlink ref="G141" r:id="rId78"/>
    <hyperlink ref="G142" r:id="rId79"/>
    <hyperlink ref="G143" r:id="rId80"/>
    <hyperlink ref="G144" r:id="rId81"/>
    <hyperlink ref="G145" r:id="rId82"/>
    <hyperlink ref="G147" r:id="rId83"/>
    <hyperlink ref="G146" r:id="rId84"/>
    <hyperlink ref="G128" r:id="rId85"/>
  </hyperlinks>
  <pageMargins left="0.7" right="0.7" top="0.75" bottom="0.75" header="0.3" footer="0.3"/>
  <pageSetup orientation="landscape" r:id="rId8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2020-12-27T15:19:12Z</dcterms:modified>
</cp:coreProperties>
</file>