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Z:\Konkursai\2021\LSMU Kauno ligonine_528482\Dokumentai pasiulymui\"/>
    </mc:Choice>
  </mc:AlternateContent>
  <xr:revisionPtr revIDLastSave="0" documentId="13_ncr:1_{AB75F8C3-998B-4548-9540-8A8E7F6A785F}" xr6:coauthVersionLast="46" xr6:coauthVersionMax="46" xr10:uidLastSave="{00000000-0000-0000-0000-000000000000}"/>
  <bookViews>
    <workbookView xWindow="28680" yWindow="-120" windowWidth="29040" windowHeight="15840" xr2:uid="{00000000-000D-0000-FFFF-FFFF00000000}"/>
  </bookViews>
  <sheets>
    <sheet name="Lapas1"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1" i="1" l="1"/>
  <c r="I51" i="1"/>
  <c r="J11" i="1"/>
  <c r="I50" i="1"/>
  <c r="I49" i="1"/>
  <c r="I48" i="1"/>
  <c r="I47" i="1"/>
  <c r="I45" i="1"/>
  <c r="I43" i="1"/>
  <c r="I41" i="1"/>
  <c r="I39" i="1"/>
  <c r="I37" i="1"/>
  <c r="I35" i="1"/>
  <c r="I33" i="1"/>
  <c r="I31" i="1"/>
  <c r="I29" i="1"/>
  <c r="I27" i="1"/>
  <c r="I25" i="1"/>
  <c r="I23" i="1"/>
  <c r="I21" i="1"/>
  <c r="I19" i="1"/>
  <c r="I17" i="1"/>
  <c r="I15" i="1"/>
  <c r="I13" i="1"/>
  <c r="I11" i="1"/>
  <c r="J47" i="1"/>
  <c r="J45" i="1"/>
  <c r="J43" i="1"/>
  <c r="J41" i="1"/>
  <c r="J39" i="1"/>
  <c r="J37" i="1"/>
  <c r="J25" i="1"/>
  <c r="J27" i="1"/>
  <c r="J29" i="1"/>
  <c r="J31" i="1"/>
  <c r="J33" i="1"/>
  <c r="J21" i="1"/>
  <c r="J19" i="1"/>
  <c r="J13" i="1"/>
  <c r="J15" i="1"/>
  <c r="J17" i="1"/>
  <c r="J23" i="1"/>
  <c r="J35" i="1"/>
  <c r="J48" i="1"/>
  <c r="J49" i="1"/>
  <c r="J50" i="1"/>
</calcChain>
</file>

<file path=xl/sharedStrings.xml><?xml version="1.0" encoding="utf-8"?>
<sst xmlns="http://schemas.openxmlformats.org/spreadsheetml/2006/main" count="200" uniqueCount="164">
  <si>
    <t>REAGENTŲ BEI PAPILDOMŲ PRIEMONIŲ PAVADINIMAI, KIEKIAI IR KAINOS</t>
  </si>
  <si>
    <t>Diagnostinių reagentų, medžiagų pavadinimai</t>
  </si>
  <si>
    <t>Techniniai ir kokybiniai reikalavimai tyrimams</t>
  </si>
  <si>
    <t>Reagentų ir priemonių kiekis (ml./vnt.) nurodytam tyrimų skaičiui</t>
  </si>
  <si>
    <t>Siūloma pakuotė</t>
  </si>
  <si>
    <t>Siūlomos pakuotės kaina, EUR be PVM</t>
  </si>
  <si>
    <t>Suma, EUR be PVM 36 mėn.</t>
  </si>
  <si>
    <t>Suma, EUR su PVM 36 mėn.</t>
  </si>
  <si>
    <t>1</t>
  </si>
  <si>
    <t>2</t>
  </si>
  <si>
    <t>3</t>
  </si>
  <si>
    <t>4</t>
  </si>
  <si>
    <t>5</t>
  </si>
  <si>
    <t>6</t>
  </si>
  <si>
    <t>7</t>
  </si>
  <si>
    <t>8</t>
  </si>
  <si>
    <t>9</t>
  </si>
  <si>
    <t>10</t>
  </si>
  <si>
    <t>11</t>
  </si>
  <si>
    <t>12</t>
  </si>
  <si>
    <t>13</t>
  </si>
  <si>
    <t>14</t>
  </si>
  <si>
    <t>15</t>
  </si>
  <si>
    <t>16</t>
  </si>
  <si>
    <t>17</t>
  </si>
  <si>
    <t>18</t>
  </si>
  <si>
    <t>20</t>
  </si>
  <si>
    <t>Preliminarus tyrimų skaičius per 36 mėn.</t>
  </si>
  <si>
    <t>PASTABOS:</t>
  </si>
  <si>
    <t>1. Tiekėjas privalo įvertinti ir nurodyti (įrašyti) visas reikiamas sudedamąsias dalis tyrimui atlikti.</t>
  </si>
  <si>
    <t>2. Pateikti reikalingą reagentų, kitų priemonių ir kontrolinių medžiagų (atliekant kasdieninę 2-jų lygių kokybės kontrolę) kiekį, numatomam nurodytam tyrimų skaičiui per 36 mėn. atlikimui.</t>
  </si>
  <si>
    <t>3. Reagentai ir papildomos medžiagos/priemonės turi būti paženklinti CE arba lygiaverčiu ženklu.</t>
  </si>
  <si>
    <t>5. Reagentų galiojimo terminas ne trumpesnis kaip 3 mėnesiai nuo pristatymo dienos.</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</si>
  <si>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</si>
  <si>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Pavadinimas/ techniniai parametrai</t>
  </si>
  <si>
    <t>Reikalaujami techniniai parametrai</t>
  </si>
  <si>
    <t>Reikalavimų atitikimas (būtina nurodyti tikslią nuorodą analizatoriaus dokumentacijoje (dokumentacijoje tiksliai pažymimas techninis parametras)</t>
  </si>
  <si>
    <t>Būtina</t>
  </si>
  <si>
    <t xml:space="preserve"> </t>
  </si>
  <si>
    <t>1.1</t>
  </si>
  <si>
    <t>HBsAg</t>
  </si>
  <si>
    <t>Anti Hbcor IgM</t>
  </si>
  <si>
    <t>2.1</t>
  </si>
  <si>
    <t>Anti HBc</t>
  </si>
  <si>
    <t>3.1</t>
  </si>
  <si>
    <t>Anti HBs  kiekybinis</t>
  </si>
  <si>
    <t>4.1</t>
  </si>
  <si>
    <t>HBe/ anti HBe</t>
  </si>
  <si>
    <t>5.1</t>
  </si>
  <si>
    <t xml:space="preserve">Anti HAV IgM </t>
  </si>
  <si>
    <t>6.1</t>
  </si>
  <si>
    <t xml:space="preserve">Anti HCV </t>
  </si>
  <si>
    <t>7.1</t>
  </si>
  <si>
    <t xml:space="preserve">Anti Toxo IgG </t>
  </si>
  <si>
    <t>8.1</t>
  </si>
  <si>
    <t>Anti Toxo IgM</t>
  </si>
  <si>
    <t>9.1</t>
  </si>
  <si>
    <t xml:space="preserve">Anti CMV IgG </t>
  </si>
  <si>
    <t>11.1</t>
  </si>
  <si>
    <t xml:space="preserve">Anti CMV IgM </t>
  </si>
  <si>
    <t>12.1</t>
  </si>
  <si>
    <t xml:space="preserve">Anti Rubella IgG </t>
  </si>
  <si>
    <t>13.1</t>
  </si>
  <si>
    <t xml:space="preserve">Anti Varicella Zoster IgG  </t>
  </si>
  <si>
    <t>14.1</t>
  </si>
  <si>
    <t xml:space="preserve">Anti EBV VCA/ EA  IgG </t>
  </si>
  <si>
    <t>15.1</t>
  </si>
  <si>
    <t xml:space="preserve">Anti EBV VCA IgM </t>
  </si>
  <si>
    <t>16.1</t>
  </si>
  <si>
    <t xml:space="preserve">Anti Borreliaburgd. IgG </t>
  </si>
  <si>
    <t>17.1</t>
  </si>
  <si>
    <t xml:space="preserve">Anti Borreliaburgd. IgM </t>
  </si>
  <si>
    <t>18.1</t>
  </si>
  <si>
    <t>Anti HIV (HIV6)</t>
  </si>
  <si>
    <t>20.1</t>
  </si>
  <si>
    <t>Instrumento paskirtis</t>
  </si>
  <si>
    <t>Analizatoriaus bendra charakteristika</t>
  </si>
  <si>
    <t>Reagentų reikalavimai</t>
  </si>
  <si>
    <t>Naudojami reagentai turi būti vienoje vienkartinėje kasetėje/strypelyje – viena kasetė/strypelis vienam tyrimui. Reagentų stabilumas atidarius pakuotę – iki galiojimo pabaigos, nurodytos ant pakuotės</t>
  </si>
  <si>
    <t>Skystos atliekos</t>
  </si>
  <si>
    <t>Nėra skystų atliekų</t>
  </si>
  <si>
    <t>Laboratorinis vanduo</t>
  </si>
  <si>
    <t>Analizatorius nenaudoja laboratorinio vandens</t>
  </si>
  <si>
    <t>Kontrolių atlikimas, pagal gamintojo rekomendacijas, tik kartu su kalibracija. Laikotarpiu tarp kalibracijų gamintojas garantuoja reagentų stabilumą ir patikimumą.</t>
  </si>
  <si>
    <t>Brūkšninių kodų skaitytuvai</t>
  </si>
  <si>
    <t>Dviejų tipų brūkšninių kodų skaitytuvai: rankinis brūkšninių kodų skaitytuvas naudojamas mėginio ID įvesti ir brūkšninių kodų skaitytuvas  prietaiso viduje identifikuoja reagentų juosteles.</t>
  </si>
  <si>
    <t>Matavimo metodas</t>
  </si>
  <si>
    <t>ELFA metodas (Su fermentais susijęs fluorescencinis metodas)</t>
  </si>
  <si>
    <t>Vienkartinių antgalių sistema</t>
  </si>
  <si>
    <t>Tyrimų atlikimui turi būti naudojama vienkartinių antgalių sistema.</t>
  </si>
  <si>
    <t>Kalibracijų dažnumas</t>
  </si>
  <si>
    <t>Kalibracija turi būti atliekama ne dažniau kaip 2 kartus per mėnesį</t>
  </si>
  <si>
    <t>Mėginio tūris</t>
  </si>
  <si>
    <t>Mėginio tūris ne daugiau 200 µl</t>
  </si>
  <si>
    <t>Našumas</t>
  </si>
  <si>
    <t>Galimybė vienu metu atlikti ne mažiau 2 skirtingų tyrimų.</t>
  </si>
  <si>
    <t>Darbo vadovas</t>
  </si>
  <si>
    <t>Turi būti pateikti pilni darbo vadovai anglų ir lietuvių kalbomis.</t>
  </si>
  <si>
    <t>Tyrimų protokolai, aprašymai, naudojimo instrukcijos, saugos duomenų lapai</t>
  </si>
  <si>
    <t>Turi būti pateikti tyrimų protokolai, aprašymai, naudojimo instrukcijos, saugos duomenų lapai ir kita su tyrimo procesu susijusi svarbi informacija.</t>
  </si>
  <si>
    <t>Įranga turi būti sertifikuota naudojimui Europos sąjungoje, ženklinta CE žyme. Pateikti gamintojo atitikties deklaracijų kopijas.</t>
  </si>
  <si>
    <t>Komplektacija</t>
  </si>
  <si>
    <t>Analizatorius komplektuojamas kartu su nepertraukiamo maitinimo šaltiniu</t>
  </si>
  <si>
    <t xml:space="preserve">DIAGNOSTIKOS REAGENTŲ SU ANALIZATORIŲ PANAUDA PIRKIMAS, </t>
  </si>
  <si>
    <t>Anti HAV Total</t>
  </si>
  <si>
    <t>Būtina. Pateikti gamintojo raštą.</t>
  </si>
  <si>
    <t xml:space="preserve">Nedidelis, statomas antstalo. Vienu metu galima tirti ne mažiaukaip 12 mėginių. </t>
  </si>
  <si>
    <t>10.1</t>
  </si>
  <si>
    <t>Imunologinis analizatorius žymenų kiekybiniam nustatymui iš plazmos, serumo, smegenų skysčio mėginių. Ne senesnis negu 3 metai nuo pagaminimo datos</t>
  </si>
  <si>
    <t>CE ženklinimas pagal in-vitro diagnostikos prietaisų direktyvą 98/79 /EC</t>
  </si>
  <si>
    <t>Remonto darbus ir techninio aptarnavimo paslaugą tiekėjas turi teikti nemokamai, visą sutarties galiojimo laikotarpį. Gamintojo apmokyti ir sertifikuoti (pateikti tai įrodančius sertifikatus) serviso specialistai turi būti kalbantys valstybine kalba, turėti ne mažesnę kaip 3 metų darbo patirtį prižiūrint panaudai teikiamą prietaisą</t>
  </si>
  <si>
    <t>68.2 REIKALAVIMAI  IMUNOLOGINIŲ TYRIMŲ  ANALIZATORIUI</t>
  </si>
  <si>
    <t>68.1  pirkimo dalies bendra suma Eur:</t>
  </si>
  <si>
    <t>20.2</t>
  </si>
  <si>
    <t>VIDAS HBs Ag Ultra (bioMerieux, 30315)</t>
  </si>
  <si>
    <t>VIDAS QCV (bioMerieux, 30706)</t>
  </si>
  <si>
    <t>20.3</t>
  </si>
  <si>
    <t>Termo popierius (110 mm)</t>
  </si>
  <si>
    <t>20.4</t>
  </si>
  <si>
    <t>VIDAS OPT (bioMerieux, 30529)</t>
  </si>
  <si>
    <t>VIDAS HIV DUO Quick (bioMerieux, 30447)</t>
  </si>
  <si>
    <t>VIDAS Lyme IgM (bioMerieux, 30319)</t>
  </si>
  <si>
    <t>VIDAS Lyme IgG (bioMerieux, 30320)</t>
  </si>
  <si>
    <t>VIDAS EBV VCA IgM (bioMerieux, 30237)</t>
  </si>
  <si>
    <t>VIDAS EBV VCA/EA IgG (bioMerieux, 30236)</t>
  </si>
  <si>
    <t>VIDAS Varicella-Zoster IgG (bioMerieux, 30217)</t>
  </si>
  <si>
    <t>VIDAS RUB IgG II (bioMerieux, 30221)</t>
  </si>
  <si>
    <t>VIDAS CMV IgM (bioMerieux, 30205)</t>
  </si>
  <si>
    <t>VIDAS CMV IgG (bioMerieux, 30204)</t>
  </si>
  <si>
    <t>VIDAS Toxo IgM (bioMerieux, 30202)</t>
  </si>
  <si>
    <t>VIDAS Toxo IgG II (bioMerieux, 30210)</t>
  </si>
  <si>
    <t>VIDAS Anti-HCV (bioMerieux, 30308)</t>
  </si>
  <si>
    <t>VIDAS HAV IgM (bioMerieux, 30307)</t>
  </si>
  <si>
    <t>VIDAS Hbe Ag / Anti-Hbe Total (bioMerieux, 30305)</t>
  </si>
  <si>
    <t>VIDAS Anti-HBs Total Quick (bioMerieux, 30318)</t>
  </si>
  <si>
    <t>VIDAs Anti-HBc Total II (bioMerieux, 30314)</t>
  </si>
  <si>
    <t>VIDAS HBc IgM II (bioMerieux, 30439)</t>
  </si>
  <si>
    <t>60 testų</t>
  </si>
  <si>
    <t>30 testų</t>
  </si>
  <si>
    <t>VIDAS Anti-HAV Total (bioMerieux, 30312)</t>
  </si>
  <si>
    <t>rink.</t>
  </si>
  <si>
    <t>vnt.</t>
  </si>
  <si>
    <t>PVM, %</t>
  </si>
  <si>
    <t>Pateikti tyrimų protokolai, aprašymai, naudojimo instrukcijos, saugos duomenų lapai ir kita su tyrimo procesu susijusi svarbi informacija.</t>
  </si>
  <si>
    <t>68 PIRKIMO DALIS - REAGENTAI BEI PAPILDOMOS PRIEMONĖS AUTOMATINIAM IMUNOLOGINIAM  ANALIZATORIUI "MiniVidas" (įstaigos nuosavybė) arba jam lygiaverčiui prietaisui pagal panaudą, NE SENESNIAM KAIP 3 METAI NUO PAGAMINIMO DATOS</t>
  </si>
  <si>
    <t>Eil. Nr.</t>
  </si>
  <si>
    <r>
      <t xml:space="preserve">68.1. Reagentai bei papildomos priemonės automatiniam imunologiniam </t>
    </r>
    <r>
      <rPr>
        <b/>
        <u/>
        <sz val="11"/>
        <rFont val="Times New Roman1"/>
        <charset val="186"/>
      </rPr>
      <t>analizatoriui panaudai (1 vnt.) "MiniVidas"</t>
    </r>
  </si>
  <si>
    <t>4. Visos siūlomos prekės turi būti originalios, tinkamos darbui siūlomiems analizatoriams. (Pateikti gamintojo patvirtinimą)</t>
  </si>
  <si>
    <t>Vertinamas tik pilnas pasiūlymas, pilnai  atitinkantis kokybinius ir techninius reikalavimus. Pirkimo dalis perkama iš vieno tiekėjo.</t>
  </si>
  <si>
    <r>
      <t xml:space="preserve">Nedidelis, statomas antstalo. Vienu metu galima tirti ne mažiau kaip 12 mėginių.
</t>
    </r>
    <r>
      <rPr>
        <b/>
        <sz val="11"/>
        <rFont val="Times New Roman1"/>
        <charset val="186"/>
      </rPr>
      <t>68 p.d. atitikties dokumentai, psl. Nr. 4</t>
    </r>
  </si>
  <si>
    <r>
      <t xml:space="preserve">Galimybė vienu metu atlikti ne mažiau 2 skirtingų tyrimų
</t>
    </r>
    <r>
      <rPr>
        <b/>
        <sz val="11"/>
        <rFont val="Times New Roman1"/>
        <charset val="186"/>
      </rPr>
      <t>68 p.d. atitikties dokumentai, psl. Nr. 4</t>
    </r>
  </si>
  <si>
    <r>
      <t xml:space="preserve">Kalibracija turi būti atliekama ne dažniau kaip 2 kartus per mėnesį
</t>
    </r>
    <r>
      <rPr>
        <b/>
        <sz val="11"/>
        <rFont val="Times New Roman1"/>
        <charset val="186"/>
      </rPr>
      <t>68 p.d. atitikties dokumentai, psl. Nr. 2-3</t>
    </r>
  </si>
  <si>
    <r>
      <t xml:space="preserve">Mėginio tūris iki 200 µl 
</t>
    </r>
    <r>
      <rPr>
        <b/>
        <sz val="11"/>
        <rFont val="Times New Roman1"/>
        <charset val="186"/>
      </rPr>
      <t>68 p.d. atitikties dokumentai, psl. Nr. 2-3</t>
    </r>
  </si>
  <si>
    <r>
      <t xml:space="preserve">Imunologinis analizatorius žymenų kiekybiniam nustatymui iš plazmos, serumo mėginių. Analizatorius 3 metų senumo.
</t>
    </r>
    <r>
      <rPr>
        <b/>
        <sz val="11"/>
        <rFont val="Times New Roman1"/>
        <charset val="186"/>
      </rPr>
      <t>68 p.d. atitikties dokumentai, psl. Nr. 1, 2-3</t>
    </r>
  </si>
  <si>
    <r>
      <t xml:space="preserve">Naudojami reagentai viename vienkartiniame strypelyje – vienas strypelis vienam tyrimui. Reagentų stabilumas atidarius pakuotę – iki galiojimo pabaigos, nurodytos ant pakuotės
</t>
    </r>
    <r>
      <rPr>
        <b/>
        <sz val="11"/>
        <rFont val="Times New Roman1"/>
        <charset val="186"/>
      </rPr>
      <t>68 p.d. atitikties dokumentai, psl. Nr. 5</t>
    </r>
  </si>
  <si>
    <r>
      <t>Nėra skystų atliekų</t>
    </r>
    <r>
      <rPr>
        <b/>
        <sz val="11"/>
        <rFont val="Times New Roman1"/>
        <charset val="186"/>
      </rPr>
      <t xml:space="preserve">
68 p.d. atitikties dokumentai, psl. Nr. 5, 6</t>
    </r>
  </si>
  <si>
    <r>
      <t xml:space="preserve">Analizatorius nenaudoja laboratorinio vandens
</t>
    </r>
    <r>
      <rPr>
        <b/>
        <sz val="11"/>
        <rFont val="Times New Roman1"/>
        <charset val="186"/>
      </rPr>
      <t>68 p.d. atitikties dokumentai, psl. Nr. 5, 6</t>
    </r>
  </si>
  <si>
    <r>
      <t xml:space="preserve">Kontrolių atlikimas, pagal gamintojo rekomendacijas, tik kartu su kalibracija. Laikotarpiu tarp kalibracijų gamintojas garantuoja reagentų stabilumą ir patikimumą. Pridedamas gamintojo raštas
</t>
    </r>
    <r>
      <rPr>
        <b/>
        <sz val="11"/>
        <rFont val="Times New Roman1"/>
        <charset val="186"/>
      </rPr>
      <t>68 p.d. atitikties dokumentai, psl. Nr. 7-8</t>
    </r>
  </si>
  <si>
    <r>
      <t xml:space="preserve">Dviejų tipų brūkšninių kodų skaitytuvai: rankinis brūkšninių kodų skaitytuvas naudojamas mėginio ID įvesti ir brūkšninių kodų skaitytuvas  prietaiso viduje identifikuoja reagentų juosteles.
</t>
    </r>
    <r>
      <rPr>
        <b/>
        <sz val="11"/>
        <rFont val="Times New Roman1"/>
        <charset val="186"/>
      </rPr>
      <t>68 p.d. atitikties dokumentai, psl. Nr. 9</t>
    </r>
  </si>
  <si>
    <r>
      <t xml:space="preserve">Tyrimų atlikimui naudojama vienkartinių antgalių sistema.
</t>
    </r>
    <r>
      <rPr>
        <b/>
        <sz val="11"/>
        <rFont val="Times New Roman1"/>
        <charset val="186"/>
      </rPr>
      <t>68 p.d. atitikties dokumentai, psl. Nr. 10</t>
    </r>
  </si>
  <si>
    <r>
      <t xml:space="preserve">ELFA metodas (Su fermentais susijęs fluorescencinis metodas)
</t>
    </r>
    <r>
      <rPr>
        <b/>
        <sz val="11"/>
        <rFont val="Times New Roman1"/>
        <charset val="186"/>
      </rPr>
      <t>68 p.d. metodikos</t>
    </r>
  </si>
  <si>
    <r>
      <t xml:space="preserve">Pateikiami pilni darbo vadovai anglų ir lietuvių kalbomis.
</t>
    </r>
    <r>
      <rPr>
        <b/>
        <sz val="11"/>
        <rFont val="Times New Roman1"/>
        <charset val="186"/>
      </rPr>
      <t>68 p.d. atitikties dokumentai, psl. Nr. 11-411</t>
    </r>
  </si>
  <si>
    <r>
      <t xml:space="preserve">Įranga yra sertifikuota naudojimui Europos sąjungoje, ženklinta CE žyme. Pateikiame gamintojo atitikties deklaracijų kopijas.
</t>
    </r>
    <r>
      <rPr>
        <b/>
        <sz val="11"/>
        <rFont val="Times New Roman1"/>
        <charset val="186"/>
      </rPr>
      <t>68 p.d. atitikties dokumentai, psl. Nr. 412-415</t>
    </r>
  </si>
  <si>
    <r>
      <t xml:space="preserve">Remonto darbus ir techninio aptarnavimo paslaugą tiekėjas teiks nemokamai, visą sutarties galiojimo laikotarpį. Gamintojo apmokyti ir sertifikuoti (pateikiame tai įrodančius sertifikatus) serviso specialistai kalba valstybine kalba, turi ne mažesnę kaip 3 metų darbo patirtį prižiūrint panaudai teikiamą prietaisą
</t>
    </r>
    <r>
      <rPr>
        <b/>
        <sz val="11"/>
        <rFont val="Times New Roman1"/>
        <charset val="186"/>
      </rPr>
      <t>68 p.d. atitikties dokumentai, psl. Nr. 416-417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</si>
</sst>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9"/>
      <color theme="1"/>
      <name val="Times New Roman"/>
      <family val="1"/>
      <charset val="186"/>
    </font>
    <font>
      <sz val="10"/>
      <name val="Times New Roman1"/>
    </font>
    <font>
      <sz val="11"/>
      <name val="Calibri"/>
      <family val="2"/>
      <charset val="186"/>
      <scheme val="minor"/>
    </font>
    <font>
      <sz val="10"/>
      <name val="Times New Roman"/>
      <family val="1"/>
      <charset val="186"/>
    </font>
    <font>
      <sz val="11"/>
      <color rgb="FF000000"/>
      <name val="Calibri"/>
      <family val="2"/>
    </font>
    <font>
      <sz val="11"/>
      <color rgb="FF00B050"/>
      <name val="Calibri"/>
      <family val="2"/>
      <charset val="186"/>
      <scheme val="minor"/>
    </font>
    <font>
      <sz val="11"/>
      <color theme="9" tint="-0.249977111117893"/>
      <name val="Calibri"/>
      <family val="2"/>
      <charset val="186"/>
      <scheme val="minor"/>
    </font>
    <font>
      <sz val="11"/>
      <name val="Calibri"/>
      <family val="2"/>
      <charset val="186"/>
    </font>
    <font>
      <sz val="9"/>
      <color theme="1"/>
      <name val="Times New Roman"/>
      <family val="1"/>
      <charset val="186"/>
    </font>
    <font>
      <sz val="10"/>
      <color indexed="8"/>
      <name val="Arial"/>
      <family val="2"/>
      <charset val="186"/>
    </font>
    <font>
      <sz val="11"/>
      <color indexed="8"/>
      <name val="Calibri"/>
      <family val="2"/>
      <charset val="1"/>
    </font>
    <font>
      <sz val="10"/>
      <name val="Arial"/>
      <family val="2"/>
    </font>
    <font>
      <sz val="8"/>
      <name val="Times New Roman"/>
      <family val="1"/>
      <charset val="186"/>
    </font>
    <font>
      <sz val="11"/>
      <name val="Times New Roman1"/>
      <charset val="186"/>
    </font>
    <font>
      <b/>
      <sz val="11"/>
      <name val="Times New Roman1"/>
      <charset val="186"/>
    </font>
    <font>
      <i/>
      <sz val="11"/>
      <name val="Times New Roman1"/>
      <charset val="186"/>
    </font>
    <font>
      <b/>
      <u/>
      <sz val="11"/>
      <name val="Times New Roman1"/>
      <charset val="186"/>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8">
    <xf numFmtId="0" fontId="0" fillId="0" borderId="0"/>
    <xf numFmtId="0" fontId="4" fillId="0" borderId="0" applyBorder="0" applyProtection="0"/>
    <xf numFmtId="0" fontId="9" fillId="0" borderId="0" applyNumberFormat="0" applyBorder="0" applyProtection="0"/>
    <xf numFmtId="0" fontId="9" fillId="0" borderId="0" applyNumberFormat="0" applyBorder="0" applyProtection="0"/>
    <xf numFmtId="0" fontId="7" fillId="0" borderId="0"/>
    <xf numFmtId="0" fontId="10" fillId="0" borderId="0"/>
    <xf numFmtId="0" fontId="11" fillId="0" borderId="0"/>
    <xf numFmtId="9" fontId="8" fillId="0" borderId="0" applyFont="0" applyFill="0" applyBorder="0" applyAlignment="0" applyProtection="0"/>
  </cellStyleXfs>
  <cellXfs count="43">
    <xf numFmtId="0" fontId="0" fillId="0" borderId="0" xfId="0"/>
    <xf numFmtId="0" fontId="3" fillId="2" borderId="0" xfId="0" applyFont="1" applyFill="1" applyBorder="1" applyAlignment="1">
      <alignment horizontal="center" vertical="center" wrapText="1"/>
    </xf>
    <xf numFmtId="0" fontId="2" fillId="2" borderId="0" xfId="0" applyFont="1" applyFill="1"/>
    <xf numFmtId="0" fontId="5" fillId="2" borderId="0" xfId="0" applyFont="1" applyFill="1"/>
    <xf numFmtId="0" fontId="0" fillId="2" borderId="0" xfId="0" applyFill="1"/>
    <xf numFmtId="0" fontId="2" fillId="2" borderId="0" xfId="0" applyFont="1" applyFill="1" applyAlignment="1">
      <alignment horizontal="center" vertical="center"/>
    </xf>
    <xf numFmtId="0" fontId="1" fillId="2" borderId="0" xfId="0" applyFont="1" applyFill="1" applyBorder="1" applyAlignment="1">
      <alignment horizontal="center" vertical="center"/>
    </xf>
    <xf numFmtId="0" fontId="6" fillId="2" borderId="0" xfId="0" applyFont="1" applyFill="1"/>
    <xf numFmtId="0" fontId="3" fillId="2" borderId="0" xfId="0" applyFont="1" applyFill="1" applyBorder="1" applyAlignment="1">
      <alignment horizontal="left" vertical="center" wrapText="1"/>
    </xf>
    <xf numFmtId="0" fontId="2" fillId="3" borderId="0" xfId="0" applyFont="1" applyFill="1"/>
    <xf numFmtId="0" fontId="2" fillId="3" borderId="0" xfId="0" applyFont="1" applyFill="1" applyAlignment="1">
      <alignment horizontal="center" vertical="center"/>
    </xf>
    <xf numFmtId="0" fontId="0" fillId="3" borderId="0" xfId="0" applyFill="1"/>
    <xf numFmtId="0" fontId="2" fillId="0" borderId="0" xfId="0" applyFont="1"/>
    <xf numFmtId="0" fontId="2" fillId="2" borderId="0" xfId="0" applyFont="1" applyFill="1" applyBorder="1" applyAlignment="1">
      <alignment horizontal="center"/>
    </xf>
    <xf numFmtId="0" fontId="2" fillId="2" borderId="0" xfId="0" applyFont="1" applyFill="1" applyAlignment="1">
      <alignment horizontal="center"/>
    </xf>
    <xf numFmtId="0" fontId="2" fillId="3" borderId="0" xfId="0" applyFont="1" applyFill="1" applyAlignment="1">
      <alignment horizontal="center"/>
    </xf>
    <xf numFmtId="0" fontId="2" fillId="0" borderId="0" xfId="0" applyFont="1" applyAlignment="1">
      <alignment horizontal="center"/>
    </xf>
    <xf numFmtId="49" fontId="13" fillId="2" borderId="0" xfId="0" applyNumberFormat="1" applyFont="1" applyFill="1" applyBorder="1" applyAlignment="1">
      <alignment horizontal="center" vertical="center" wrapText="1"/>
    </xf>
    <xf numFmtId="0" fontId="13" fillId="2" borderId="0" xfId="0" applyFont="1" applyFill="1" applyAlignment="1">
      <alignment horizontal="center" vertical="center" wrapText="1"/>
    </xf>
    <xf numFmtId="49" fontId="14"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9" fontId="13" fillId="2" borderId="1" xfId="7" applyFont="1" applyFill="1" applyBorder="1" applyAlignment="1">
      <alignment horizontal="center" vertical="center" wrapText="1"/>
    </xf>
    <xf numFmtId="2" fontId="14" fillId="2" borderId="1" xfId="0" applyNumberFormat="1"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0" xfId="0" applyFont="1" applyFill="1" applyAlignment="1">
      <alignment horizontal="left" vertical="center" wrapText="1"/>
    </xf>
    <xf numFmtId="0" fontId="15" fillId="2" borderId="1" xfId="0" applyFont="1" applyFill="1" applyBorder="1" applyAlignment="1">
      <alignment horizontal="right" vertical="center" wrapText="1"/>
    </xf>
    <xf numFmtId="0" fontId="14"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 xfId="0" applyFont="1" applyFill="1" applyBorder="1" applyAlignment="1">
      <alignment horizontal="left" vertical="center" wrapText="1" shrinkToFit="1"/>
    </xf>
    <xf numFmtId="0" fontId="13" fillId="2" borderId="1" xfId="0" applyFont="1" applyFill="1" applyBorder="1" applyAlignment="1">
      <alignment horizontal="left" vertical="center" wrapText="1"/>
    </xf>
    <xf numFmtId="0" fontId="14" fillId="2" borderId="2" xfId="0" applyFont="1" applyFill="1" applyBorder="1" applyAlignment="1">
      <alignment horizontal="right" vertical="center" wrapText="1"/>
    </xf>
    <xf numFmtId="0" fontId="14" fillId="2" borderId="3" xfId="0" applyFont="1" applyFill="1" applyBorder="1" applyAlignment="1">
      <alignment horizontal="right" vertical="center" wrapText="1"/>
    </xf>
    <xf numFmtId="0" fontId="14" fillId="2" borderId="1"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3" fillId="2" borderId="4"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4" fillId="2" borderId="0" xfId="0" applyFont="1" applyFill="1" applyBorder="1" applyAlignment="1">
      <alignment horizontal="left" vertical="center" wrapText="1"/>
    </xf>
    <xf numFmtId="49" fontId="14" fillId="2" borderId="0" xfId="0" applyNumberFormat="1" applyFont="1" applyFill="1" applyBorder="1" applyAlignment="1">
      <alignment horizontal="center" vertical="center" wrapText="1"/>
    </xf>
    <xf numFmtId="0" fontId="13" fillId="2" borderId="5" xfId="0" applyFont="1" applyFill="1" applyBorder="1" applyAlignment="1">
      <alignment horizontal="center" vertical="center" wrapText="1"/>
    </xf>
  </cellXfs>
  <cellStyles count="8">
    <cellStyle name="Įprastas 2" xfId="4" xr:uid="{00000000-0005-0000-0000-000001000000}"/>
    <cellStyle name="Normal" xfId="0" builtinId="0" customBuiltin="1"/>
    <cellStyle name="Normal 10" xfId="2" xr:uid="{00000000-0005-0000-0000-000004000000}"/>
    <cellStyle name="Normal 2" xfId="3" xr:uid="{00000000-0005-0000-0000-000005000000}"/>
    <cellStyle name="Normal 3" xfId="6" xr:uid="{00000000-0005-0000-0000-000006000000}"/>
    <cellStyle name="Normal 5" xfId="5" xr:uid="{00000000-0005-0000-0000-000007000000}"/>
    <cellStyle name="Percent" xfId="7" builtinId="5"/>
    <cellStyle name="TableStyleLight1" xfId="1" xr:uid="{00000000-0005-0000-0000-000008000000}"/>
  </cellStyles>
  <dxfs count="0"/>
  <tableStyles count="0" defaultTableStyle="TableStyleMedium2"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0"/>
  <sheetViews>
    <sheetView tabSelected="1" topLeftCell="A73" zoomScale="90" zoomScaleNormal="90" workbookViewId="0">
      <selection activeCell="K9" sqref="K9"/>
    </sheetView>
  </sheetViews>
  <sheetFormatPr defaultColWidth="9.28515625" defaultRowHeight="14.4"/>
  <cols>
    <col min="1" max="1" width="7.42578125" style="2" customWidth="1"/>
    <col min="2" max="2" width="61.140625" style="2" customWidth="1"/>
    <col min="3" max="3" width="36.140625" style="2" customWidth="1"/>
    <col min="4" max="4" width="18.5703125" style="5" customWidth="1"/>
    <col min="5" max="5" width="24.28515625" style="14" customWidth="1"/>
    <col min="6" max="6" width="12.28515625" style="14" customWidth="1"/>
    <col min="7" max="7" width="15.7109375" style="14" customWidth="1"/>
    <col min="8" max="8" width="9.5703125" style="14" customWidth="1"/>
    <col min="9" max="9" width="12.85546875" style="14" customWidth="1"/>
    <col min="10" max="10" width="18.5703125" style="2" customWidth="1"/>
    <col min="11" max="16384" width="9.28515625" style="4"/>
  </cols>
  <sheetData>
    <row r="1" spans="1:11" ht="13.8">
      <c r="A1" s="17" t="s">
        <v>38</v>
      </c>
      <c r="B1" s="29"/>
      <c r="C1" s="29"/>
      <c r="D1" s="29"/>
      <c r="E1" s="29"/>
      <c r="F1" s="29"/>
      <c r="G1" s="29"/>
      <c r="H1" s="31"/>
      <c r="I1" s="31"/>
      <c r="J1" s="18"/>
    </row>
    <row r="2" spans="1:11" s="3" customFormat="1" ht="30" customHeight="1">
      <c r="A2" s="37" t="s">
        <v>103</v>
      </c>
      <c r="B2" s="37"/>
      <c r="C2" s="37"/>
      <c r="D2" s="37"/>
      <c r="E2" s="37"/>
      <c r="F2" s="37"/>
      <c r="G2" s="37"/>
      <c r="H2" s="37"/>
      <c r="I2" s="37"/>
      <c r="J2" s="37"/>
    </row>
    <row r="3" spans="1:11" s="3" customFormat="1" ht="21" customHeight="1">
      <c r="A3" s="37" t="s">
        <v>0</v>
      </c>
      <c r="B3" s="37"/>
      <c r="C3" s="37"/>
      <c r="D3" s="37"/>
      <c r="E3" s="37"/>
      <c r="F3" s="37"/>
      <c r="G3" s="37"/>
      <c r="H3" s="37"/>
      <c r="I3" s="37"/>
      <c r="J3" s="37"/>
    </row>
    <row r="4" spans="1:11" s="3" customFormat="1">
      <c r="A4" s="18"/>
      <c r="B4" s="18"/>
      <c r="C4" s="18"/>
      <c r="D4" s="18"/>
      <c r="E4" s="18"/>
      <c r="F4" s="18"/>
      <c r="G4" s="18"/>
      <c r="H4" s="18"/>
      <c r="I4" s="18"/>
      <c r="J4" s="18"/>
    </row>
    <row r="5" spans="1:11" s="3" customFormat="1">
      <c r="A5" s="28"/>
      <c r="B5" s="28"/>
      <c r="C5" s="28"/>
      <c r="D5" s="28"/>
      <c r="E5" s="28"/>
      <c r="F5" s="28"/>
      <c r="G5" s="28"/>
      <c r="H5" s="29"/>
      <c r="I5" s="29"/>
      <c r="J5" s="18"/>
    </row>
    <row r="6" spans="1:11" s="3" customFormat="1" ht="42.75" customHeight="1">
      <c r="A6" s="37" t="s">
        <v>144</v>
      </c>
      <c r="B6" s="37"/>
      <c r="C6" s="37"/>
      <c r="D6" s="37"/>
      <c r="E6" s="37"/>
      <c r="F6" s="37"/>
      <c r="G6" s="37"/>
      <c r="H6" s="37"/>
      <c r="I6" s="37"/>
      <c r="J6" s="37"/>
    </row>
    <row r="7" spans="1:11" s="3" customFormat="1" ht="14.4" customHeight="1">
      <c r="A7" s="37" t="s">
        <v>146</v>
      </c>
      <c r="B7" s="37"/>
      <c r="C7" s="37"/>
      <c r="D7" s="37"/>
      <c r="E7" s="37"/>
      <c r="F7" s="37"/>
      <c r="G7" s="37"/>
      <c r="H7" s="37"/>
      <c r="I7" s="37"/>
      <c r="J7" s="37"/>
    </row>
    <row r="8" spans="1:11" s="3" customFormat="1">
      <c r="A8" s="18"/>
      <c r="B8" s="18"/>
      <c r="C8" s="18"/>
      <c r="D8" s="18"/>
      <c r="E8" s="18"/>
      <c r="F8" s="18"/>
      <c r="G8" s="18"/>
      <c r="H8" s="18"/>
      <c r="I8" s="18"/>
      <c r="J8" s="18"/>
    </row>
    <row r="9" spans="1:11" s="3" customFormat="1" ht="66" customHeight="1">
      <c r="A9" s="19" t="s">
        <v>145</v>
      </c>
      <c r="B9" s="30" t="s">
        <v>1</v>
      </c>
      <c r="C9" s="30" t="s">
        <v>2</v>
      </c>
      <c r="D9" s="30" t="s">
        <v>27</v>
      </c>
      <c r="E9" s="30" t="s">
        <v>3</v>
      </c>
      <c r="F9" s="30" t="s">
        <v>4</v>
      </c>
      <c r="G9" s="30" t="s">
        <v>5</v>
      </c>
      <c r="H9" s="30" t="s">
        <v>142</v>
      </c>
      <c r="I9" s="30" t="s">
        <v>6</v>
      </c>
      <c r="J9" s="30" t="s">
        <v>7</v>
      </c>
      <c r="K9" s="2"/>
    </row>
    <row r="10" spans="1:11" s="3" customFormat="1">
      <c r="A10" s="20" t="s">
        <v>8</v>
      </c>
      <c r="B10" s="25" t="s">
        <v>40</v>
      </c>
      <c r="C10" s="21"/>
      <c r="D10" s="21">
        <v>1500</v>
      </c>
      <c r="E10" s="21"/>
      <c r="F10" s="21"/>
      <c r="G10" s="22"/>
      <c r="H10" s="23"/>
      <c r="I10" s="21"/>
      <c r="J10" s="21"/>
      <c r="K10" s="2"/>
    </row>
    <row r="11" spans="1:11" s="3" customFormat="1">
      <c r="A11" s="20" t="s">
        <v>39</v>
      </c>
      <c r="B11" s="27" t="s">
        <v>114</v>
      </c>
      <c r="C11" s="21"/>
      <c r="D11" s="21"/>
      <c r="E11" s="21">
        <v>25</v>
      </c>
      <c r="F11" s="21" t="s">
        <v>137</v>
      </c>
      <c r="G11" s="22">
        <v>196</v>
      </c>
      <c r="H11" s="23">
        <v>0.05</v>
      </c>
      <c r="I11" s="22">
        <f>G11*E11</f>
        <v>4900</v>
      </c>
      <c r="J11" s="22">
        <f>I11+I11*H11</f>
        <v>5145</v>
      </c>
      <c r="K11" s="2"/>
    </row>
    <row r="12" spans="1:11" s="3" customFormat="1">
      <c r="A12" s="20" t="s">
        <v>9</v>
      </c>
      <c r="B12" s="25" t="s">
        <v>41</v>
      </c>
      <c r="C12" s="21"/>
      <c r="D12" s="21">
        <v>100</v>
      </c>
      <c r="E12" s="21"/>
      <c r="F12" s="21"/>
      <c r="G12" s="22"/>
      <c r="H12" s="23"/>
      <c r="I12" s="22"/>
      <c r="J12" s="22"/>
      <c r="K12" s="2"/>
    </row>
    <row r="13" spans="1:11" s="3" customFormat="1">
      <c r="A13" s="20" t="s">
        <v>42</v>
      </c>
      <c r="B13" s="27" t="s">
        <v>136</v>
      </c>
      <c r="C13" s="21"/>
      <c r="D13" s="21"/>
      <c r="E13" s="21">
        <v>4</v>
      </c>
      <c r="F13" s="21" t="s">
        <v>138</v>
      </c>
      <c r="G13" s="22">
        <v>184</v>
      </c>
      <c r="H13" s="23">
        <v>0.05</v>
      </c>
      <c r="I13" s="22">
        <f>G13*E13</f>
        <v>736</v>
      </c>
      <c r="J13" s="22">
        <f t="shared" ref="J13:J50" si="0">I13+I13*H13</f>
        <v>772.8</v>
      </c>
      <c r="K13" s="2"/>
    </row>
    <row r="14" spans="1:11" s="3" customFormat="1">
      <c r="A14" s="20" t="s">
        <v>10</v>
      </c>
      <c r="B14" s="25" t="s">
        <v>43</v>
      </c>
      <c r="C14" s="21"/>
      <c r="D14" s="21">
        <v>1000</v>
      </c>
      <c r="E14" s="21"/>
      <c r="F14" s="21"/>
      <c r="G14" s="22"/>
      <c r="H14" s="23"/>
      <c r="I14" s="22"/>
      <c r="J14" s="22"/>
      <c r="K14" s="2"/>
    </row>
    <row r="15" spans="1:11" s="3" customFormat="1">
      <c r="A15" s="20" t="s">
        <v>44</v>
      </c>
      <c r="B15" s="27" t="s">
        <v>135</v>
      </c>
      <c r="C15" s="21"/>
      <c r="D15" s="21"/>
      <c r="E15" s="21">
        <v>17</v>
      </c>
      <c r="F15" s="21" t="s">
        <v>137</v>
      </c>
      <c r="G15" s="22">
        <v>272</v>
      </c>
      <c r="H15" s="23">
        <v>0.05</v>
      </c>
      <c r="I15" s="22">
        <f>G15*E15</f>
        <v>4624</v>
      </c>
      <c r="J15" s="22">
        <f t="shared" si="0"/>
        <v>4855.2</v>
      </c>
      <c r="K15" s="2"/>
    </row>
    <row r="16" spans="1:11" s="3" customFormat="1">
      <c r="A16" s="20" t="s">
        <v>11</v>
      </c>
      <c r="B16" s="26" t="s">
        <v>45</v>
      </c>
      <c r="C16" s="21"/>
      <c r="D16" s="21">
        <v>300</v>
      </c>
      <c r="E16" s="21"/>
      <c r="F16" s="21"/>
      <c r="G16" s="22"/>
      <c r="H16" s="23"/>
      <c r="I16" s="22"/>
      <c r="J16" s="22"/>
      <c r="K16" s="2"/>
    </row>
    <row r="17" spans="1:11" s="3" customFormat="1">
      <c r="A17" s="20" t="s">
        <v>46</v>
      </c>
      <c r="B17" s="27" t="s">
        <v>134</v>
      </c>
      <c r="C17" s="21"/>
      <c r="D17" s="21"/>
      <c r="E17" s="21">
        <v>5</v>
      </c>
      <c r="F17" s="21" t="s">
        <v>137</v>
      </c>
      <c r="G17" s="22">
        <v>304</v>
      </c>
      <c r="H17" s="23">
        <v>0.05</v>
      </c>
      <c r="I17" s="22">
        <f>G17*E17</f>
        <v>1520</v>
      </c>
      <c r="J17" s="22">
        <f t="shared" si="0"/>
        <v>1596</v>
      </c>
      <c r="K17" s="2"/>
    </row>
    <row r="18" spans="1:11" s="3" customFormat="1">
      <c r="A18" s="20" t="s">
        <v>12</v>
      </c>
      <c r="B18" s="26" t="s">
        <v>47</v>
      </c>
      <c r="C18" s="21"/>
      <c r="D18" s="21">
        <v>200</v>
      </c>
      <c r="E18" s="21"/>
      <c r="F18" s="21"/>
      <c r="G18" s="22"/>
      <c r="H18" s="23"/>
      <c r="I18" s="22"/>
      <c r="J18" s="22"/>
      <c r="K18" s="2"/>
    </row>
    <row r="19" spans="1:11" s="3" customFormat="1">
      <c r="A19" s="20" t="s">
        <v>48</v>
      </c>
      <c r="B19" s="27" t="s">
        <v>133</v>
      </c>
      <c r="C19" s="21"/>
      <c r="D19" s="21"/>
      <c r="E19" s="21">
        <v>7</v>
      </c>
      <c r="F19" s="21" t="s">
        <v>138</v>
      </c>
      <c r="G19" s="22">
        <v>178</v>
      </c>
      <c r="H19" s="23">
        <v>0.05</v>
      </c>
      <c r="I19" s="22">
        <f>G19*E19</f>
        <v>1246</v>
      </c>
      <c r="J19" s="22">
        <f t="shared" si="0"/>
        <v>1308.3</v>
      </c>
      <c r="K19" s="2"/>
    </row>
    <row r="20" spans="1:11" s="3" customFormat="1">
      <c r="A20" s="20" t="s">
        <v>13</v>
      </c>
      <c r="B20" s="26" t="s">
        <v>49</v>
      </c>
      <c r="C20" s="21"/>
      <c r="D20" s="21">
        <v>160</v>
      </c>
      <c r="E20" s="21"/>
      <c r="F20" s="21"/>
      <c r="G20" s="22"/>
      <c r="H20" s="23"/>
      <c r="I20" s="22"/>
      <c r="J20" s="22"/>
      <c r="K20" s="2"/>
    </row>
    <row r="21" spans="1:11" s="3" customFormat="1">
      <c r="A21" s="20" t="s">
        <v>50</v>
      </c>
      <c r="B21" s="27" t="s">
        <v>132</v>
      </c>
      <c r="C21" s="21"/>
      <c r="D21" s="21"/>
      <c r="E21" s="21">
        <v>6</v>
      </c>
      <c r="F21" s="21" t="s">
        <v>138</v>
      </c>
      <c r="G21" s="22">
        <v>210</v>
      </c>
      <c r="H21" s="23">
        <v>0.05</v>
      </c>
      <c r="I21" s="22">
        <f>G21*E21</f>
        <v>1260</v>
      </c>
      <c r="J21" s="22">
        <f t="shared" si="0"/>
        <v>1323</v>
      </c>
      <c r="K21" s="2"/>
    </row>
    <row r="22" spans="1:11" s="3" customFormat="1">
      <c r="A22" s="20" t="s">
        <v>14</v>
      </c>
      <c r="B22" s="26" t="s">
        <v>104</v>
      </c>
      <c r="C22" s="21"/>
      <c r="D22" s="21">
        <v>100</v>
      </c>
      <c r="E22" s="21"/>
      <c r="F22" s="21"/>
      <c r="G22" s="22"/>
      <c r="H22" s="23"/>
      <c r="I22" s="22"/>
      <c r="J22" s="22"/>
      <c r="K22" s="2"/>
    </row>
    <row r="23" spans="1:11" s="3" customFormat="1">
      <c r="A23" s="20" t="s">
        <v>52</v>
      </c>
      <c r="B23" s="27" t="s">
        <v>139</v>
      </c>
      <c r="C23" s="21"/>
      <c r="D23" s="21"/>
      <c r="E23" s="21">
        <v>4</v>
      </c>
      <c r="F23" s="21" t="s">
        <v>138</v>
      </c>
      <c r="G23" s="22">
        <v>166</v>
      </c>
      <c r="H23" s="23">
        <v>0.05</v>
      </c>
      <c r="I23" s="22">
        <f>G23*E23</f>
        <v>664</v>
      </c>
      <c r="J23" s="22">
        <f t="shared" si="0"/>
        <v>697.2</v>
      </c>
      <c r="K23" s="2"/>
    </row>
    <row r="24" spans="1:11" s="3" customFormat="1">
      <c r="A24" s="20" t="s">
        <v>15</v>
      </c>
      <c r="B24" s="26" t="s">
        <v>51</v>
      </c>
      <c r="C24" s="21"/>
      <c r="D24" s="21">
        <v>2000</v>
      </c>
      <c r="E24" s="21"/>
      <c r="F24" s="21"/>
      <c r="G24" s="22"/>
      <c r="H24" s="23"/>
      <c r="I24" s="22"/>
      <c r="J24" s="22"/>
      <c r="K24" s="2"/>
    </row>
    <row r="25" spans="1:11" s="3" customFormat="1">
      <c r="A25" s="20" t="s">
        <v>54</v>
      </c>
      <c r="B25" s="27" t="s">
        <v>131</v>
      </c>
      <c r="C25" s="21"/>
      <c r="D25" s="21"/>
      <c r="E25" s="21">
        <v>34</v>
      </c>
      <c r="F25" s="21" t="s">
        <v>137</v>
      </c>
      <c r="G25" s="22">
        <v>196</v>
      </c>
      <c r="H25" s="23">
        <v>0.05</v>
      </c>
      <c r="I25" s="22">
        <f>G25*E25</f>
        <v>6664</v>
      </c>
      <c r="J25" s="22">
        <f t="shared" si="0"/>
        <v>6997.2</v>
      </c>
      <c r="K25" s="2"/>
    </row>
    <row r="26" spans="1:11" s="3" customFormat="1">
      <c r="A26" s="20" t="s">
        <v>16</v>
      </c>
      <c r="B26" s="26" t="s">
        <v>53</v>
      </c>
      <c r="C26" s="21"/>
      <c r="D26" s="21">
        <v>500</v>
      </c>
      <c r="E26" s="21"/>
      <c r="F26" s="21"/>
      <c r="G26" s="22"/>
      <c r="H26" s="23"/>
      <c r="I26" s="22"/>
      <c r="J26" s="22"/>
      <c r="K26" s="2"/>
    </row>
    <row r="27" spans="1:11" s="3" customFormat="1">
      <c r="A27" s="20" t="s">
        <v>56</v>
      </c>
      <c r="B27" s="27" t="s">
        <v>130</v>
      </c>
      <c r="C27" s="21"/>
      <c r="D27" s="21"/>
      <c r="E27" s="21">
        <v>9</v>
      </c>
      <c r="F27" s="21" t="s">
        <v>137</v>
      </c>
      <c r="G27" s="22">
        <v>226</v>
      </c>
      <c r="H27" s="23">
        <v>0.05</v>
      </c>
      <c r="I27" s="22">
        <f>G27*E27</f>
        <v>2034</v>
      </c>
      <c r="J27" s="22">
        <f t="shared" si="0"/>
        <v>2135.6999999999998</v>
      </c>
      <c r="K27" s="2"/>
    </row>
    <row r="28" spans="1:11" s="3" customFormat="1">
      <c r="A28" s="20" t="s">
        <v>17</v>
      </c>
      <c r="B28" s="26" t="s">
        <v>55</v>
      </c>
      <c r="C28" s="21"/>
      <c r="D28" s="21">
        <v>400</v>
      </c>
      <c r="E28" s="21"/>
      <c r="F28" s="21"/>
      <c r="G28" s="22"/>
      <c r="H28" s="23"/>
      <c r="I28" s="22"/>
      <c r="J28" s="22"/>
      <c r="K28" s="2"/>
    </row>
    <row r="29" spans="1:11" s="3" customFormat="1">
      <c r="A29" s="20" t="s">
        <v>107</v>
      </c>
      <c r="B29" s="27" t="s">
        <v>129</v>
      </c>
      <c r="C29" s="21"/>
      <c r="D29" s="21"/>
      <c r="E29" s="21">
        <v>7</v>
      </c>
      <c r="F29" s="21" t="s">
        <v>137</v>
      </c>
      <c r="G29" s="22">
        <v>226</v>
      </c>
      <c r="H29" s="23">
        <v>0.05</v>
      </c>
      <c r="I29" s="22">
        <f>G29*E29</f>
        <v>1582</v>
      </c>
      <c r="J29" s="22">
        <f t="shared" si="0"/>
        <v>1661.1</v>
      </c>
      <c r="K29" s="2"/>
    </row>
    <row r="30" spans="1:11" s="3" customFormat="1">
      <c r="A30" s="20" t="s">
        <v>18</v>
      </c>
      <c r="B30" s="26" t="s">
        <v>57</v>
      </c>
      <c r="C30" s="21"/>
      <c r="D30" s="21">
        <v>510</v>
      </c>
      <c r="E30" s="21"/>
      <c r="F30" s="21"/>
      <c r="G30" s="22"/>
      <c r="H30" s="23"/>
      <c r="I30" s="22"/>
      <c r="J30" s="22"/>
      <c r="K30" s="2"/>
    </row>
    <row r="31" spans="1:11" s="3" customFormat="1">
      <c r="A31" s="20" t="s">
        <v>58</v>
      </c>
      <c r="B31" s="27" t="s">
        <v>128</v>
      </c>
      <c r="C31" s="21"/>
      <c r="D31" s="21"/>
      <c r="E31" s="21">
        <v>9</v>
      </c>
      <c r="F31" s="21" t="s">
        <v>137</v>
      </c>
      <c r="G31" s="22">
        <v>282</v>
      </c>
      <c r="H31" s="23">
        <v>0.05</v>
      </c>
      <c r="I31" s="22">
        <f>G31*E31</f>
        <v>2538</v>
      </c>
      <c r="J31" s="22">
        <f t="shared" si="0"/>
        <v>2664.9</v>
      </c>
      <c r="K31" s="2"/>
    </row>
    <row r="32" spans="1:11" s="3" customFormat="1">
      <c r="A32" s="20" t="s">
        <v>19</v>
      </c>
      <c r="B32" s="25" t="s">
        <v>59</v>
      </c>
      <c r="C32" s="21"/>
      <c r="D32" s="21">
        <v>600</v>
      </c>
      <c r="E32" s="21"/>
      <c r="F32" s="21"/>
      <c r="G32" s="22"/>
      <c r="H32" s="23"/>
      <c r="I32" s="22"/>
      <c r="J32" s="22"/>
      <c r="K32" s="2"/>
    </row>
    <row r="33" spans="1:11" s="3" customFormat="1">
      <c r="A33" s="20" t="s">
        <v>60</v>
      </c>
      <c r="B33" s="27" t="s">
        <v>127</v>
      </c>
      <c r="C33" s="21"/>
      <c r="D33" s="21"/>
      <c r="E33" s="21">
        <v>20</v>
      </c>
      <c r="F33" s="21" t="s">
        <v>138</v>
      </c>
      <c r="G33" s="22">
        <v>220</v>
      </c>
      <c r="H33" s="23">
        <v>0.05</v>
      </c>
      <c r="I33" s="22">
        <f>G33*E33</f>
        <v>4400</v>
      </c>
      <c r="J33" s="22">
        <f t="shared" si="0"/>
        <v>4620</v>
      </c>
      <c r="K33" s="2"/>
    </row>
    <row r="34" spans="1:11" s="3" customFormat="1">
      <c r="A34" s="20" t="s">
        <v>20</v>
      </c>
      <c r="B34" s="25" t="s">
        <v>61</v>
      </c>
      <c r="C34" s="21"/>
      <c r="D34" s="21">
        <v>100</v>
      </c>
      <c r="E34" s="21"/>
      <c r="F34" s="21"/>
      <c r="G34" s="22"/>
      <c r="H34" s="23"/>
      <c r="I34" s="22"/>
      <c r="J34" s="22"/>
      <c r="K34" s="2"/>
    </row>
    <row r="35" spans="1:11" s="3" customFormat="1">
      <c r="A35" s="20" t="s">
        <v>62</v>
      </c>
      <c r="B35" s="27" t="s">
        <v>126</v>
      </c>
      <c r="C35" s="21"/>
      <c r="D35" s="21"/>
      <c r="E35" s="21">
        <v>2</v>
      </c>
      <c r="F35" s="21" t="s">
        <v>137</v>
      </c>
      <c r="G35" s="22">
        <v>294</v>
      </c>
      <c r="H35" s="23">
        <v>0.05</v>
      </c>
      <c r="I35" s="22">
        <f>G35*E35</f>
        <v>588</v>
      </c>
      <c r="J35" s="22">
        <f t="shared" si="0"/>
        <v>617.4</v>
      </c>
      <c r="K35" s="2"/>
    </row>
    <row r="36" spans="1:11" s="3" customFormat="1">
      <c r="A36" s="20" t="s">
        <v>21</v>
      </c>
      <c r="B36" s="25" t="s">
        <v>63</v>
      </c>
      <c r="C36" s="21"/>
      <c r="D36" s="21">
        <v>300</v>
      </c>
      <c r="E36" s="21"/>
      <c r="F36" s="21"/>
      <c r="G36" s="22"/>
      <c r="H36" s="23"/>
      <c r="I36" s="22"/>
      <c r="J36" s="22"/>
      <c r="K36" s="2"/>
    </row>
    <row r="37" spans="1:11" s="3" customFormat="1">
      <c r="A37" s="20" t="s">
        <v>64</v>
      </c>
      <c r="B37" s="27" t="s">
        <v>125</v>
      </c>
      <c r="C37" s="21"/>
      <c r="D37" s="21"/>
      <c r="E37" s="21">
        <v>5</v>
      </c>
      <c r="F37" s="21" t="s">
        <v>137</v>
      </c>
      <c r="G37" s="22">
        <v>400</v>
      </c>
      <c r="H37" s="23">
        <v>0.05</v>
      </c>
      <c r="I37" s="22">
        <f>G37*E37</f>
        <v>2000</v>
      </c>
      <c r="J37" s="22">
        <f t="shared" si="0"/>
        <v>2100</v>
      </c>
      <c r="K37" s="2"/>
    </row>
    <row r="38" spans="1:11" s="3" customFormat="1">
      <c r="A38" s="20" t="s">
        <v>22</v>
      </c>
      <c r="B38" s="26" t="s">
        <v>65</v>
      </c>
      <c r="C38" s="21"/>
      <c r="D38" s="21">
        <v>600</v>
      </c>
      <c r="E38" s="21"/>
      <c r="F38" s="21"/>
      <c r="G38" s="22"/>
      <c r="H38" s="23"/>
      <c r="I38" s="22"/>
      <c r="J38" s="22"/>
      <c r="K38" s="2"/>
    </row>
    <row r="39" spans="1:11" s="3" customFormat="1">
      <c r="A39" s="20" t="s">
        <v>66</v>
      </c>
      <c r="B39" s="27" t="s">
        <v>124</v>
      </c>
      <c r="C39" s="21"/>
      <c r="D39" s="21"/>
      <c r="E39" s="21">
        <v>20</v>
      </c>
      <c r="F39" s="21" t="s">
        <v>138</v>
      </c>
      <c r="G39" s="22">
        <v>168</v>
      </c>
      <c r="H39" s="23">
        <v>0.05</v>
      </c>
      <c r="I39" s="22">
        <f>G39*E39</f>
        <v>3360</v>
      </c>
      <c r="J39" s="22">
        <f t="shared" si="0"/>
        <v>3528</v>
      </c>
      <c r="K39" s="2"/>
    </row>
    <row r="40" spans="1:11" s="3" customFormat="1">
      <c r="A40" s="20" t="s">
        <v>23</v>
      </c>
      <c r="B40" s="25" t="s">
        <v>67</v>
      </c>
      <c r="C40" s="21"/>
      <c r="D40" s="21">
        <v>2000</v>
      </c>
      <c r="E40" s="21"/>
      <c r="F40" s="21"/>
      <c r="G40" s="22"/>
      <c r="H40" s="23"/>
      <c r="I40" s="22"/>
      <c r="J40" s="22"/>
      <c r="K40" s="2"/>
    </row>
    <row r="41" spans="1:11" s="3" customFormat="1">
      <c r="A41" s="20" t="s">
        <v>68</v>
      </c>
      <c r="B41" s="27" t="s">
        <v>123</v>
      </c>
      <c r="C41" s="21"/>
      <c r="D41" s="21"/>
      <c r="E41" s="21">
        <v>67</v>
      </c>
      <c r="F41" s="21" t="s">
        <v>138</v>
      </c>
      <c r="G41" s="22">
        <v>168</v>
      </c>
      <c r="H41" s="23">
        <v>0.05</v>
      </c>
      <c r="I41" s="22">
        <f>G41*E41</f>
        <v>11256</v>
      </c>
      <c r="J41" s="22">
        <f t="shared" si="0"/>
        <v>11818.8</v>
      </c>
      <c r="K41" s="2"/>
    </row>
    <row r="42" spans="1:11" s="3" customFormat="1">
      <c r="A42" s="20" t="s">
        <v>24</v>
      </c>
      <c r="B42" s="25" t="s">
        <v>69</v>
      </c>
      <c r="C42" s="21"/>
      <c r="D42" s="21">
        <v>4000</v>
      </c>
      <c r="E42" s="21"/>
      <c r="F42" s="21"/>
      <c r="G42" s="22"/>
      <c r="H42" s="23"/>
      <c r="I42" s="22"/>
      <c r="J42" s="22"/>
      <c r="K42" s="2"/>
    </row>
    <row r="43" spans="1:11" s="3" customFormat="1">
      <c r="A43" s="20" t="s">
        <v>70</v>
      </c>
      <c r="B43" s="27" t="s">
        <v>122</v>
      </c>
      <c r="C43" s="21"/>
      <c r="D43" s="21"/>
      <c r="E43" s="21">
        <v>67</v>
      </c>
      <c r="F43" s="21" t="s">
        <v>137</v>
      </c>
      <c r="G43" s="22">
        <v>290</v>
      </c>
      <c r="H43" s="23">
        <v>0.05</v>
      </c>
      <c r="I43" s="22">
        <f>G43*E43</f>
        <v>19430</v>
      </c>
      <c r="J43" s="22">
        <f t="shared" si="0"/>
        <v>20401.5</v>
      </c>
      <c r="K43" s="2"/>
    </row>
    <row r="44" spans="1:11" s="3" customFormat="1">
      <c r="A44" s="20" t="s">
        <v>25</v>
      </c>
      <c r="B44" s="25" t="s">
        <v>71</v>
      </c>
      <c r="C44" s="21"/>
      <c r="D44" s="21">
        <v>4100</v>
      </c>
      <c r="E44" s="21"/>
      <c r="F44" s="21"/>
      <c r="G44" s="22"/>
      <c r="H44" s="23"/>
      <c r="I44" s="22"/>
      <c r="J44" s="22"/>
      <c r="K44" s="2"/>
    </row>
    <row r="45" spans="1:11" s="3" customFormat="1">
      <c r="A45" s="20" t="s">
        <v>72</v>
      </c>
      <c r="B45" s="27" t="s">
        <v>121</v>
      </c>
      <c r="C45" s="21"/>
      <c r="D45" s="21"/>
      <c r="E45" s="21">
        <v>69</v>
      </c>
      <c r="F45" s="21" t="s">
        <v>137</v>
      </c>
      <c r="G45" s="22">
        <v>290</v>
      </c>
      <c r="H45" s="23">
        <v>0.05</v>
      </c>
      <c r="I45" s="22">
        <f>G45*E45</f>
        <v>20010</v>
      </c>
      <c r="J45" s="22">
        <f t="shared" si="0"/>
        <v>21010.5</v>
      </c>
      <c r="K45" s="2"/>
    </row>
    <row r="46" spans="1:11" s="3" customFormat="1">
      <c r="A46" s="20" t="s">
        <v>26</v>
      </c>
      <c r="B46" s="25" t="s">
        <v>73</v>
      </c>
      <c r="C46" s="21"/>
      <c r="D46" s="21">
        <v>4500</v>
      </c>
      <c r="E46" s="21"/>
      <c r="F46" s="21"/>
      <c r="G46" s="22"/>
      <c r="H46" s="23"/>
      <c r="I46" s="22"/>
      <c r="J46" s="22"/>
      <c r="K46" s="2"/>
    </row>
    <row r="47" spans="1:11" s="3" customFormat="1">
      <c r="A47" s="20" t="s">
        <v>74</v>
      </c>
      <c r="B47" s="27" t="s">
        <v>120</v>
      </c>
      <c r="C47" s="21"/>
      <c r="D47" s="21"/>
      <c r="E47" s="21">
        <v>77</v>
      </c>
      <c r="F47" s="21" t="s">
        <v>137</v>
      </c>
      <c r="G47" s="22">
        <v>98</v>
      </c>
      <c r="H47" s="23">
        <v>0.05</v>
      </c>
      <c r="I47" s="22">
        <f>G47*E47</f>
        <v>7546</v>
      </c>
      <c r="J47" s="22">
        <f t="shared" si="0"/>
        <v>7923.3</v>
      </c>
      <c r="K47" s="2"/>
    </row>
    <row r="48" spans="1:11" s="3" customFormat="1">
      <c r="A48" s="20" t="s">
        <v>113</v>
      </c>
      <c r="B48" s="27" t="s">
        <v>115</v>
      </c>
      <c r="C48" s="21"/>
      <c r="D48" s="21"/>
      <c r="E48" s="21">
        <v>9</v>
      </c>
      <c r="F48" s="21" t="s">
        <v>137</v>
      </c>
      <c r="G48" s="22">
        <v>90</v>
      </c>
      <c r="H48" s="23">
        <v>0.05</v>
      </c>
      <c r="I48" s="22">
        <f>G48*E48</f>
        <v>810</v>
      </c>
      <c r="J48" s="22">
        <f t="shared" si="0"/>
        <v>850.5</v>
      </c>
      <c r="K48" s="2"/>
    </row>
    <row r="49" spans="1:11" s="3" customFormat="1">
      <c r="A49" s="20" t="s">
        <v>116</v>
      </c>
      <c r="B49" s="27" t="s">
        <v>117</v>
      </c>
      <c r="C49" s="21"/>
      <c r="D49" s="21"/>
      <c r="E49" s="21">
        <v>150</v>
      </c>
      <c r="F49" s="21" t="s">
        <v>141</v>
      </c>
      <c r="G49" s="22">
        <v>2</v>
      </c>
      <c r="H49" s="23">
        <v>0.21</v>
      </c>
      <c r="I49" s="22">
        <f>G49*E49</f>
        <v>300</v>
      </c>
      <c r="J49" s="22">
        <f t="shared" si="0"/>
        <v>363</v>
      </c>
      <c r="K49" s="2"/>
    </row>
    <row r="50" spans="1:11" s="3" customFormat="1">
      <c r="A50" s="20" t="s">
        <v>118</v>
      </c>
      <c r="B50" s="27" t="s">
        <v>119</v>
      </c>
      <c r="C50" s="21"/>
      <c r="D50" s="21"/>
      <c r="E50" s="21">
        <v>3</v>
      </c>
      <c r="F50" s="21" t="s">
        <v>140</v>
      </c>
      <c r="G50" s="22">
        <v>400</v>
      </c>
      <c r="H50" s="23">
        <v>0.21</v>
      </c>
      <c r="I50" s="22">
        <f>G50*E50</f>
        <v>1200</v>
      </c>
      <c r="J50" s="22">
        <f t="shared" si="0"/>
        <v>1452</v>
      </c>
      <c r="K50" s="2"/>
    </row>
    <row r="51" spans="1:11" s="3" customFormat="1">
      <c r="A51" s="34" t="s">
        <v>112</v>
      </c>
      <c r="B51" s="35"/>
      <c r="C51" s="35"/>
      <c r="D51" s="35"/>
      <c r="E51" s="35"/>
      <c r="F51" s="35"/>
      <c r="G51" s="35"/>
      <c r="H51" s="35"/>
      <c r="I51" s="24">
        <f>SUM(I10:I50)</f>
        <v>98668</v>
      </c>
      <c r="J51" s="24">
        <f>SUM(J10:J50)</f>
        <v>103841.40000000001</v>
      </c>
    </row>
    <row r="52" spans="1:11" s="3" customFormat="1" ht="15" customHeight="1">
      <c r="A52" s="38" t="s">
        <v>28</v>
      </c>
      <c r="B52" s="38"/>
      <c r="C52" s="38"/>
      <c r="D52" s="38"/>
      <c r="E52" s="38"/>
      <c r="F52" s="38"/>
      <c r="G52" s="38"/>
      <c r="H52" s="38"/>
      <c r="I52" s="38"/>
      <c r="J52" s="38"/>
    </row>
    <row r="53" spans="1:11" s="3" customFormat="1" ht="15" customHeight="1">
      <c r="A53" s="39" t="s">
        <v>29</v>
      </c>
      <c r="B53" s="39"/>
      <c r="C53" s="39"/>
      <c r="D53" s="39"/>
      <c r="E53" s="39"/>
      <c r="F53" s="39"/>
      <c r="G53" s="39"/>
      <c r="H53" s="39"/>
      <c r="I53" s="39"/>
      <c r="J53" s="39"/>
    </row>
    <row r="54" spans="1:11" s="3" customFormat="1" ht="16.2" customHeight="1">
      <c r="A54" s="39" t="s">
        <v>30</v>
      </c>
      <c r="B54" s="39"/>
      <c r="C54" s="39"/>
      <c r="D54" s="39"/>
      <c r="E54" s="39"/>
      <c r="F54" s="39"/>
      <c r="G54" s="39"/>
      <c r="H54" s="39"/>
      <c r="I54" s="39"/>
      <c r="J54" s="39"/>
    </row>
    <row r="55" spans="1:11" s="3" customFormat="1" ht="15" customHeight="1">
      <c r="A55" s="39" t="s">
        <v>31</v>
      </c>
      <c r="B55" s="39"/>
      <c r="C55" s="39"/>
      <c r="D55" s="39"/>
      <c r="E55" s="39"/>
      <c r="F55" s="39"/>
      <c r="G55" s="39"/>
      <c r="H55" s="39"/>
      <c r="I55" s="39"/>
      <c r="J55" s="39"/>
    </row>
    <row r="56" spans="1:11" s="3" customFormat="1" ht="15" customHeight="1">
      <c r="A56" s="39" t="s">
        <v>147</v>
      </c>
      <c r="B56" s="39"/>
      <c r="C56" s="39"/>
      <c r="D56" s="39"/>
      <c r="E56" s="39"/>
      <c r="F56" s="39"/>
      <c r="G56" s="39"/>
      <c r="H56" s="39"/>
      <c r="I56" s="39"/>
      <c r="J56" s="39"/>
    </row>
    <row r="57" spans="1:11" s="3" customFormat="1" ht="15" customHeight="1">
      <c r="A57" s="39" t="s">
        <v>32</v>
      </c>
      <c r="B57" s="39"/>
      <c r="C57" s="39"/>
      <c r="D57" s="39"/>
      <c r="E57" s="39"/>
      <c r="F57" s="39"/>
      <c r="G57" s="39"/>
      <c r="H57" s="39"/>
      <c r="I57" s="39"/>
      <c r="J57" s="39"/>
    </row>
    <row r="58" spans="1:11" s="3" customFormat="1" ht="37.200000000000003" customHeight="1">
      <c r="A58" s="40" t="s">
        <v>33</v>
      </c>
      <c r="B58" s="40"/>
      <c r="C58" s="40"/>
      <c r="D58" s="40"/>
      <c r="E58" s="40"/>
      <c r="F58" s="40"/>
      <c r="G58" s="40"/>
      <c r="H58" s="40"/>
      <c r="I58" s="40"/>
      <c r="J58" s="40"/>
    </row>
    <row r="59" spans="1:11" s="3" customFormat="1">
      <c r="A59" s="17"/>
      <c r="B59" s="29"/>
      <c r="C59" s="29"/>
      <c r="D59" s="29"/>
      <c r="E59" s="29"/>
      <c r="F59" s="29"/>
      <c r="G59" s="29"/>
      <c r="H59" s="29"/>
      <c r="I59" s="29"/>
      <c r="J59" s="18"/>
    </row>
    <row r="60" spans="1:11" s="3" customFormat="1" ht="15" customHeight="1">
      <c r="A60" s="41" t="s">
        <v>111</v>
      </c>
      <c r="B60" s="41"/>
      <c r="C60" s="41"/>
      <c r="D60" s="41"/>
      <c r="E60" s="41"/>
      <c r="F60" s="41"/>
      <c r="G60" s="41"/>
      <c r="H60" s="41"/>
      <c r="I60" s="41"/>
      <c r="J60" s="41"/>
    </row>
    <row r="61" spans="1:11" s="3" customFormat="1" ht="33.75" customHeight="1">
      <c r="A61" s="42" t="s">
        <v>148</v>
      </c>
      <c r="B61" s="31"/>
      <c r="C61" s="31"/>
      <c r="D61" s="31"/>
      <c r="E61" s="31"/>
      <c r="F61" s="31"/>
      <c r="G61" s="31"/>
      <c r="H61" s="31"/>
      <c r="I61" s="31"/>
      <c r="J61" s="31"/>
    </row>
    <row r="62" spans="1:11" s="3" customFormat="1" ht="89.25" customHeight="1">
      <c r="A62" s="30" t="s">
        <v>145</v>
      </c>
      <c r="B62" s="36" t="s">
        <v>34</v>
      </c>
      <c r="C62" s="36"/>
      <c r="D62" s="36" t="s">
        <v>35</v>
      </c>
      <c r="E62" s="36"/>
      <c r="F62" s="36"/>
      <c r="G62" s="36" t="s">
        <v>36</v>
      </c>
      <c r="H62" s="36"/>
      <c r="I62" s="36"/>
      <c r="J62" s="36"/>
    </row>
    <row r="63" spans="1:11" s="3" customFormat="1" ht="54" customHeight="1">
      <c r="A63" s="20" t="s">
        <v>8</v>
      </c>
      <c r="B63" s="32" t="s">
        <v>75</v>
      </c>
      <c r="C63" s="32"/>
      <c r="D63" s="32" t="s">
        <v>108</v>
      </c>
      <c r="E63" s="32"/>
      <c r="F63" s="32"/>
      <c r="G63" s="33" t="s">
        <v>153</v>
      </c>
      <c r="H63" s="33"/>
      <c r="I63" s="33"/>
      <c r="J63" s="33"/>
    </row>
    <row r="64" spans="1:11" s="3" customFormat="1" ht="42" customHeight="1">
      <c r="A64" s="20" t="s">
        <v>9</v>
      </c>
      <c r="B64" s="32" t="s">
        <v>76</v>
      </c>
      <c r="C64" s="32"/>
      <c r="D64" s="32" t="s">
        <v>106</v>
      </c>
      <c r="E64" s="32"/>
      <c r="F64" s="32"/>
      <c r="G64" s="33" t="s">
        <v>149</v>
      </c>
      <c r="H64" s="33"/>
      <c r="I64" s="33"/>
      <c r="J64" s="33"/>
    </row>
    <row r="65" spans="1:11" s="3" customFormat="1" ht="77.400000000000006" customHeight="1">
      <c r="A65" s="20" t="s">
        <v>10</v>
      </c>
      <c r="B65" s="32" t="s">
        <v>77</v>
      </c>
      <c r="C65" s="32"/>
      <c r="D65" s="32" t="s">
        <v>78</v>
      </c>
      <c r="E65" s="32"/>
      <c r="F65" s="32"/>
      <c r="G65" s="33" t="s">
        <v>154</v>
      </c>
      <c r="H65" s="33"/>
      <c r="I65" s="33"/>
      <c r="J65" s="33"/>
    </row>
    <row r="66" spans="1:11" s="3" customFormat="1" ht="34.200000000000003" customHeight="1">
      <c r="A66" s="20" t="s">
        <v>11</v>
      </c>
      <c r="B66" s="32" t="s">
        <v>79</v>
      </c>
      <c r="C66" s="32"/>
      <c r="D66" s="32" t="s">
        <v>80</v>
      </c>
      <c r="E66" s="32"/>
      <c r="F66" s="32"/>
      <c r="G66" s="33" t="s">
        <v>155</v>
      </c>
      <c r="H66" s="33"/>
      <c r="I66" s="33"/>
      <c r="J66" s="33"/>
    </row>
    <row r="67" spans="1:11" s="3" customFormat="1" ht="28.2" customHeight="1">
      <c r="A67" s="20" t="s">
        <v>12</v>
      </c>
      <c r="B67" s="32" t="s">
        <v>81</v>
      </c>
      <c r="C67" s="32"/>
      <c r="D67" s="32" t="s">
        <v>82</v>
      </c>
      <c r="E67" s="32"/>
      <c r="F67" s="32"/>
      <c r="G67" s="33" t="s">
        <v>156</v>
      </c>
      <c r="H67" s="33"/>
      <c r="I67" s="33"/>
      <c r="J67" s="33"/>
    </row>
    <row r="68" spans="1:11" s="3" customFormat="1" ht="83.4" customHeight="1">
      <c r="A68" s="20" t="s">
        <v>13</v>
      </c>
      <c r="B68" s="32" t="s">
        <v>83</v>
      </c>
      <c r="C68" s="32"/>
      <c r="D68" s="32" t="s">
        <v>105</v>
      </c>
      <c r="E68" s="32"/>
      <c r="F68" s="32"/>
      <c r="G68" s="33" t="s">
        <v>157</v>
      </c>
      <c r="H68" s="33"/>
      <c r="I68" s="33"/>
      <c r="J68" s="33"/>
    </row>
    <row r="69" spans="1:11" s="3" customFormat="1" ht="79.8" customHeight="1">
      <c r="A69" s="20" t="s">
        <v>14</v>
      </c>
      <c r="B69" s="32" t="s">
        <v>84</v>
      </c>
      <c r="C69" s="32"/>
      <c r="D69" s="32" t="s">
        <v>85</v>
      </c>
      <c r="E69" s="32"/>
      <c r="F69" s="32"/>
      <c r="G69" s="33" t="s">
        <v>158</v>
      </c>
      <c r="H69" s="33"/>
      <c r="I69" s="33"/>
      <c r="J69" s="33"/>
    </row>
    <row r="70" spans="1:11" s="3" customFormat="1" ht="40.799999999999997" customHeight="1">
      <c r="A70" s="20" t="s">
        <v>15</v>
      </c>
      <c r="B70" s="32" t="s">
        <v>86</v>
      </c>
      <c r="C70" s="32"/>
      <c r="D70" s="32" t="s">
        <v>87</v>
      </c>
      <c r="E70" s="32"/>
      <c r="F70" s="32"/>
      <c r="G70" s="33" t="s">
        <v>160</v>
      </c>
      <c r="H70" s="33"/>
      <c r="I70" s="33"/>
      <c r="J70" s="33"/>
    </row>
    <row r="71" spans="1:11" s="3" customFormat="1" ht="42" customHeight="1">
      <c r="A71" s="20" t="s">
        <v>16</v>
      </c>
      <c r="B71" s="32" t="s">
        <v>88</v>
      </c>
      <c r="C71" s="32"/>
      <c r="D71" s="32" t="s">
        <v>89</v>
      </c>
      <c r="E71" s="32"/>
      <c r="F71" s="32"/>
      <c r="G71" s="33" t="s">
        <v>159</v>
      </c>
      <c r="H71" s="33"/>
      <c r="I71" s="33"/>
      <c r="J71" s="33"/>
    </row>
    <row r="72" spans="1:11" s="3" customFormat="1" ht="42.6" customHeight="1">
      <c r="A72" s="20" t="s">
        <v>17</v>
      </c>
      <c r="B72" s="32" t="s">
        <v>90</v>
      </c>
      <c r="C72" s="32"/>
      <c r="D72" s="32" t="s">
        <v>91</v>
      </c>
      <c r="E72" s="32"/>
      <c r="F72" s="32"/>
      <c r="G72" s="33" t="s">
        <v>151</v>
      </c>
      <c r="H72" s="33"/>
      <c r="I72" s="33"/>
      <c r="J72" s="33"/>
    </row>
    <row r="73" spans="1:11" s="3" customFormat="1" ht="30.6" customHeight="1">
      <c r="A73" s="20" t="s">
        <v>18</v>
      </c>
      <c r="B73" s="32" t="s">
        <v>92</v>
      </c>
      <c r="C73" s="32"/>
      <c r="D73" s="32" t="s">
        <v>93</v>
      </c>
      <c r="E73" s="32"/>
      <c r="F73" s="32"/>
      <c r="G73" s="33" t="s">
        <v>152</v>
      </c>
      <c r="H73" s="33"/>
      <c r="I73" s="33"/>
      <c r="J73" s="33"/>
    </row>
    <row r="74" spans="1:11" s="3" customFormat="1" ht="42" customHeight="1">
      <c r="A74" s="20" t="s">
        <v>19</v>
      </c>
      <c r="B74" s="32" t="s">
        <v>94</v>
      </c>
      <c r="C74" s="32"/>
      <c r="D74" s="32" t="s">
        <v>95</v>
      </c>
      <c r="E74" s="32"/>
      <c r="F74" s="32"/>
      <c r="G74" s="33" t="s">
        <v>150</v>
      </c>
      <c r="H74" s="33"/>
      <c r="I74" s="33"/>
      <c r="J74" s="33"/>
    </row>
    <row r="75" spans="1:11" s="3" customFormat="1" ht="43.2" customHeight="1">
      <c r="A75" s="20" t="s">
        <v>20</v>
      </c>
      <c r="B75" s="32" t="s">
        <v>96</v>
      </c>
      <c r="C75" s="32"/>
      <c r="D75" s="32" t="s">
        <v>97</v>
      </c>
      <c r="E75" s="32"/>
      <c r="F75" s="32"/>
      <c r="G75" s="33" t="s">
        <v>161</v>
      </c>
      <c r="H75" s="33"/>
      <c r="I75" s="33"/>
      <c r="J75" s="33"/>
    </row>
    <row r="76" spans="1:11" s="3" customFormat="1" ht="65.400000000000006" customHeight="1">
      <c r="A76" s="20" t="s">
        <v>21</v>
      </c>
      <c r="B76" s="32" t="s">
        <v>98</v>
      </c>
      <c r="C76" s="32"/>
      <c r="D76" s="32" t="s">
        <v>99</v>
      </c>
      <c r="E76" s="32"/>
      <c r="F76" s="32"/>
      <c r="G76" s="33" t="s">
        <v>143</v>
      </c>
      <c r="H76" s="33"/>
      <c r="I76" s="33"/>
      <c r="J76" s="33"/>
    </row>
    <row r="77" spans="1:11" s="3" customFormat="1" ht="67.2" customHeight="1">
      <c r="A77" s="20" t="s">
        <v>22</v>
      </c>
      <c r="B77" s="32" t="s">
        <v>109</v>
      </c>
      <c r="C77" s="32"/>
      <c r="D77" s="32" t="s">
        <v>100</v>
      </c>
      <c r="E77" s="32"/>
      <c r="F77" s="32"/>
      <c r="G77" s="33" t="s">
        <v>162</v>
      </c>
      <c r="H77" s="33"/>
      <c r="I77" s="33"/>
      <c r="J77" s="33"/>
    </row>
    <row r="78" spans="1:11" s="7" customFormat="1" ht="131.4" customHeight="1">
      <c r="A78" s="21">
        <v>16</v>
      </c>
      <c r="B78" s="33" t="s">
        <v>110</v>
      </c>
      <c r="C78" s="33"/>
      <c r="D78" s="33" t="s">
        <v>37</v>
      </c>
      <c r="E78" s="33"/>
      <c r="F78" s="33"/>
      <c r="G78" s="33" t="s">
        <v>163</v>
      </c>
      <c r="H78" s="33"/>
      <c r="I78" s="33"/>
      <c r="J78" s="33"/>
    </row>
    <row r="79" spans="1:11" s="3" customFormat="1" ht="40.799999999999997" customHeight="1">
      <c r="A79" s="20" t="s">
        <v>24</v>
      </c>
      <c r="B79" s="32" t="s">
        <v>101</v>
      </c>
      <c r="C79" s="32"/>
      <c r="D79" s="32" t="s">
        <v>102</v>
      </c>
      <c r="E79" s="32"/>
      <c r="F79" s="32"/>
      <c r="G79" s="33" t="s">
        <v>102</v>
      </c>
      <c r="H79" s="33"/>
      <c r="I79" s="33"/>
      <c r="J79" s="33"/>
    </row>
    <row r="80" spans="1:11" customFormat="1">
      <c r="A80" s="6"/>
      <c r="B80" s="8"/>
      <c r="C80" s="8"/>
      <c r="D80" s="8"/>
      <c r="E80" s="1"/>
      <c r="F80" s="1"/>
      <c r="G80" s="13"/>
      <c r="H80" s="13"/>
      <c r="I80" s="13"/>
      <c r="J80" s="12"/>
      <c r="K80" s="12"/>
    </row>
    <row r="81" spans="1:12" customFormat="1">
      <c r="A81" s="12"/>
      <c r="B81" s="12"/>
      <c r="C81" s="12"/>
      <c r="D81" s="12"/>
      <c r="E81" s="16"/>
      <c r="F81" s="16"/>
      <c r="G81" s="16"/>
      <c r="H81" s="16"/>
      <c r="I81" s="16"/>
      <c r="J81" s="12"/>
      <c r="K81" s="12"/>
    </row>
    <row r="82" spans="1:12">
      <c r="A82" s="9"/>
      <c r="B82" s="9"/>
      <c r="C82" s="9"/>
      <c r="D82" s="10"/>
      <c r="E82" s="15"/>
      <c r="F82" s="15"/>
      <c r="G82" s="15"/>
      <c r="H82" s="15"/>
      <c r="I82" s="15"/>
      <c r="J82" s="9"/>
      <c r="K82" s="11"/>
      <c r="L82" s="11"/>
    </row>
    <row r="83" spans="1:12">
      <c r="A83" s="9"/>
      <c r="B83" s="9"/>
      <c r="C83" s="9"/>
      <c r="D83" s="10"/>
      <c r="E83" s="15"/>
      <c r="F83" s="15"/>
      <c r="G83" s="15"/>
      <c r="H83" s="15"/>
      <c r="I83" s="15"/>
      <c r="J83" s="9"/>
      <c r="K83" s="11"/>
      <c r="L83" s="11"/>
    </row>
    <row r="84" spans="1:12">
      <c r="A84" s="9"/>
      <c r="B84" s="9"/>
      <c r="C84" s="9"/>
      <c r="D84" s="10"/>
      <c r="E84" s="15"/>
      <c r="F84" s="15"/>
      <c r="G84" s="15"/>
      <c r="H84" s="15"/>
      <c r="I84" s="15"/>
      <c r="J84" s="9"/>
      <c r="K84" s="11"/>
      <c r="L84" s="11"/>
    </row>
    <row r="85" spans="1:12">
      <c r="A85" s="9"/>
      <c r="B85" s="9"/>
      <c r="C85" s="9"/>
      <c r="D85" s="10"/>
      <c r="E85" s="15"/>
      <c r="F85" s="15"/>
      <c r="G85" s="15"/>
      <c r="H85" s="15"/>
      <c r="I85" s="15"/>
      <c r="J85" s="9"/>
      <c r="K85" s="11"/>
      <c r="L85" s="11"/>
    </row>
    <row r="86" spans="1:12">
      <c r="A86" s="9"/>
      <c r="B86" s="9"/>
      <c r="C86" s="9"/>
      <c r="D86" s="10"/>
      <c r="E86" s="15"/>
      <c r="F86" s="15"/>
      <c r="G86" s="15"/>
      <c r="H86" s="15"/>
      <c r="I86" s="15"/>
      <c r="J86" s="9"/>
      <c r="K86" s="11"/>
      <c r="L86" s="11"/>
    </row>
    <row r="87" spans="1:12">
      <c r="A87" s="9"/>
      <c r="B87" s="9"/>
      <c r="C87" s="9"/>
      <c r="D87" s="10"/>
      <c r="E87" s="15"/>
      <c r="F87" s="15"/>
      <c r="G87" s="15"/>
      <c r="H87" s="15"/>
      <c r="I87" s="15"/>
      <c r="J87" s="9"/>
      <c r="K87" s="11"/>
      <c r="L87" s="11"/>
    </row>
    <row r="88" spans="1:12">
      <c r="A88" s="9"/>
      <c r="B88" s="9"/>
      <c r="C88" s="9"/>
      <c r="D88" s="10"/>
      <c r="E88" s="15"/>
      <c r="F88" s="15"/>
      <c r="G88" s="15"/>
      <c r="H88" s="15"/>
      <c r="I88" s="15"/>
      <c r="J88" s="9"/>
      <c r="K88" s="11"/>
      <c r="L88" s="11"/>
    </row>
    <row r="89" spans="1:12">
      <c r="A89" s="9"/>
      <c r="B89" s="9"/>
      <c r="C89" s="9"/>
      <c r="D89" s="10"/>
      <c r="E89" s="15"/>
      <c r="F89" s="15"/>
      <c r="G89" s="15"/>
      <c r="H89" s="15"/>
      <c r="I89" s="15"/>
      <c r="J89" s="9"/>
      <c r="K89" s="11"/>
      <c r="L89" s="11"/>
    </row>
    <row r="90" spans="1:12">
      <c r="A90" s="9"/>
      <c r="B90" s="9"/>
      <c r="C90" s="9"/>
      <c r="D90" s="10"/>
      <c r="E90" s="15"/>
      <c r="F90" s="15"/>
      <c r="G90" s="15"/>
      <c r="H90" s="15"/>
      <c r="I90" s="15"/>
      <c r="J90" s="9"/>
      <c r="K90" s="11"/>
      <c r="L90" s="11"/>
    </row>
  </sheetData>
  <mergeCells count="69">
    <mergeCell ref="A61:J61"/>
    <mergeCell ref="A55:J55"/>
    <mergeCell ref="A56:J56"/>
    <mergeCell ref="A57:J57"/>
    <mergeCell ref="A58:J58"/>
    <mergeCell ref="A60:J60"/>
    <mergeCell ref="A6:J6"/>
    <mergeCell ref="A7:J7"/>
    <mergeCell ref="A52:J52"/>
    <mergeCell ref="A53:J53"/>
    <mergeCell ref="A54:J54"/>
    <mergeCell ref="B72:C72"/>
    <mergeCell ref="D72:F72"/>
    <mergeCell ref="B73:C73"/>
    <mergeCell ref="D73:F73"/>
    <mergeCell ref="G79:J79"/>
    <mergeCell ref="B79:C79"/>
    <mergeCell ref="D79:F79"/>
    <mergeCell ref="G72:J72"/>
    <mergeCell ref="G73:J73"/>
    <mergeCell ref="G74:J74"/>
    <mergeCell ref="G75:J75"/>
    <mergeCell ref="G76:J76"/>
    <mergeCell ref="G77:J77"/>
    <mergeCell ref="G78:J78"/>
    <mergeCell ref="B74:C74"/>
    <mergeCell ref="D74:F74"/>
    <mergeCell ref="B75:C75"/>
    <mergeCell ref="D75:F75"/>
    <mergeCell ref="B76:C76"/>
    <mergeCell ref="D76:F76"/>
    <mergeCell ref="B77:C77"/>
    <mergeCell ref="D77:F77"/>
    <mergeCell ref="B78:C78"/>
    <mergeCell ref="D78:F78"/>
    <mergeCell ref="B66:C66"/>
    <mergeCell ref="D66:F66"/>
    <mergeCell ref="B67:C67"/>
    <mergeCell ref="D67:F67"/>
    <mergeCell ref="G66:J66"/>
    <mergeCell ref="G67:J67"/>
    <mergeCell ref="B68:C68"/>
    <mergeCell ref="D68:F68"/>
    <mergeCell ref="B69:C69"/>
    <mergeCell ref="D69:F69"/>
    <mergeCell ref="G68:J68"/>
    <mergeCell ref="G69:J69"/>
    <mergeCell ref="B70:C70"/>
    <mergeCell ref="D70:F70"/>
    <mergeCell ref="B71:C71"/>
    <mergeCell ref="D71:F71"/>
    <mergeCell ref="G70:J70"/>
    <mergeCell ref="G71:J71"/>
    <mergeCell ref="H1:I1"/>
    <mergeCell ref="B64:C64"/>
    <mergeCell ref="D64:F64"/>
    <mergeCell ref="B65:C65"/>
    <mergeCell ref="D65:F65"/>
    <mergeCell ref="G64:J64"/>
    <mergeCell ref="G65:J65"/>
    <mergeCell ref="A51:H51"/>
    <mergeCell ref="B62:C62"/>
    <mergeCell ref="D62:F62"/>
    <mergeCell ref="B63:C63"/>
    <mergeCell ref="D63:F63"/>
    <mergeCell ref="G62:J62"/>
    <mergeCell ref="G63:J63"/>
    <mergeCell ref="A2:J2"/>
    <mergeCell ref="A3:J3"/>
  </mergeCells>
  <phoneticPr fontId="12" type="noConversion"/>
  <pageMargins left="0.7" right="0.7" top="0.75" bottom="0.75" header="0.3" footer="0.3"/>
  <pageSetup paperSize="9" scale="10"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Laimute Dauksiene</dc:creator>
  <cp:lastModifiedBy>Diamedica | Konkursai</cp:lastModifiedBy>
  <cp:lastPrinted>2020-10-14T09:47:35Z</cp:lastPrinted>
  <dcterms:created xsi:type="dcterms:W3CDTF">2017-09-04T10:20:10Z</dcterms:created>
  <dcterms:modified xsi:type="dcterms:W3CDTF">2021-02-19T13:34:13Z</dcterms:modified>
</cp:coreProperties>
</file>