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C:\Users\Sigita\Desktop\2021 Konkursai\03.30 - Vilniaus miesto klinikinė ligoninė\"/>
    </mc:Choice>
  </mc:AlternateContent>
  <xr:revisionPtr revIDLastSave="0" documentId="13_ncr:1_{9A974624-0C5F-4BFE-94D8-7E5065C317DC}" xr6:coauthVersionLast="46" xr6:coauthVersionMax="46" xr10:uidLastSave="{00000000-0000-0000-0000-000000000000}"/>
  <bookViews>
    <workbookView xWindow="28680" yWindow="-120" windowWidth="29040" windowHeight="15840" xr2:uid="{9D66FF3C-7AC1-47E0-85D3-5CD5DEC21378}"/>
  </bookViews>
  <sheets>
    <sheet name="Lapas1" sheetId="1" r:id="rId1"/>
  </sheets>
  <externalReferences>
    <externalReference r:id="rId2"/>
  </externalReferenc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30" i="1" l="1"/>
  <c r="G19" i="1"/>
  <c r="G37" i="1"/>
  <c r="G33" i="1"/>
  <c r="G32" i="1"/>
  <c r="G31" i="1"/>
  <c r="J22" i="1"/>
  <c r="G22" i="1"/>
  <c r="G23" i="1"/>
  <c r="G24" i="1"/>
  <c r="G25" i="1"/>
  <c r="G26" i="1"/>
  <c r="G27" i="1"/>
  <c r="G28" i="1"/>
  <c r="G29" i="1"/>
  <c r="G21" i="1"/>
  <c r="G15" i="1"/>
  <c r="G16" i="1"/>
  <c r="G17" i="1"/>
  <c r="G18" i="1"/>
  <c r="G14" i="1"/>
  <c r="J11" i="1"/>
  <c r="G11" i="1"/>
  <c r="G12" i="1" s="1"/>
  <c r="G10" i="1"/>
  <c r="A28" i="1"/>
  <c r="A29" i="1"/>
  <c r="A22" i="1"/>
  <c r="B22" i="1"/>
  <c r="C22" i="1"/>
  <c r="D22" i="1"/>
  <c r="A23" i="1"/>
  <c r="B23" i="1"/>
  <c r="C23" i="1"/>
  <c r="D23" i="1"/>
  <c r="A24" i="1"/>
  <c r="B24" i="1"/>
  <c r="C24" i="1"/>
  <c r="D24" i="1"/>
  <c r="A25" i="1"/>
  <c r="B25" i="1"/>
  <c r="C25" i="1"/>
  <c r="D25" i="1"/>
  <c r="A26" i="1"/>
  <c r="B26" i="1"/>
  <c r="C26" i="1"/>
  <c r="D26" i="1"/>
  <c r="A27" i="1"/>
  <c r="B27" i="1"/>
  <c r="C27" i="1"/>
  <c r="D27" i="1"/>
  <c r="B28" i="1"/>
  <c r="C28" i="1"/>
  <c r="D28" i="1"/>
  <c r="B29" i="1"/>
  <c r="C29" i="1"/>
  <c r="D29" i="1"/>
</calcChain>
</file>

<file path=xl/sharedStrings.xml><?xml version="1.0" encoding="utf-8"?>
<sst xmlns="http://schemas.openxmlformats.org/spreadsheetml/2006/main" count="133" uniqueCount="97">
  <si>
    <t>Pavadinimas</t>
  </si>
  <si>
    <t>Mato viene-tas</t>
  </si>
  <si>
    <t>Orienta-cinis poreikis</t>
  </si>
  <si>
    <t>Vieneto kaina Eur su PVM</t>
  </si>
  <si>
    <t>Orientacinė poreikio suma Eur su PVM</t>
  </si>
  <si>
    <t>Pakuotė</t>
  </si>
  <si>
    <t>Pakuotės kaina Eur su PVM</t>
  </si>
  <si>
    <t>Reikalavimai</t>
  </si>
  <si>
    <t>PVM tarifas %</t>
  </si>
  <si>
    <t>L</t>
  </si>
  <si>
    <t>Kremas personalo rankų odos priežiūrai</t>
  </si>
  <si>
    <t>kg</t>
  </si>
  <si>
    <t>Priemonė greitai paviršių dezinfekcijai</t>
  </si>
  <si>
    <t>Serve-tėlė</t>
  </si>
  <si>
    <t>Servetėlės alkoholiui atsparių paviršių dezinfekcijai plastikiniame dispenseryje</t>
  </si>
  <si>
    <t>5 L</t>
  </si>
  <si>
    <t>Ekspozi-cijos laikas veikiantis TBC</t>
  </si>
  <si>
    <r>
      <rPr>
        <b/>
        <sz val="11"/>
        <rFont val="Times New Roman"/>
        <family val="1"/>
        <charset val="186"/>
      </rPr>
      <t>Atkreipiame dėmesį</t>
    </r>
    <r>
      <rPr>
        <sz val="11"/>
        <rFont val="Times New Roman"/>
        <family val="1"/>
      </rPr>
      <t>: Tiekėjas teikdamas pasiūlymą, kartu su pasiūlymu privalės pateikti siūlomų prekių techninių charakteristikų aprašymus: originalius prekių gamintojų katalogus, ar katalogo dalis, ar kitus gamintojo patvirtintus dokumentus, kuriuose aprašomos siūlomos prekės, įrodančius siūlomų prekių atitikimą techniniams reikalavimams, nurodytiems techninėje specifikacijoje (techniniuose aprašymuose, kataloguose ir pan. turi būti pažymėti siūlomos pirkimo dalies techniniai parametrai). Atkreipiame dėmesį, kad po pasiūlymų pateikimo termino nebus galima tikslinti (ir pateikti naujų) dokumentų patvirtinančių, kad siūlomos prekės atitinka konkurso sąlygose nustatytus reikalavimus, todėl jei pateikti dokumentai neįrodys visų reikalavimų atitikimo, toks pasiūlymas bus</t>
    </r>
    <r>
      <rPr>
        <b/>
        <sz val="11"/>
        <rFont val="Times New Roman"/>
        <family val="1"/>
        <charset val="186"/>
      </rPr>
      <t xml:space="preserve"> ATMETAMAS</t>
    </r>
    <r>
      <rPr>
        <sz val="11"/>
        <rFont val="Times New Roman"/>
        <family val="1"/>
      </rPr>
      <t>.</t>
    </r>
  </si>
  <si>
    <t>1.1.</t>
  </si>
  <si>
    <t>Odos dezinfekcinės medžiagos</t>
  </si>
  <si>
    <t>1.2.</t>
  </si>
  <si>
    <t>1 pirkimo dalis iš viso:</t>
  </si>
  <si>
    <t>vnt.</t>
  </si>
  <si>
    <t>Priemonė rankų plovimui</t>
  </si>
  <si>
    <t>Priemonė rankų antiseptikai</t>
  </si>
  <si>
    <t>Kremas  ir/arba lasjonas personalo rankų odos priežiūrai</t>
  </si>
  <si>
    <t>Laikikliai rankų higienos priemonėms tvirtinami prie sienos</t>
  </si>
  <si>
    <t>Laikikliai rankų higienos priemonėms tvirtinami prie lovos</t>
  </si>
  <si>
    <t xml:space="preserve">Skirti tvirtinti rankų antiseptikui prie pacientų lovos. </t>
  </si>
  <si>
    <t>Laikiklis skirtas rankų priežiūros priemonėms. 
Laikiklis lengvai valomas ir dezinfekuojamas. 
Rankų priežiūros priemonė įstatoma neatsukant dozavimo pompos (tinkanti vienkartinėms talpoms).</t>
  </si>
  <si>
    <t xml:space="preserve">Paviršių ir medicinos prietaisų paviršių aukšto lygio dezinfekcijos medžiaga </t>
  </si>
  <si>
    <t xml:space="preserve"> L</t>
  </si>
  <si>
    <t xml:space="preserve">3.1. </t>
  </si>
  <si>
    <t>3.2.</t>
  </si>
  <si>
    <t xml:space="preserve">3.3. </t>
  </si>
  <si>
    <t xml:space="preserve">3.4. </t>
  </si>
  <si>
    <t>3.5.</t>
  </si>
  <si>
    <t>3 pirkimo dalis iš viso:</t>
  </si>
  <si>
    <t>8.</t>
  </si>
  <si>
    <t>Pirki-mo da-lies Nr.</t>
  </si>
  <si>
    <t>Mato vnt.</t>
  </si>
  <si>
    <t>Pirkimo da-lies Nr.</t>
  </si>
  <si>
    <t>Pavadinimas, kilmės šalis, gamintojas</t>
  </si>
  <si>
    <t>Pakuotė (kg/L)</t>
  </si>
  <si>
    <t>Siūloma prekė</t>
  </si>
  <si>
    <r>
      <t xml:space="preserve">1. Odos dezinfekcijos medžiagos </t>
    </r>
    <r>
      <rPr>
        <sz val="12"/>
        <rFont val="Times New Roman"/>
        <family val="1"/>
        <charset val="186"/>
      </rPr>
      <t>(Būtina pateikti pasiūlymą visoms pirkimo dalies pozicijoms):</t>
    </r>
  </si>
  <si>
    <r>
      <t xml:space="preserve">3. Rankų higienos priemonės vienkartinėse fasuotėse  </t>
    </r>
    <r>
      <rPr>
        <sz val="12"/>
        <rFont val="Times New Roman"/>
        <family val="1"/>
      </rPr>
      <t>(Būtina pateikti pasiūlymą visoms pirkimo dalies pozicijoms):</t>
    </r>
  </si>
  <si>
    <t>PVM tarifas (%)</t>
  </si>
  <si>
    <t>TECHNINĖ SPECIFIKACIJA</t>
  </si>
  <si>
    <t xml:space="preserve">4.1. </t>
  </si>
  <si>
    <t>Rankų antiseptikas higieninei rankų antiseptikai</t>
  </si>
  <si>
    <t>4 pirkimo dalis iš viso:</t>
  </si>
  <si>
    <t>5.</t>
  </si>
  <si>
    <t>9.</t>
  </si>
  <si>
    <t xml:space="preserve">17. </t>
  </si>
  <si>
    <t xml:space="preserve">Darbinio skiedinio (veikiančio TBC) 1 L kaina Eur su PVM </t>
  </si>
  <si>
    <t xml:space="preserve">Turi būti bespalvė arba spalvota, paruošta naudojimui.
Veikliosios medžiagos: alkoholiai (100 g tirpalo ne mažiau 60 g), su veikimą sustiprinančia veikliąja medžiaga.
Tinka: odos dezinfekcijai prieš operacijas, punkcijas, invazines procedūras ir kt.
Turi pasižymėti plačiu veikimo spektru: bakterijoms, grybeliams, virusams (TB,ŽIV, HBV, ROTA, MRSA – pateikti gamintojo patvirtinimo dokumentus originalo kalba ir vertimą į lietuvių kalbą). 
Neturi alergizuoti ir dirginti odos, greitai džiūstantis. 
Pakuotė: 0,9-1,0 L
Pateikti biocidų autorizacijos liudijimą. </t>
  </si>
  <si>
    <t>Švelnus rankų odos muilas, tinkantis dažnam plovimui. Be kvapo ir dažančių medžiagų. Be konservantų. Nedirginantis personalo rankų. 
Skysčio priemonės ir dozavimo pompa turi būti vienkartinės. Priemones nuo 3.1. iki 3.5. turi būti vieno gamintojo ir suderintos naudojimui tarpusavyje.  
Pateikti laminuotas rankų paruošimo schemas.
Pakuotė: 0,7-1,0 L</t>
  </si>
  <si>
    <t xml:space="preserve">Plataus veikimo spektro antiseptikas rankoms. Veikimas: bakteriocidinis (TBC, MRSA), vurucidinis (HBV, HCV, ŽIV, Roto, Adeno ir kt.), fungicidinis (Candida albicans, Aspergillus niger ir kt.). 
Veiklioji medžiaga - alkoholiai ir rankų priežiūros priemonės. 
Bespalvis, be dažiklių. Neturi sausinti rankų. 
Turi būti tinkamas atlikti higieninę ir chirurginę rankų dezinfekciją. 
Skysčio priemonės ir dozavimo pompa turi būti vienkartinės. 
Pateikti laminuotas rankų paruošimo schemas. 
Pateikti biocidų autorizacijos liudijimą. 
Pakuotė: 0,7-1,0 L
</t>
  </si>
  <si>
    <t xml:space="preserve">Skirtas sveikatos priežiūros įstaigų personalui profesonaliam naudojimui. 
Ne mažina rankų antiseptiko poveikio, skirtas dažnam naudojimui darbo metu. 
Sudėtyje turi turėti odą tausojančių komponentų, užtikrinančių rankų apsaugą. 
Kremo ir dozavimo pompa turi būti vienkartinės. 
Pakuotė 0,7-1,0 L
</t>
  </si>
  <si>
    <t xml:space="preserve">Skirtas sveikatos priežiūros įstaigų personalui profesonaliam naudojimui. 
Tinkamas naudoti mūvint apsaugines pirštines.
Turi skatinti pažeistos odos atsinaujinimą; drėkinti odą; didinti jos elastingumą; reguliuoti odos riebalų ir vandens balansą; greitai patekti į giliuosius odos sluoksnius. Sudėtyje turi turėti: odą tausojančių, natūralių komponentų. 
Pakuotė: Flakonas 0,2-0,5 L
</t>
  </si>
  <si>
    <t xml:space="preserve">Greitai paviršių dezinfekcijai paruoštas naudoti tirpalas. Tinka visiems alkoholiui atspariems paviršiams, įskaitant ir medicinos prietaisus sveikatos priežiūros įstaigoje. 
Turi pasižymėti plačiu veikimo spektru: bakterijoms (TBC), grybeliams (aspergylus niger), virusams (pateikti mikrobiologinių tyrimų rezultatus). 
Veikliosios medžiagos – alkoholiai (100 g tirpalo alkoholio turi būti ne mažiau kaip 70 g). 
Turi tikti greitai dezinfekcijai. Ant paviršių nepalikti drėgnų ruožų. Turi būti fiksuotas užsukimas.
Ekspozicijos laikas: nuo 30 sek. iki 5 min. Prie flakono turi būti specialus išpurškėjas.
Pateikti biocidų autorizacijos liudijimą.
Pakuotė: 0,7-1 L
</t>
  </si>
  <si>
    <t>Orienta-cinis  poreikis</t>
  </si>
  <si>
    <t xml:space="preserve">Tie patys reikalavimai kaip 4.1 punkte.
Pakuotė: 1 L </t>
  </si>
  <si>
    <t>Tie patys reikalavimai kaip 4.1 punkte. 
Pakuotė: 5 L</t>
  </si>
  <si>
    <t>Švelnus rankų odos muilas, tinkantis dažnam plovimui. Muile yra drėkinančių ir minkštinančių medžiagų, kurios palaiko  natūralią odos drėgmės pusiausvyrą. pH turi būti neutralus odai.
Kartu turi būti pateikiamos ir dozavimo pompos-dozatoriai, kurie gali būti dezinfekuojami ir naudojami ne vienkartinai. 
Pakuotė: 0,5 L</t>
  </si>
  <si>
    <t>Tie patys reikalavimai kaip 4.4 punkte. 
Pakuotė: 1 L</t>
  </si>
  <si>
    <t>Tie patys reikalavimai kaip 4.4 punkte. 
Pakuotė: 5 L</t>
  </si>
  <si>
    <t>Laikiklis turi būti pagamintas iš sustiprintos konstrukcinės termoplastinės medžiagos, kuri pasižymėtų standumu ir stiprumu, bei būti atspari dezinfekcijos priemonėms. Alkūninės rankenos dėka, nėra jokio sąlyčio su dozavimo sistema. Laikiklio rankena turi būti sukonstruota iš viršaus, o dozavimo sistema viršuje. Laikiklis turi būti lengvai valomas, dezinfekuojamas ir kompaktiškas. Fiksuotas užsukimas su dozavimo pompomis. 
Pakuotė: 0,5 L</t>
  </si>
  <si>
    <t>Tie patys reikalavimai kaip 4.7. punkte.  
Pakuotė: 1 L</t>
  </si>
  <si>
    <t>Laikiklis skirtas pakabinti 0,5 L rankų antiseptikui ant lovos.</t>
  </si>
  <si>
    <r>
      <t>Turi pasižymėti plačiu veikimo spektru: bakterijoms (TBC), grybeliams, virusams (ŽIV, HBV, ROTO, Adeno, Noro, Polio), sporicidiniu poveikiu (Clostridium difficile).  
Turi pasižymėti geromis plovimo savybėmis.
Turi tikti įvairiems medicininių prietaisų paviršiams, instrumentams ir sveikatos priežiūros įstaigų paviršiams. 
TBC veikimo laikas ne ilgesnis kaip 60 min.</t>
    </r>
    <r>
      <rPr>
        <sz val="11"/>
        <color rgb="FFFF0000"/>
        <rFont val="Times New Roman"/>
        <family val="1"/>
        <charset val="186"/>
      </rPr>
      <t xml:space="preserve"> </t>
    </r>
    <r>
      <rPr>
        <sz val="11"/>
        <rFont val="Times New Roman"/>
        <family val="1"/>
      </rPr>
      <t xml:space="preserve">Turi nepalikti dėmių, greitai džiūti.
Pateikti biocidų autorizacijos liudijimą ir atitikties deklaraciją. 
</t>
    </r>
    <r>
      <rPr>
        <b/>
        <sz val="11"/>
        <rFont val="Times New Roman"/>
        <family val="1"/>
      </rPr>
      <t xml:space="preserve">Vertinama 1 L darbinio tirpalo kaina.
</t>
    </r>
  </si>
  <si>
    <t>Dezinfekcijos ir sterilizacijos priemonių pirkimo (II) atviro konkurso sąlygų priedas Nr. 2</t>
  </si>
  <si>
    <t>DEZINFEKCIJOS IR STERILIZACIJOS PRIEMONIŲ PIRKIMAS (II)</t>
  </si>
  <si>
    <t>Tie patys reikalavimai kaip 1.1. punkte. 
Pakuotė: 150-300 ml</t>
  </si>
  <si>
    <t xml:space="preserve">Skirtos aplinkos ir medicinos prietaisų paviršių dezinfekcijai (stalams, kėdėms, durų rankenoms, monitoriams, klaviatūroms, mobiliems telefonams, lovų rėmams, med. įrangai ir instrumentams). Servetėlės impregnuotos alkoholiu (ne mažiau 60 %) ir medžiagomis sustiprinančiomis alkoholio veikimą. Turi veikti: baktericidiškai, mielicidiškai, fungicidiškai, virusidiškai (įsk. HBV, ŽIV, HCV, Polyoma, adeno, rota virusus), ekspozicijos laikas ne ilgiau kaip 5 min. Patogios naudojimui, vienu judesiu išsitraukia viena servėtėlė. Perforuotos, įpakuotos dėžutėje su dozatoriumi. Servėtėlių dydis  patogus valymui, galima nuvalyti kuo didesnį plotą, ne alergizuoja, stipriai sudrėkintos. 
Dydis: ne mažesnės kaip 17x17 cm. 
Nurodyti servėtėlių skaičių pakuotėje. 
Pateikti biocidų autorizacijos liudijimą. 
Pakuotė: 100-200 vnt.
</t>
  </si>
  <si>
    <r>
      <t xml:space="preserve">4. Priemonės higieninei rankų antiseptikai </t>
    </r>
    <r>
      <rPr>
        <sz val="12"/>
        <rFont val="Times New Roman"/>
        <family val="1"/>
        <charset val="186"/>
      </rPr>
      <t xml:space="preserve"> (Būtina pateikti pasiūlymą visoms pirkimo dalies pozicijoms):</t>
    </r>
  </si>
  <si>
    <t>Plataus veikimo spektro antiseptikas rankoms. 
Veikimas: bakteriocidinis (TBC, MRSA), virucidinis (HBV, HCV, ŽIV, Rota, Adeno ir kt.), fungicidinis (Candida albicans, Aspergillus niger ir kt.). 
Sudėtinės medžiagos:  alkoholiai ir rankų priežiūros priemonės. 
Bespalvis.  Be dažiklių, konservantų. 
Neturi sausinti rankų. Sudėtyje yra odą tausojančių medžiagų. 
Pateikti biocidų autorizacijos liudijimą. 
Pateikti laminuotas higieninio rankų paruošimo schemas. 
Rankų higienos priemonės nuo 4.1 iki 4.9 turi būti vieno gamintojo ir suderintos naudojimui tarpusavyje. Jei 4.1-4.9  siūlomos skirtingų gamintojų priemonės, būtina pateikti dokumentus, įrodančius ir patvirtinančius, kad priemonės yra išbandytos ir suderintos naudojimui tarpusavyje. Turi tikti esamiems ligoninės dozatoriams arba pateikti dozatorius, tinkančius siūlomoms medžiagoms. 
Kartu turi būti pateikiamos ir dozavimo pompos-dozatoriai, kurie gali būti dezinfekuojami ir naudojami ne vienkartinai. 
Pakuotė: 0,5 L</t>
  </si>
  <si>
    <t>Chemisept G, Estija, Chemi Pharm AS</t>
  </si>
  <si>
    <t>1 L</t>
  </si>
  <si>
    <t>250 ml</t>
  </si>
  <si>
    <t>Medical Soap Sensitive, Estija, Chemi Pharm AS</t>
  </si>
  <si>
    <t>Chemisept Med, Estija, Chemi Pharm AS</t>
  </si>
  <si>
    <t>Bio Derm Care, Estija, Chemi Pharm AS</t>
  </si>
  <si>
    <t>Laikiklis prie sienos, Estija, Chemi Pharm AS</t>
  </si>
  <si>
    <t>-</t>
  </si>
  <si>
    <t>Laikiklis prie lovos, Estija, Chemi Pharm AS</t>
  </si>
  <si>
    <t>0,5 L</t>
  </si>
  <si>
    <t>1L</t>
  </si>
  <si>
    <t>Alkūniniai sieniniai dozatoriai, Estija, Chemi Pharm AS</t>
  </si>
  <si>
    <t>Bio Glove, Estija, Chemi Pharm AS</t>
  </si>
  <si>
    <t>Bacticid, Estija, Chemi Pharm AS</t>
  </si>
  <si>
    <t>Chemisept Wipes, Estija, Chemi Pharm AS</t>
  </si>
  <si>
    <t>Chemides Pulver, Estija, Chemi Pharm AS</t>
  </si>
  <si>
    <t>1 Kg</t>
  </si>
  <si>
    <t>15 min</t>
  </si>
  <si>
    <t>150 vnt.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</si>
</sst>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charset val="186"/>
      <scheme val="minor"/>
    </font>
    <font>
      <sz val="11"/>
      <color theme="1"/>
      <name val="Times New Roman"/>
      <family val="1"/>
      <charset val="186"/>
    </font>
    <font>
      <sz val="12"/>
      <name val="Times New Roman"/>
      <family val="1"/>
      <charset val="186"/>
    </font>
    <font>
      <sz val="11"/>
      <name val="Times New Roman"/>
      <family val="1"/>
      <charset val="186"/>
    </font>
    <font>
      <b/>
      <sz val="11"/>
      <name val="Times New Roman"/>
      <family val="1"/>
      <charset val="186"/>
    </font>
    <font>
      <sz val="11"/>
      <color rgb="FFFF0000"/>
      <name val="Times New Roman"/>
      <family val="1"/>
      <charset val="186"/>
    </font>
    <font>
      <sz val="12"/>
      <name val="Times New Roman"/>
      <family val="1"/>
    </font>
    <font>
      <b/>
      <sz val="12"/>
      <name val="Times New Roman"/>
      <family val="1"/>
    </font>
    <font>
      <b/>
      <i/>
      <sz val="12"/>
      <name val="Times New Roman"/>
      <family val="1"/>
    </font>
    <font>
      <b/>
      <i/>
      <sz val="11"/>
      <name val="Times New Roman"/>
      <family val="1"/>
    </font>
    <font>
      <sz val="11"/>
      <color rgb="FFFF0000"/>
      <name val="Calibri"/>
      <family val="2"/>
      <charset val="186"/>
      <scheme val="minor"/>
    </font>
    <font>
      <b/>
      <sz val="11"/>
      <name val="Times New Roman"/>
      <family val="1"/>
    </font>
    <font>
      <sz val="11"/>
      <name val="Times New Roman"/>
      <family val="1"/>
    </font>
    <font>
      <b/>
      <sz val="12"/>
      <name val="Times New Roman"/>
      <family val="1"/>
      <charset val="186"/>
    </font>
    <font>
      <b/>
      <sz val="10"/>
      <color rgb="FF000000"/>
      <name val="Times New Roman"/>
      <family val="1"/>
      <charset val="186"/>
    </font>
    <font>
      <b/>
      <sz val="11"/>
      <color rgb="FF000000"/>
      <name val="Times New Roman"/>
      <family val="1"/>
      <charset val="186"/>
    </font>
    <font>
      <b/>
      <sz val="11"/>
      <color rgb="FF000000"/>
      <name val="Times New Roman"/>
      <family val="1"/>
    </font>
    <font>
      <b/>
      <sz val="10"/>
      <name val="Times New Roman"/>
      <family val="1"/>
    </font>
  </fonts>
  <fills count="4">
    <fill>
      <patternFill patternType="none"/>
    </fill>
    <fill>
      <patternFill patternType="gray125"/>
    </fill>
    <fill>
      <patternFill patternType="solid">
        <fgColor theme="0"/>
        <bgColor indexed="64"/>
      </patternFill>
    </fill>
    <fill>
      <patternFill patternType="solid">
        <fgColor rgb="FFFFFFFF"/>
        <bgColor rgb="FFEEEEEE"/>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s>
  <cellStyleXfs count="1">
    <xf numFmtId="0" fontId="0" fillId="0" borderId="0"/>
  </cellStyleXfs>
  <cellXfs count="132">
    <xf numFmtId="0" fontId="0" fillId="0" borderId="0" xfId="0"/>
    <xf numFmtId="0" fontId="1" fillId="0" borderId="0" xfId="0" applyFont="1"/>
    <xf numFmtId="0" fontId="5" fillId="0" borderId="0" xfId="0" applyFont="1"/>
    <xf numFmtId="0" fontId="10" fillId="0" borderId="0" xfId="0" applyFont="1"/>
    <xf numFmtId="0" fontId="0" fillId="0" borderId="0" xfId="0"/>
    <xf numFmtId="0" fontId="1" fillId="0" borderId="0" xfId="0" applyFont="1"/>
    <xf numFmtId="0" fontId="12" fillId="2" borderId="0" xfId="0" applyFont="1" applyFill="1" applyAlignment="1">
      <alignment wrapText="1"/>
    </xf>
    <xf numFmtId="0" fontId="6" fillId="2" borderId="0" xfId="0" applyFont="1" applyFill="1" applyBorder="1" applyAlignment="1">
      <alignment vertical="top" wrapText="1"/>
    </xf>
    <xf numFmtId="0" fontId="6" fillId="2" borderId="0" xfId="0" applyFont="1" applyFill="1" applyAlignment="1">
      <alignment vertical="top"/>
    </xf>
    <xf numFmtId="0" fontId="3" fillId="0" borderId="0" xfId="0" applyFont="1" applyFill="1"/>
    <xf numFmtId="0" fontId="1" fillId="0" borderId="0" xfId="0" applyFont="1" applyFill="1"/>
    <xf numFmtId="0" fontId="7" fillId="0" borderId="1" xfId="0" applyFont="1" applyFill="1" applyBorder="1" applyAlignment="1">
      <alignment horizontal="left" vertical="top" wrapText="1"/>
    </xf>
    <xf numFmtId="0" fontId="6" fillId="0" borderId="1" xfId="0" applyFont="1" applyFill="1" applyBorder="1" applyAlignment="1">
      <alignment horizontal="center" vertical="top" wrapText="1"/>
    </xf>
    <xf numFmtId="0" fontId="7" fillId="0" borderId="1" xfId="0" applyFont="1" applyFill="1" applyBorder="1" applyAlignment="1">
      <alignment horizontal="center" vertical="top" wrapText="1"/>
    </xf>
    <xf numFmtId="0" fontId="6" fillId="0" borderId="1" xfId="0" applyFont="1" applyFill="1" applyBorder="1" applyAlignment="1">
      <alignment vertical="top" wrapText="1"/>
    </xf>
    <xf numFmtId="0" fontId="12" fillId="0" borderId="1" xfId="0" applyFont="1" applyFill="1" applyBorder="1" applyAlignment="1">
      <alignment horizontal="center" vertical="top" wrapText="1"/>
    </xf>
    <xf numFmtId="0" fontId="12" fillId="0" borderId="1" xfId="0" applyFont="1" applyFill="1" applyBorder="1" applyAlignment="1">
      <alignment vertical="top" wrapText="1"/>
    </xf>
    <xf numFmtId="0" fontId="6" fillId="0" borderId="5" xfId="0" applyFont="1" applyFill="1" applyBorder="1" applyAlignment="1">
      <alignment horizontal="center" vertical="top" wrapText="1"/>
    </xf>
    <xf numFmtId="0" fontId="8" fillId="0" borderId="1" xfId="0" applyFont="1" applyFill="1" applyBorder="1" applyAlignment="1">
      <alignment horizontal="center" vertical="top" wrapText="1"/>
    </xf>
    <xf numFmtId="0" fontId="0" fillId="0" borderId="0" xfId="0" applyFont="1"/>
    <xf numFmtId="0" fontId="7" fillId="0" borderId="1" xfId="0" applyFont="1" applyFill="1" applyBorder="1" applyAlignment="1">
      <alignment vertical="top" wrapText="1"/>
    </xf>
    <xf numFmtId="0" fontId="8" fillId="0" borderId="1" xfId="0" applyFont="1" applyFill="1" applyBorder="1" applyAlignment="1">
      <alignment horizontal="center" vertical="top"/>
    </xf>
    <xf numFmtId="0" fontId="12" fillId="2" borderId="1" xfId="0" applyFont="1" applyFill="1" applyBorder="1" applyAlignment="1">
      <alignment horizontal="center" wrapText="1"/>
    </xf>
    <xf numFmtId="0" fontId="11" fillId="2" borderId="0" xfId="0" applyFont="1" applyFill="1" applyAlignment="1">
      <alignment horizontal="center" wrapText="1"/>
    </xf>
    <xf numFmtId="0" fontId="14" fillId="3" borderId="1" xfId="0" applyFont="1" applyFill="1" applyBorder="1" applyAlignment="1">
      <alignment horizontal="center" vertical="center" wrapText="1"/>
    </xf>
    <xf numFmtId="0" fontId="2" fillId="0" borderId="1" xfId="0" applyFont="1" applyFill="1" applyBorder="1" applyAlignment="1">
      <alignment horizontal="left" vertical="top" wrapText="1"/>
    </xf>
    <xf numFmtId="0" fontId="6" fillId="0" borderId="1" xfId="0" quotePrefix="1" applyFont="1" applyFill="1" applyBorder="1" applyAlignment="1">
      <alignment horizontal="center" vertical="top" wrapText="1"/>
    </xf>
    <xf numFmtId="0" fontId="4" fillId="2" borderId="1" xfId="0" applyFont="1" applyFill="1" applyBorder="1" applyAlignment="1">
      <alignment horizontal="center" vertical="top" wrapText="1"/>
    </xf>
    <xf numFmtId="0" fontId="15" fillId="3" borderId="1"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 fillId="0" borderId="0" xfId="0" applyFont="1" applyAlignment="1">
      <alignment vertical="center"/>
    </xf>
    <xf numFmtId="0" fontId="0" fillId="0" borderId="0" xfId="0" applyFont="1" applyAlignment="1">
      <alignment vertical="center"/>
    </xf>
    <xf numFmtId="0" fontId="2" fillId="0" borderId="1" xfId="0" applyFont="1" applyFill="1" applyBorder="1" applyAlignment="1">
      <alignment horizontal="center" vertical="top" wrapText="1"/>
    </xf>
    <xf numFmtId="0" fontId="6" fillId="2" borderId="1" xfId="0" applyFont="1" applyFill="1" applyBorder="1" applyAlignment="1">
      <alignment vertical="center" wrapText="1"/>
    </xf>
    <xf numFmtId="0" fontId="0" fillId="0" borderId="0" xfId="0" applyAlignment="1">
      <alignment vertical="center"/>
    </xf>
    <xf numFmtId="0" fontId="2" fillId="0" borderId="5" xfId="0" applyFont="1" applyFill="1" applyBorder="1" applyAlignment="1">
      <alignment horizontal="left" vertical="top" wrapText="1"/>
    </xf>
    <xf numFmtId="0" fontId="2" fillId="0" borderId="5" xfId="0" applyFont="1" applyFill="1" applyBorder="1" applyAlignment="1">
      <alignment horizontal="center" vertical="top" wrapText="1"/>
    </xf>
    <xf numFmtId="0" fontId="12" fillId="2" borderId="0" xfId="0" applyFont="1" applyFill="1" applyAlignment="1">
      <alignment horizontal="center" wrapText="1"/>
    </xf>
    <xf numFmtId="0" fontId="1" fillId="0" borderId="0" xfId="0" applyFont="1" applyAlignment="1">
      <alignment horizontal="center"/>
    </xf>
    <xf numFmtId="0" fontId="13" fillId="0" borderId="1" xfId="0" applyFont="1" applyFill="1" applyBorder="1" applyAlignment="1">
      <alignment horizontal="center" vertical="top" wrapText="1"/>
    </xf>
    <xf numFmtId="0" fontId="9" fillId="0" borderId="1" xfId="0" applyFont="1" applyFill="1" applyBorder="1" applyAlignment="1">
      <alignment horizontal="center" vertical="top"/>
    </xf>
    <xf numFmtId="2" fontId="13" fillId="0" borderId="1" xfId="0" applyNumberFormat="1" applyFont="1" applyFill="1" applyBorder="1" applyAlignment="1">
      <alignment horizontal="center" vertical="top" wrapText="1"/>
    </xf>
    <xf numFmtId="2" fontId="6" fillId="0" borderId="1" xfId="0" applyNumberFormat="1" applyFont="1" applyFill="1" applyBorder="1" applyAlignment="1">
      <alignment horizontal="center" vertical="top" wrapText="1"/>
    </xf>
    <xf numFmtId="2" fontId="13" fillId="2" borderId="1" xfId="0" applyNumberFormat="1" applyFont="1" applyFill="1" applyBorder="1" applyAlignment="1">
      <alignment horizontal="center" vertical="center" wrapText="1"/>
    </xf>
    <xf numFmtId="0" fontId="16" fillId="3" borderId="1"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11" fillId="2" borderId="5" xfId="0" applyFont="1" applyFill="1" applyBorder="1" applyAlignment="1">
      <alignment horizontal="center" vertical="center" wrapText="1"/>
    </xf>
    <xf numFmtId="0" fontId="11" fillId="2" borderId="1" xfId="0" applyFont="1" applyFill="1" applyBorder="1" applyAlignment="1">
      <alignment horizontal="center" vertical="top" wrapText="1"/>
    </xf>
    <xf numFmtId="0" fontId="17" fillId="2" borderId="1" xfId="0" applyFont="1" applyFill="1" applyBorder="1" applyAlignment="1">
      <alignment horizontal="center" vertical="top" wrapText="1"/>
    </xf>
    <xf numFmtId="0" fontId="12" fillId="2" borderId="1" xfId="0" applyFont="1" applyFill="1" applyBorder="1" applyAlignment="1">
      <alignment vertical="center" wrapText="1"/>
    </xf>
    <xf numFmtId="0" fontId="4" fillId="2" borderId="9" xfId="0" applyFont="1" applyFill="1" applyBorder="1" applyAlignment="1">
      <alignment vertical="center"/>
    </xf>
    <xf numFmtId="0" fontId="12" fillId="2" borderId="8" xfId="0" applyFont="1" applyFill="1" applyBorder="1" applyAlignment="1">
      <alignment wrapText="1"/>
    </xf>
    <xf numFmtId="0" fontId="12" fillId="2" borderId="11" xfId="0" applyFont="1" applyFill="1" applyBorder="1" applyAlignment="1">
      <alignment wrapText="1"/>
    </xf>
    <xf numFmtId="0" fontId="13" fillId="2" borderId="1" xfId="0" applyFont="1" applyFill="1" applyBorder="1" applyAlignment="1">
      <alignment horizontal="center" vertical="top" wrapText="1"/>
    </xf>
    <xf numFmtId="0" fontId="12" fillId="2" borderId="0" xfId="0" applyFont="1" applyFill="1" applyAlignment="1">
      <alignment vertical="top" wrapText="1"/>
    </xf>
    <xf numFmtId="0" fontId="1" fillId="0" borderId="0" xfId="0" applyFont="1" applyAlignment="1">
      <alignment vertical="top"/>
    </xf>
    <xf numFmtId="0" fontId="11" fillId="2" borderId="5" xfId="0" applyFont="1" applyFill="1" applyBorder="1" applyAlignment="1">
      <alignment horizontal="center" vertical="top" wrapText="1"/>
    </xf>
    <xf numFmtId="0" fontId="6" fillId="0" borderId="1" xfId="0" applyFont="1" applyFill="1" applyBorder="1" applyAlignment="1">
      <alignment horizontal="left" vertical="top" wrapText="1"/>
    </xf>
    <xf numFmtId="0" fontId="12" fillId="2"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12" fillId="2" borderId="1" xfId="0" applyFont="1" applyFill="1" applyBorder="1" applyAlignment="1">
      <alignment horizontal="left" vertical="top" wrapText="1"/>
    </xf>
    <xf numFmtId="0" fontId="12" fillId="2" borderId="1" xfId="0" applyFont="1" applyFill="1" applyBorder="1" applyAlignment="1">
      <alignment horizontal="center" vertical="center" wrapText="1"/>
    </xf>
    <xf numFmtId="2" fontId="7" fillId="2" borderId="1" xfId="0" applyNumberFormat="1" applyFont="1" applyFill="1" applyBorder="1" applyAlignment="1">
      <alignment horizontal="center" vertical="center" wrapText="1"/>
    </xf>
    <xf numFmtId="0" fontId="6" fillId="2" borderId="1" xfId="0" applyFont="1" applyFill="1" applyBorder="1" applyAlignment="1">
      <alignment horizontal="left" vertical="center" wrapText="1"/>
    </xf>
    <xf numFmtId="0" fontId="12" fillId="2" borderId="1" xfId="0" applyFont="1" applyFill="1" applyBorder="1" applyAlignment="1">
      <alignment horizontal="left" vertical="center" wrapText="1"/>
    </xf>
    <xf numFmtId="0" fontId="11" fillId="2" borderId="1" xfId="0" applyFont="1" applyFill="1" applyBorder="1" applyAlignment="1">
      <alignment horizontal="left" vertical="center" wrapText="1"/>
    </xf>
    <xf numFmtId="0" fontId="6" fillId="2" borderId="1"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0" borderId="1" xfId="0" applyFont="1" applyFill="1" applyBorder="1" applyAlignment="1">
      <alignment horizontal="left" vertical="top" wrapText="1"/>
    </xf>
    <xf numFmtId="0" fontId="6" fillId="2" borderId="1" xfId="0" applyFont="1" applyFill="1" applyBorder="1" applyAlignment="1">
      <alignment horizontal="left" vertical="center" wrapText="1"/>
    </xf>
    <xf numFmtId="0" fontId="6" fillId="2" borderId="2" xfId="0" applyFont="1" applyFill="1" applyBorder="1" applyAlignment="1">
      <alignment horizontal="left" vertical="center" wrapText="1"/>
    </xf>
    <xf numFmtId="0" fontId="6" fillId="2" borderId="4" xfId="0" applyFont="1" applyFill="1" applyBorder="1" applyAlignment="1">
      <alignment horizontal="left" vertical="center" wrapText="1"/>
    </xf>
    <xf numFmtId="0" fontId="6" fillId="2" borderId="3" xfId="0" applyFont="1" applyFill="1" applyBorder="1" applyAlignment="1">
      <alignment horizontal="left" vertical="center" wrapText="1"/>
    </xf>
    <xf numFmtId="0" fontId="6" fillId="2" borderId="2" xfId="0" applyFont="1" applyFill="1" applyBorder="1" applyAlignment="1">
      <alignment vertical="center" wrapText="1"/>
    </xf>
    <xf numFmtId="0" fontId="6" fillId="2" borderId="4" xfId="0" applyFont="1" applyFill="1" applyBorder="1" applyAlignment="1">
      <alignment vertical="center" wrapText="1"/>
    </xf>
    <xf numFmtId="0" fontId="6" fillId="2" borderId="3" xfId="0" applyFont="1" applyFill="1" applyBorder="1" applyAlignment="1">
      <alignment vertical="center" wrapText="1"/>
    </xf>
    <xf numFmtId="0" fontId="7" fillId="2" borderId="2" xfId="0" applyFont="1" applyFill="1" applyBorder="1" applyAlignment="1">
      <alignment horizontal="left" vertical="center" wrapText="1"/>
    </xf>
    <xf numFmtId="0" fontId="7" fillId="2" borderId="4" xfId="0" applyFont="1" applyFill="1" applyBorder="1" applyAlignment="1">
      <alignment horizontal="left" vertical="center" wrapText="1"/>
    </xf>
    <xf numFmtId="0" fontId="7" fillId="2" borderId="3" xfId="0" applyFont="1" applyFill="1" applyBorder="1" applyAlignment="1">
      <alignment horizontal="left" vertical="center" wrapText="1"/>
    </xf>
    <xf numFmtId="0" fontId="6" fillId="2" borderId="1" xfId="0" applyFont="1" applyFill="1" applyBorder="1" applyAlignment="1">
      <alignment horizontal="left" vertical="center" wrapText="1"/>
    </xf>
    <xf numFmtId="0" fontId="6" fillId="2" borderId="1" xfId="0" applyFont="1" applyFill="1" applyBorder="1" applyAlignment="1">
      <alignment horizontal="left" vertical="top" wrapText="1"/>
    </xf>
    <xf numFmtId="0" fontId="6" fillId="2" borderId="2" xfId="0" applyFont="1" applyFill="1" applyBorder="1" applyAlignment="1">
      <alignment horizontal="left" vertical="top" wrapText="1"/>
    </xf>
    <xf numFmtId="0" fontId="6" fillId="2" borderId="4" xfId="0" applyFont="1" applyFill="1" applyBorder="1" applyAlignment="1">
      <alignment horizontal="left" vertical="top" wrapText="1"/>
    </xf>
    <xf numFmtId="0" fontId="6" fillId="2" borderId="3" xfId="0" applyFont="1" applyFill="1" applyBorder="1" applyAlignment="1">
      <alignment horizontal="left" vertical="top" wrapText="1"/>
    </xf>
    <xf numFmtId="0" fontId="11" fillId="2" borderId="7" xfId="0" applyFont="1" applyFill="1" applyBorder="1" applyAlignment="1">
      <alignment horizontal="center" vertical="center" wrapText="1"/>
    </xf>
    <xf numFmtId="0" fontId="11" fillId="2" borderId="5"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13" fillId="2" borderId="7" xfId="0" applyFont="1" applyFill="1" applyBorder="1" applyAlignment="1">
      <alignment horizontal="center" vertical="top" wrapText="1"/>
    </xf>
    <xf numFmtId="0" fontId="13" fillId="2" borderId="5" xfId="0" applyFont="1" applyFill="1" applyBorder="1" applyAlignment="1">
      <alignment horizontal="center" vertical="top" wrapText="1"/>
    </xf>
    <xf numFmtId="0" fontId="13" fillId="2" borderId="7" xfId="0" applyFont="1" applyFill="1" applyBorder="1" applyAlignment="1">
      <alignment horizontal="center" vertical="center" wrapText="1"/>
    </xf>
    <xf numFmtId="0" fontId="13" fillId="2" borderId="5" xfId="0" applyFont="1" applyFill="1" applyBorder="1" applyAlignment="1">
      <alignment horizontal="center" vertical="center" wrapText="1"/>
    </xf>
    <xf numFmtId="0" fontId="13" fillId="2" borderId="2" xfId="0" applyFont="1" applyFill="1" applyBorder="1" applyAlignment="1">
      <alignment horizontal="center" vertical="center" wrapText="1"/>
    </xf>
    <xf numFmtId="0" fontId="13" fillId="2" borderId="4"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1" fillId="2" borderId="7" xfId="0" applyFont="1" applyFill="1" applyBorder="1" applyAlignment="1">
      <alignment horizontal="center" vertical="top" wrapText="1"/>
    </xf>
    <xf numFmtId="0" fontId="11" fillId="2" borderId="5" xfId="0" applyFont="1" applyFill="1" applyBorder="1" applyAlignment="1">
      <alignment horizontal="center" vertical="top" wrapText="1"/>
    </xf>
    <xf numFmtId="0" fontId="11" fillId="0" borderId="7" xfId="0" applyFont="1" applyFill="1" applyBorder="1" applyAlignment="1">
      <alignment horizontal="center" vertical="center" wrapText="1"/>
    </xf>
    <xf numFmtId="0" fontId="11" fillId="0" borderId="5" xfId="0" applyFont="1" applyFill="1" applyBorder="1" applyAlignment="1">
      <alignment horizontal="center" vertical="center" wrapText="1"/>
    </xf>
    <xf numFmtId="0" fontId="12" fillId="0" borderId="2" xfId="0" applyFont="1" applyFill="1" applyBorder="1" applyAlignment="1">
      <alignment horizontal="left" vertical="top" wrapText="1"/>
    </xf>
    <xf numFmtId="0" fontId="12" fillId="0" borderId="4" xfId="0" applyFont="1" applyFill="1" applyBorder="1" applyAlignment="1">
      <alignment horizontal="left" vertical="top" wrapText="1"/>
    </xf>
    <xf numFmtId="0" fontId="12" fillId="0" borderId="3" xfId="0" applyFont="1" applyFill="1" applyBorder="1" applyAlignment="1">
      <alignment horizontal="left" vertical="top" wrapText="1"/>
    </xf>
    <xf numFmtId="0" fontId="7" fillId="2" borderId="1" xfId="0" applyFont="1" applyFill="1" applyBorder="1" applyAlignment="1">
      <alignment horizontal="right" vertical="center" wrapText="1"/>
    </xf>
    <xf numFmtId="0" fontId="12" fillId="0" borderId="1" xfId="0" applyFont="1" applyFill="1" applyBorder="1" applyAlignment="1">
      <alignment horizontal="left" vertical="top" wrapText="1"/>
    </xf>
    <xf numFmtId="0" fontId="1" fillId="0" borderId="0" xfId="0" applyFont="1" applyAlignment="1">
      <alignment horizontal="left" vertical="top" wrapText="1"/>
    </xf>
    <xf numFmtId="0" fontId="11" fillId="2" borderId="0" xfId="0" applyFont="1" applyFill="1" applyAlignment="1">
      <alignment horizontal="center" wrapText="1"/>
    </xf>
    <xf numFmtId="0" fontId="13" fillId="2" borderId="6" xfId="0" applyFont="1" applyFill="1" applyBorder="1" applyAlignment="1">
      <alignment horizontal="center" wrapText="1"/>
    </xf>
    <xf numFmtId="0" fontId="12" fillId="2" borderId="6" xfId="0" applyFont="1" applyFill="1" applyBorder="1" applyAlignment="1">
      <alignment horizontal="center" wrapText="1"/>
    </xf>
    <xf numFmtId="0" fontId="7" fillId="2" borderId="2" xfId="0" applyFont="1" applyFill="1" applyBorder="1" applyAlignment="1">
      <alignment vertical="top" wrapText="1"/>
    </xf>
    <xf numFmtId="0" fontId="8" fillId="2" borderId="4" xfId="0" applyFont="1" applyFill="1" applyBorder="1" applyAlignment="1">
      <alignment vertical="top" wrapText="1"/>
    </xf>
    <xf numFmtId="0" fontId="8" fillId="2" borderId="3" xfId="0" applyFont="1" applyFill="1" applyBorder="1" applyAlignment="1">
      <alignment vertical="top" wrapText="1"/>
    </xf>
    <xf numFmtId="0" fontId="4" fillId="2" borderId="10"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12" xfId="0" applyFont="1" applyFill="1" applyBorder="1" applyAlignment="1">
      <alignment horizontal="center" vertical="center"/>
    </xf>
    <xf numFmtId="0" fontId="4" fillId="2" borderId="2" xfId="0" applyFont="1" applyFill="1" applyBorder="1" applyAlignment="1">
      <alignment horizontal="center" vertical="top"/>
    </xf>
    <xf numFmtId="0" fontId="4" fillId="2" borderId="4" xfId="0" applyFont="1" applyFill="1" applyBorder="1" applyAlignment="1">
      <alignment horizontal="center" vertical="top"/>
    </xf>
    <xf numFmtId="0" fontId="4" fillId="2" borderId="3" xfId="0" applyFont="1" applyFill="1" applyBorder="1" applyAlignment="1">
      <alignment horizontal="center" vertical="top"/>
    </xf>
    <xf numFmtId="0" fontId="6" fillId="2" borderId="1" xfId="0" applyFont="1" applyFill="1" applyBorder="1" applyAlignment="1">
      <alignment horizontal="center" vertical="center" wrapText="1"/>
    </xf>
    <xf numFmtId="0" fontId="7" fillId="2" borderId="1" xfId="0" applyFont="1" applyFill="1" applyBorder="1" applyAlignment="1">
      <alignment horizontal="left" vertical="top" wrapText="1"/>
    </xf>
    <xf numFmtId="0" fontId="11" fillId="2" borderId="2" xfId="0" applyFont="1" applyFill="1" applyBorder="1" applyAlignment="1">
      <alignment horizontal="right" vertical="center" wrapText="1"/>
    </xf>
    <xf numFmtId="0" fontId="11" fillId="2" borderId="4" xfId="0" applyFont="1" applyFill="1" applyBorder="1" applyAlignment="1">
      <alignment horizontal="right" vertical="center" wrapText="1"/>
    </xf>
    <xf numFmtId="0" fontId="11" fillId="2" borderId="3" xfId="0" applyFont="1" applyFill="1" applyBorder="1" applyAlignment="1">
      <alignment horizontal="right" vertical="center" wrapText="1"/>
    </xf>
    <xf numFmtId="0" fontId="3" fillId="2" borderId="0" xfId="0" applyFont="1" applyFill="1" applyAlignment="1">
      <alignment horizontal="left" vertical="top" wrapText="1"/>
    </xf>
    <xf numFmtId="0" fontId="12" fillId="2" borderId="0" xfId="0" applyFont="1" applyFill="1" applyAlignment="1">
      <alignment horizontal="left" vertical="top" wrapText="1"/>
    </xf>
    <xf numFmtId="0" fontId="12" fillId="2" borderId="8" xfId="0" applyFont="1" applyFill="1" applyBorder="1" applyAlignment="1">
      <alignment horizontal="left" vertical="top"/>
    </xf>
    <xf numFmtId="0" fontId="12" fillId="0" borderId="1" xfId="0" applyFont="1" applyFill="1" applyBorder="1" applyAlignment="1">
      <alignment horizontal="left" vertical="center"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Sterilizacine/Desktop/Dezinfekciniu%20medziagu%20KONKURSAS/Kopija%202020-11-30%20patikslintas%202%20priedas.Technine%20specifikacija(Aktuali%20redakcij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pas1"/>
      <sheetName val="Sheet1"/>
    </sheetNames>
    <sheetDataSet>
      <sheetData sheetId="0" refreshError="1">
        <row r="23">
          <cell r="A23" t="str">
            <v>4.2.</v>
          </cell>
          <cell r="B23" t="str">
            <v>Rankų antiseptikas higieninei rankų antiseptikai</v>
          </cell>
          <cell r="C23" t="str">
            <v>L</v>
          </cell>
          <cell r="D23">
            <v>300</v>
          </cell>
        </row>
        <row r="24">
          <cell r="A24" t="str">
            <v xml:space="preserve">4.3. </v>
          </cell>
          <cell r="B24" t="str">
            <v>Rankų antiseptikas higieninei rankų antiseptikai</v>
          </cell>
          <cell r="C24" t="str">
            <v>L</v>
          </cell>
          <cell r="D24">
            <v>500</v>
          </cell>
        </row>
        <row r="25">
          <cell r="A25" t="str">
            <v xml:space="preserve">4.4. </v>
          </cell>
          <cell r="B25" t="str">
            <v xml:space="preserve">Skystas muilas rankų plovimui </v>
          </cell>
          <cell r="C25" t="str">
            <v>L</v>
          </cell>
          <cell r="D25">
            <v>150</v>
          </cell>
        </row>
        <row r="26">
          <cell r="A26" t="str">
            <v>4.5.</v>
          </cell>
          <cell r="B26" t="str">
            <v xml:space="preserve">Skystas muilas rankų plovimui </v>
          </cell>
          <cell r="C26" t="str">
            <v>L</v>
          </cell>
          <cell r="D26">
            <v>300</v>
          </cell>
        </row>
        <row r="27">
          <cell r="A27" t="str">
            <v xml:space="preserve">4.6. </v>
          </cell>
          <cell r="B27" t="str">
            <v xml:space="preserve">Skystas muilas rankų plovimui </v>
          </cell>
          <cell r="C27" t="str">
            <v>L</v>
          </cell>
          <cell r="D27">
            <v>400</v>
          </cell>
        </row>
        <row r="28">
          <cell r="A28" t="str">
            <v>4.7.</v>
          </cell>
          <cell r="B28" t="str">
            <v>Alkūniniai sieniniai dozatoriai</v>
          </cell>
          <cell r="C28" t="str">
            <v>Vnt.</v>
          </cell>
          <cell r="D28">
            <v>300</v>
          </cell>
        </row>
        <row r="29">
          <cell r="A29" t="str">
            <v>4.8.</v>
          </cell>
          <cell r="B29" t="str">
            <v>Alkūniniai sieniniai dozatoriai</v>
          </cell>
          <cell r="C29" t="str">
            <v>Vnt.</v>
          </cell>
          <cell r="D29">
            <v>300</v>
          </cell>
        </row>
        <row r="30">
          <cell r="A30" t="str">
            <v>4.9.</v>
          </cell>
        </row>
        <row r="31">
          <cell r="B31" t="str">
            <v>Laikiklis skirtas pakabinti  rankų antiseptikui ant lovos</v>
          </cell>
          <cell r="C31" t="str">
            <v>Vnt.</v>
          </cell>
          <cell r="D31">
            <v>30</v>
          </cell>
        </row>
      </sheetData>
      <sheetData sheetId="1" refreshError="1"/>
    </sheetDataSet>
  </externalBook>
</externalLink>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345F5D-C2E3-48B3-9372-9D2C1EDC01CF}">
  <dimension ref="A1:P40"/>
  <sheetViews>
    <sheetView tabSelected="1" zoomScaleNormal="100" workbookViewId="0">
      <selection activeCell="K33" sqref="K33:M33"/>
    </sheetView>
  </sheetViews>
  <sheetFormatPr defaultRowHeight="14.4" x14ac:dyDescent="0.3"/>
  <cols>
    <col min="1" max="1" width="6" style="37" customWidth="1"/>
    <col min="2" max="2" width="20.88671875" style="6" customWidth="1"/>
    <col min="3" max="3" width="6.88671875" style="54" customWidth="1"/>
    <col min="4" max="4" width="10.33203125" style="6" customWidth="1"/>
    <col min="5" max="5" width="8.88671875" style="6" customWidth="1"/>
    <col min="6" max="6" width="9.109375" style="6"/>
    <col min="7" max="8" width="14.33203125" style="6" customWidth="1"/>
    <col min="9" max="9" width="10" style="6" customWidth="1"/>
    <col min="10" max="10" width="11.5546875" style="6" customWidth="1"/>
    <col min="11" max="11" width="10.5546875" style="6" customWidth="1"/>
    <col min="12" max="12" width="10.44140625" style="6" customWidth="1"/>
    <col min="13" max="13" width="39.5546875" style="5" customWidth="1"/>
    <col min="14" max="14" width="9.109375" style="1"/>
    <col min="15" max="15" width="12.5546875" style="1" customWidth="1"/>
    <col min="16" max="16" width="12.88671875" style="1" customWidth="1"/>
    <col min="20" max="20" width="14.88671875" customWidth="1"/>
    <col min="21" max="21" width="25.88671875" customWidth="1"/>
  </cols>
  <sheetData>
    <row r="1" spans="1:16" ht="31.5" customHeight="1" x14ac:dyDescent="0.3">
      <c r="F1" s="8"/>
      <c r="G1" s="8"/>
      <c r="H1" s="8"/>
      <c r="I1" s="8"/>
      <c r="J1" s="8"/>
      <c r="K1" s="110" t="s">
        <v>72</v>
      </c>
      <c r="L1" s="110"/>
      <c r="M1" s="110"/>
    </row>
    <row r="2" spans="1:16" s="4" customFormat="1" ht="13.2" customHeight="1" x14ac:dyDescent="0.3">
      <c r="A2" s="38"/>
      <c r="B2" s="5"/>
      <c r="C2" s="55"/>
      <c r="K2" s="19"/>
      <c r="L2" s="19"/>
      <c r="M2" s="19"/>
    </row>
    <row r="3" spans="1:16" ht="15" customHeight="1" x14ac:dyDescent="0.3">
      <c r="A3" s="111" t="s">
        <v>73</v>
      </c>
      <c r="B3" s="111"/>
      <c r="C3" s="111"/>
      <c r="D3" s="111"/>
      <c r="E3" s="111"/>
      <c r="F3" s="111"/>
      <c r="G3" s="111"/>
      <c r="H3" s="111"/>
      <c r="I3" s="111"/>
      <c r="J3" s="111"/>
      <c r="K3" s="111"/>
      <c r="L3" s="111"/>
      <c r="M3" s="111"/>
    </row>
    <row r="4" spans="1:16" s="4" customFormat="1" ht="15" customHeight="1" x14ac:dyDescent="0.3">
      <c r="A4" s="23"/>
      <c r="B4" s="111" t="s">
        <v>48</v>
      </c>
      <c r="C4" s="111"/>
      <c r="D4" s="111"/>
      <c r="E4" s="111"/>
      <c r="F4" s="111"/>
      <c r="G4" s="111"/>
      <c r="H4" s="111"/>
      <c r="I4" s="111"/>
      <c r="J4" s="111"/>
      <c r="K4" s="111"/>
      <c r="L4" s="111"/>
      <c r="M4" s="111"/>
      <c r="N4" s="5"/>
      <c r="O4" s="5"/>
      <c r="P4" s="5"/>
    </row>
    <row r="5" spans="1:16" ht="15" customHeight="1" x14ac:dyDescent="0.3">
      <c r="A5" s="112"/>
      <c r="B5" s="113"/>
      <c r="C5" s="113"/>
      <c r="D5" s="113"/>
      <c r="E5" s="113"/>
      <c r="F5" s="113"/>
      <c r="G5" s="113"/>
      <c r="H5" s="113"/>
      <c r="I5" s="113"/>
      <c r="J5" s="113"/>
      <c r="K5" s="113"/>
      <c r="L5" s="113"/>
      <c r="M5" s="113"/>
    </row>
    <row r="6" spans="1:16" s="4" customFormat="1" ht="24.6" customHeight="1" x14ac:dyDescent="0.3">
      <c r="A6" s="92" t="s">
        <v>39</v>
      </c>
      <c r="B6" s="92" t="s">
        <v>0</v>
      </c>
      <c r="C6" s="94" t="s">
        <v>40</v>
      </c>
      <c r="D6" s="96" t="s">
        <v>2</v>
      </c>
      <c r="E6" s="96" t="s">
        <v>47</v>
      </c>
      <c r="F6" s="96" t="s">
        <v>3</v>
      </c>
      <c r="G6" s="96" t="s">
        <v>4</v>
      </c>
      <c r="H6" s="98" t="s">
        <v>44</v>
      </c>
      <c r="I6" s="99"/>
      <c r="J6" s="100"/>
      <c r="K6" s="50"/>
      <c r="L6" s="51"/>
      <c r="M6" s="52"/>
      <c r="N6" s="5"/>
      <c r="O6" s="5"/>
      <c r="P6" s="5"/>
    </row>
    <row r="7" spans="1:16" s="31" customFormat="1" ht="66.599999999999994" customHeight="1" x14ac:dyDescent="0.3">
      <c r="A7" s="93"/>
      <c r="B7" s="93"/>
      <c r="C7" s="95"/>
      <c r="D7" s="97"/>
      <c r="E7" s="97"/>
      <c r="F7" s="97"/>
      <c r="G7" s="97"/>
      <c r="H7" s="28" t="s">
        <v>42</v>
      </c>
      <c r="I7" s="29" t="s">
        <v>5</v>
      </c>
      <c r="J7" s="29" t="s">
        <v>6</v>
      </c>
      <c r="K7" s="117" t="s">
        <v>7</v>
      </c>
      <c r="L7" s="118"/>
      <c r="M7" s="119"/>
      <c r="N7" s="30"/>
      <c r="O7" s="30"/>
      <c r="P7" s="30"/>
    </row>
    <row r="8" spans="1:16" s="19" customFormat="1" ht="18.600000000000001" customHeight="1" x14ac:dyDescent="0.3">
      <c r="A8" s="27">
        <v>1</v>
      </c>
      <c r="B8" s="27">
        <v>2</v>
      </c>
      <c r="C8" s="53">
        <v>3</v>
      </c>
      <c r="D8" s="53">
        <v>4</v>
      </c>
      <c r="E8" s="53">
        <v>5</v>
      </c>
      <c r="F8" s="53">
        <v>6</v>
      </c>
      <c r="G8" s="53">
        <v>7</v>
      </c>
      <c r="H8" s="24">
        <v>8</v>
      </c>
      <c r="I8" s="53">
        <v>9</v>
      </c>
      <c r="J8" s="53">
        <v>10</v>
      </c>
      <c r="K8" s="120">
        <v>11</v>
      </c>
      <c r="L8" s="121"/>
      <c r="M8" s="122"/>
      <c r="N8" s="5"/>
      <c r="O8" s="5"/>
      <c r="P8" s="5"/>
    </row>
    <row r="9" spans="1:16" s="4" customFormat="1" ht="21.75" customHeight="1" x14ac:dyDescent="0.3">
      <c r="A9" s="114" t="s">
        <v>45</v>
      </c>
      <c r="B9" s="115"/>
      <c r="C9" s="115"/>
      <c r="D9" s="115"/>
      <c r="E9" s="115"/>
      <c r="F9" s="115"/>
      <c r="G9" s="115"/>
      <c r="H9" s="115"/>
      <c r="I9" s="115"/>
      <c r="J9" s="115"/>
      <c r="K9" s="115"/>
      <c r="L9" s="115"/>
      <c r="M9" s="116"/>
      <c r="N9" s="5"/>
      <c r="O9" s="5"/>
      <c r="P9" s="5"/>
    </row>
    <row r="10" spans="1:16" s="4" customFormat="1" ht="160.19999999999999" customHeight="1" x14ac:dyDescent="0.3">
      <c r="A10" s="12" t="s">
        <v>18</v>
      </c>
      <c r="B10" s="25" t="s">
        <v>19</v>
      </c>
      <c r="C10" s="32" t="s">
        <v>9</v>
      </c>
      <c r="D10" s="32">
        <v>2000</v>
      </c>
      <c r="E10" s="12">
        <v>21</v>
      </c>
      <c r="F10" s="12">
        <v>3.56</v>
      </c>
      <c r="G10" s="42">
        <f>F10*D10</f>
        <v>7120</v>
      </c>
      <c r="H10" s="14" t="s">
        <v>78</v>
      </c>
      <c r="I10" s="12" t="s">
        <v>79</v>
      </c>
      <c r="J10" s="12">
        <v>3.56</v>
      </c>
      <c r="K10" s="109" t="s">
        <v>56</v>
      </c>
      <c r="L10" s="109"/>
      <c r="M10" s="109"/>
      <c r="N10" s="5"/>
      <c r="O10" s="5"/>
      <c r="P10" s="5"/>
    </row>
    <row r="11" spans="1:16" s="4" customFormat="1" ht="51.6" customHeight="1" x14ac:dyDescent="0.3">
      <c r="A11" s="12" t="s">
        <v>20</v>
      </c>
      <c r="B11" s="25" t="s">
        <v>19</v>
      </c>
      <c r="C11" s="32" t="s">
        <v>31</v>
      </c>
      <c r="D11" s="32">
        <v>200</v>
      </c>
      <c r="E11" s="12">
        <v>21</v>
      </c>
      <c r="F11" s="12">
        <v>1.79</v>
      </c>
      <c r="G11" s="42">
        <f>D11*F11</f>
        <v>358</v>
      </c>
      <c r="H11" s="14" t="s">
        <v>78</v>
      </c>
      <c r="I11" s="12" t="s">
        <v>80</v>
      </c>
      <c r="J11" s="12">
        <f>F11</f>
        <v>1.79</v>
      </c>
      <c r="K11" s="109" t="s">
        <v>74</v>
      </c>
      <c r="L11" s="109"/>
      <c r="M11" s="109"/>
      <c r="N11" s="5"/>
      <c r="O11" s="5"/>
      <c r="P11" s="5"/>
    </row>
    <row r="12" spans="1:16" s="34" customFormat="1" ht="24" customHeight="1" x14ac:dyDescent="0.3">
      <c r="A12" s="108" t="s">
        <v>21</v>
      </c>
      <c r="B12" s="108"/>
      <c r="C12" s="108"/>
      <c r="D12" s="108"/>
      <c r="E12" s="108"/>
      <c r="F12" s="108"/>
      <c r="G12" s="43">
        <f>G10+G11</f>
        <v>7478</v>
      </c>
      <c r="H12" s="33"/>
      <c r="I12" s="123"/>
      <c r="J12" s="123"/>
      <c r="K12" s="123"/>
      <c r="L12" s="123"/>
      <c r="M12" s="123"/>
      <c r="N12" s="30"/>
      <c r="O12" s="30"/>
      <c r="P12" s="30"/>
    </row>
    <row r="13" spans="1:16" ht="19.5" customHeight="1" x14ac:dyDescent="0.3">
      <c r="A13" s="124" t="s">
        <v>46</v>
      </c>
      <c r="B13" s="124"/>
      <c r="C13" s="124"/>
      <c r="D13" s="124"/>
      <c r="E13" s="124"/>
      <c r="F13" s="124"/>
      <c r="G13" s="124"/>
      <c r="H13" s="124"/>
      <c r="I13" s="124"/>
      <c r="J13" s="124"/>
      <c r="K13" s="124"/>
      <c r="L13" s="124"/>
      <c r="M13" s="124"/>
    </row>
    <row r="14" spans="1:16" s="3" customFormat="1" ht="103.2" customHeight="1" x14ac:dyDescent="0.3">
      <c r="A14" s="12" t="s">
        <v>32</v>
      </c>
      <c r="B14" s="25" t="s">
        <v>23</v>
      </c>
      <c r="C14" s="12" t="s">
        <v>9</v>
      </c>
      <c r="D14" s="32">
        <v>1000</v>
      </c>
      <c r="E14" s="13">
        <v>21</v>
      </c>
      <c r="F14" s="12">
        <v>2.23</v>
      </c>
      <c r="G14" s="42">
        <f>D14*F14</f>
        <v>2230</v>
      </c>
      <c r="H14" s="71" t="s">
        <v>81</v>
      </c>
      <c r="I14" s="12" t="s">
        <v>79</v>
      </c>
      <c r="J14" s="12">
        <v>2.23</v>
      </c>
      <c r="K14" s="109" t="s">
        <v>57</v>
      </c>
      <c r="L14" s="109"/>
      <c r="M14" s="109"/>
      <c r="N14" s="2"/>
      <c r="O14" s="2"/>
      <c r="P14" s="2"/>
    </row>
    <row r="15" spans="1:16" ht="143.4" customHeight="1" x14ac:dyDescent="0.3">
      <c r="A15" s="17" t="s">
        <v>33</v>
      </c>
      <c r="B15" s="35" t="s">
        <v>24</v>
      </c>
      <c r="C15" s="17" t="s">
        <v>9</v>
      </c>
      <c r="D15" s="36">
        <v>2000</v>
      </c>
      <c r="E15" s="17">
        <v>21</v>
      </c>
      <c r="F15" s="17">
        <v>3.55</v>
      </c>
      <c r="G15" s="42">
        <f t="shared" ref="G15:G18" si="0">D15*F15</f>
        <v>7100</v>
      </c>
      <c r="H15" s="17" t="s">
        <v>82</v>
      </c>
      <c r="I15" s="17" t="s">
        <v>79</v>
      </c>
      <c r="J15" s="17">
        <v>3.55</v>
      </c>
      <c r="K15" s="109" t="s">
        <v>58</v>
      </c>
      <c r="L15" s="109"/>
      <c r="M15" s="109"/>
    </row>
    <row r="16" spans="1:16" ht="102.6" customHeight="1" x14ac:dyDescent="0.3">
      <c r="A16" s="12" t="s">
        <v>34</v>
      </c>
      <c r="B16" s="25" t="s">
        <v>25</v>
      </c>
      <c r="C16" s="12" t="s">
        <v>9</v>
      </c>
      <c r="D16" s="32">
        <v>100</v>
      </c>
      <c r="E16" s="12">
        <v>21</v>
      </c>
      <c r="F16" s="12">
        <v>9.08</v>
      </c>
      <c r="G16" s="42">
        <f t="shared" si="0"/>
        <v>908</v>
      </c>
      <c r="H16" s="12" t="s">
        <v>83</v>
      </c>
      <c r="I16" s="12" t="s">
        <v>79</v>
      </c>
      <c r="J16" s="12">
        <v>9.08</v>
      </c>
      <c r="K16" s="109" t="s">
        <v>59</v>
      </c>
      <c r="L16" s="109"/>
      <c r="M16" s="109"/>
    </row>
    <row r="17" spans="1:16" ht="64.2" customHeight="1" x14ac:dyDescent="0.3">
      <c r="A17" s="12" t="s">
        <v>35</v>
      </c>
      <c r="B17" s="25" t="s">
        <v>26</v>
      </c>
      <c r="C17" s="12" t="s">
        <v>22</v>
      </c>
      <c r="D17" s="32">
        <v>200</v>
      </c>
      <c r="E17" s="12">
        <v>21</v>
      </c>
      <c r="F17" s="12">
        <v>4.24</v>
      </c>
      <c r="G17" s="42">
        <f t="shared" si="0"/>
        <v>848</v>
      </c>
      <c r="H17" s="12" t="s">
        <v>84</v>
      </c>
      <c r="I17" s="26" t="s">
        <v>85</v>
      </c>
      <c r="J17" s="12">
        <v>4.24</v>
      </c>
      <c r="K17" s="109" t="s">
        <v>29</v>
      </c>
      <c r="L17" s="109"/>
      <c r="M17" s="109"/>
    </row>
    <row r="18" spans="1:16" ht="66" customHeight="1" x14ac:dyDescent="0.3">
      <c r="A18" s="12" t="s">
        <v>36</v>
      </c>
      <c r="B18" s="25" t="s">
        <v>27</v>
      </c>
      <c r="C18" s="12" t="s">
        <v>22</v>
      </c>
      <c r="D18" s="32">
        <v>40</v>
      </c>
      <c r="E18" s="12">
        <v>21</v>
      </c>
      <c r="F18" s="12">
        <v>4.24</v>
      </c>
      <c r="G18" s="42">
        <f t="shared" si="0"/>
        <v>169.60000000000002</v>
      </c>
      <c r="H18" s="12" t="s">
        <v>86</v>
      </c>
      <c r="I18" s="26" t="s">
        <v>85</v>
      </c>
      <c r="J18" s="12">
        <v>4.24</v>
      </c>
      <c r="K18" s="109" t="s">
        <v>28</v>
      </c>
      <c r="L18" s="109"/>
      <c r="M18" s="109"/>
    </row>
    <row r="19" spans="1:16" s="34" customFormat="1" ht="22.2" customHeight="1" x14ac:dyDescent="0.3">
      <c r="A19" s="108" t="s">
        <v>37</v>
      </c>
      <c r="B19" s="108"/>
      <c r="C19" s="108"/>
      <c r="D19" s="108"/>
      <c r="E19" s="108"/>
      <c r="F19" s="108"/>
      <c r="G19" s="43">
        <f>SUM(G14:G18)</f>
        <v>11255.6</v>
      </c>
      <c r="H19" s="33"/>
      <c r="I19" s="123"/>
      <c r="J19" s="123"/>
      <c r="K19" s="123"/>
      <c r="L19" s="123"/>
      <c r="M19" s="123"/>
      <c r="N19" s="30"/>
      <c r="O19" s="30"/>
      <c r="P19" s="30"/>
    </row>
    <row r="20" spans="1:16" s="34" customFormat="1" ht="22.2" customHeight="1" x14ac:dyDescent="0.3">
      <c r="A20" s="79" t="s">
        <v>76</v>
      </c>
      <c r="B20" s="80"/>
      <c r="C20" s="80"/>
      <c r="D20" s="80"/>
      <c r="E20" s="80"/>
      <c r="F20" s="80"/>
      <c r="G20" s="80"/>
      <c r="H20" s="80"/>
      <c r="I20" s="80"/>
      <c r="J20" s="80"/>
      <c r="K20" s="80"/>
      <c r="L20" s="80"/>
      <c r="M20" s="81"/>
      <c r="N20" s="30"/>
      <c r="O20" s="30"/>
      <c r="P20" s="30"/>
    </row>
    <row r="21" spans="1:16" s="34" customFormat="1" ht="296.39999999999998" customHeight="1" x14ac:dyDescent="0.3">
      <c r="A21" s="61" t="s">
        <v>49</v>
      </c>
      <c r="B21" s="63" t="s">
        <v>50</v>
      </c>
      <c r="C21" s="58" t="s">
        <v>9</v>
      </c>
      <c r="D21" s="61">
        <v>150</v>
      </c>
      <c r="E21" s="45">
        <v>21</v>
      </c>
      <c r="F21" s="68">
        <v>4.54</v>
      </c>
      <c r="G21" s="45">
        <f>D21*F21</f>
        <v>681</v>
      </c>
      <c r="H21" s="58" t="s">
        <v>82</v>
      </c>
      <c r="I21" s="67" t="s">
        <v>87</v>
      </c>
      <c r="J21" s="70">
        <v>2.27</v>
      </c>
      <c r="K21" s="73" t="s">
        <v>77</v>
      </c>
      <c r="L21" s="74"/>
      <c r="M21" s="75"/>
      <c r="N21" s="30"/>
      <c r="O21" s="30"/>
      <c r="P21" s="30"/>
    </row>
    <row r="22" spans="1:16" s="34" customFormat="1" ht="47.4" customHeight="1" x14ac:dyDescent="0.3">
      <c r="A22" s="61" t="str">
        <f>[1]Lapas1!A23</f>
        <v>4.2.</v>
      </c>
      <c r="B22" s="60" t="str">
        <f>[1]Lapas1!B23</f>
        <v>Rankų antiseptikas higieninei rankų antiseptikai</v>
      </c>
      <c r="C22" s="61" t="str">
        <f>[1]Lapas1!C23</f>
        <v>L</v>
      </c>
      <c r="D22" s="61">
        <f>[1]Lapas1!D23</f>
        <v>300</v>
      </c>
      <c r="E22" s="45">
        <v>21</v>
      </c>
      <c r="F22" s="68">
        <v>3.55</v>
      </c>
      <c r="G22" s="45">
        <f t="shared" ref="G22:G29" si="1">D22*F22</f>
        <v>1065</v>
      </c>
      <c r="H22" s="59" t="s">
        <v>82</v>
      </c>
      <c r="I22" s="59" t="s">
        <v>79</v>
      </c>
      <c r="J22" s="59">
        <f>F22</f>
        <v>3.55</v>
      </c>
      <c r="K22" s="82" t="s">
        <v>63</v>
      </c>
      <c r="L22" s="82"/>
      <c r="M22" s="82"/>
      <c r="N22" s="30"/>
      <c r="O22" s="30"/>
      <c r="P22" s="30"/>
    </row>
    <row r="23" spans="1:16" s="34" customFormat="1" ht="58.8" customHeight="1" x14ac:dyDescent="0.3">
      <c r="A23" s="61" t="str">
        <f>[1]Lapas1!A24</f>
        <v xml:space="preserve">4.3. </v>
      </c>
      <c r="B23" s="60" t="str">
        <f>[1]Lapas1!B24</f>
        <v>Rankų antiseptikas higieninei rankų antiseptikai</v>
      </c>
      <c r="C23" s="58" t="str">
        <f>[1]Lapas1!C24</f>
        <v>L</v>
      </c>
      <c r="D23" s="58">
        <f>[1]Lapas1!D24</f>
        <v>500</v>
      </c>
      <c r="E23" s="45">
        <v>21</v>
      </c>
      <c r="F23" s="68">
        <v>3.11</v>
      </c>
      <c r="G23" s="45">
        <f t="shared" si="1"/>
        <v>1555</v>
      </c>
      <c r="H23" s="70" t="s">
        <v>82</v>
      </c>
      <c r="I23" s="59" t="s">
        <v>15</v>
      </c>
      <c r="J23" s="59">
        <v>15.57</v>
      </c>
      <c r="K23" s="83" t="s">
        <v>64</v>
      </c>
      <c r="L23" s="83"/>
      <c r="M23" s="83"/>
      <c r="N23" s="30"/>
      <c r="O23" s="30"/>
      <c r="P23" s="30"/>
    </row>
    <row r="24" spans="1:16" s="34" customFormat="1" ht="98.4" customHeight="1" x14ac:dyDescent="0.3">
      <c r="A24" s="69" t="str">
        <f>[1]Lapas1!A25</f>
        <v xml:space="preserve">4.4. </v>
      </c>
      <c r="B24" s="64" t="str">
        <f>[1]Lapas1!B25</f>
        <v xml:space="preserve">Skystas muilas rankų plovimui </v>
      </c>
      <c r="C24" s="64" t="str">
        <f>[1]Lapas1!C25</f>
        <v>L</v>
      </c>
      <c r="D24" s="64">
        <f>[1]Lapas1!D25</f>
        <v>150</v>
      </c>
      <c r="E24" s="65">
        <v>21</v>
      </c>
      <c r="F24" s="131">
        <v>3.44</v>
      </c>
      <c r="G24" s="45">
        <f t="shared" si="1"/>
        <v>516</v>
      </c>
      <c r="H24" s="72" t="s">
        <v>81</v>
      </c>
      <c r="I24" s="72" t="s">
        <v>87</v>
      </c>
      <c r="J24" s="72">
        <v>1.72</v>
      </c>
      <c r="K24" s="84" t="s">
        <v>65</v>
      </c>
      <c r="L24" s="85"/>
      <c r="M24" s="86"/>
      <c r="N24" s="30"/>
      <c r="O24" s="30"/>
      <c r="P24" s="30"/>
    </row>
    <row r="25" spans="1:16" s="34" customFormat="1" ht="64.2" customHeight="1" x14ac:dyDescent="0.3">
      <c r="A25" s="61" t="str">
        <f>[1]Lapas1!A26</f>
        <v>4.5.</v>
      </c>
      <c r="B25" s="64" t="str">
        <f>[1]Lapas1!B26</f>
        <v xml:space="preserve">Skystas muilas rankų plovimui </v>
      </c>
      <c r="C25" s="58" t="str">
        <f>[1]Lapas1!C26</f>
        <v>L</v>
      </c>
      <c r="D25" s="58">
        <f>[1]Lapas1!D26</f>
        <v>300</v>
      </c>
      <c r="E25" s="45">
        <v>21</v>
      </c>
      <c r="F25" s="68">
        <v>2.23</v>
      </c>
      <c r="G25" s="45">
        <f t="shared" si="1"/>
        <v>669</v>
      </c>
      <c r="H25" s="59" t="s">
        <v>81</v>
      </c>
      <c r="I25" s="59" t="s">
        <v>88</v>
      </c>
      <c r="J25" s="59">
        <v>2.23</v>
      </c>
      <c r="K25" s="73" t="s">
        <v>66</v>
      </c>
      <c r="L25" s="74"/>
      <c r="M25" s="75"/>
      <c r="N25" s="30"/>
      <c r="O25" s="30"/>
      <c r="P25" s="30"/>
    </row>
    <row r="26" spans="1:16" s="34" customFormat="1" ht="61.8" customHeight="1" x14ac:dyDescent="0.3">
      <c r="A26" s="61" t="str">
        <f>[1]Lapas1!A27</f>
        <v xml:space="preserve">4.6. </v>
      </c>
      <c r="B26" s="64" t="str">
        <f>[1]Lapas1!B27</f>
        <v xml:space="preserve">Skystas muilas rankų plovimui </v>
      </c>
      <c r="C26" s="58" t="str">
        <f>[1]Lapas1!C27</f>
        <v>L</v>
      </c>
      <c r="D26" s="58">
        <f>[1]Lapas1!D27</f>
        <v>400</v>
      </c>
      <c r="E26" s="45">
        <v>21</v>
      </c>
      <c r="F26" s="68">
        <v>2.87</v>
      </c>
      <c r="G26" s="45">
        <f t="shared" si="1"/>
        <v>1148</v>
      </c>
      <c r="H26" s="59" t="s">
        <v>81</v>
      </c>
      <c r="I26" s="59" t="s">
        <v>15</v>
      </c>
      <c r="J26" s="59">
        <v>14.36</v>
      </c>
      <c r="K26" s="73" t="s">
        <v>67</v>
      </c>
      <c r="L26" s="74"/>
      <c r="M26" s="75"/>
      <c r="N26" s="30"/>
      <c r="O26" s="30"/>
      <c r="P26" s="30"/>
    </row>
    <row r="27" spans="1:16" s="34" customFormat="1" ht="136.19999999999999" customHeight="1" x14ac:dyDescent="0.3">
      <c r="A27" s="61" t="str">
        <f>[1]Lapas1!A28</f>
        <v>4.7.</v>
      </c>
      <c r="B27" s="49" t="str">
        <f>[1]Lapas1!B28</f>
        <v>Alkūniniai sieniniai dozatoriai</v>
      </c>
      <c r="C27" s="58" t="str">
        <f>[1]Lapas1!C28</f>
        <v>Vnt.</v>
      </c>
      <c r="D27" s="58">
        <f>[1]Lapas1!D28</f>
        <v>300</v>
      </c>
      <c r="E27" s="45">
        <v>21</v>
      </c>
      <c r="F27" s="68">
        <v>5.45</v>
      </c>
      <c r="G27" s="45">
        <f t="shared" si="1"/>
        <v>1635</v>
      </c>
      <c r="H27" s="59" t="s">
        <v>89</v>
      </c>
      <c r="I27" s="66" t="s">
        <v>85</v>
      </c>
      <c r="J27" s="33">
        <v>5.45</v>
      </c>
      <c r="K27" s="76" t="s">
        <v>68</v>
      </c>
      <c r="L27" s="77"/>
      <c r="M27" s="78"/>
      <c r="N27" s="30"/>
      <c r="O27" s="30"/>
      <c r="P27" s="30"/>
    </row>
    <row r="28" spans="1:16" s="34" customFormat="1" ht="79.2" customHeight="1" x14ac:dyDescent="0.3">
      <c r="A28" s="61" t="str">
        <f>[1]Lapas1!A29</f>
        <v>4.8.</v>
      </c>
      <c r="B28" s="64" t="str">
        <f>[1]Lapas1!B29</f>
        <v>Alkūniniai sieniniai dozatoriai</v>
      </c>
      <c r="C28" s="58" t="str">
        <f>[1]Lapas1!C29</f>
        <v>Vnt.</v>
      </c>
      <c r="D28" s="58">
        <f>[1]Lapas1!D29</f>
        <v>300</v>
      </c>
      <c r="E28" s="45">
        <v>21</v>
      </c>
      <c r="F28" s="68">
        <v>5.45</v>
      </c>
      <c r="G28" s="45">
        <f t="shared" si="1"/>
        <v>1635</v>
      </c>
      <c r="H28" s="70" t="s">
        <v>89</v>
      </c>
      <c r="I28" s="59" t="s">
        <v>85</v>
      </c>
      <c r="J28" s="59">
        <v>5.45</v>
      </c>
      <c r="K28" s="73" t="s">
        <v>69</v>
      </c>
      <c r="L28" s="74"/>
      <c r="M28" s="75"/>
      <c r="N28" s="30"/>
      <c r="O28" s="30"/>
      <c r="P28" s="30"/>
    </row>
    <row r="29" spans="1:16" s="34" customFormat="1" ht="65.400000000000006" customHeight="1" x14ac:dyDescent="0.3">
      <c r="A29" s="61" t="str">
        <f>[1]Lapas1!A30</f>
        <v>4.9.</v>
      </c>
      <c r="B29" s="64" t="str">
        <f>[1]Lapas1!B31</f>
        <v>Laikiklis skirtas pakabinti  rankų antiseptikui ant lovos</v>
      </c>
      <c r="C29" s="58" t="str">
        <f>[1]Lapas1!C31</f>
        <v>Vnt.</v>
      </c>
      <c r="D29" s="58">
        <f>[1]Lapas1!D31</f>
        <v>30</v>
      </c>
      <c r="E29" s="45">
        <v>21</v>
      </c>
      <c r="F29" s="68">
        <v>4.24</v>
      </c>
      <c r="G29" s="45">
        <f t="shared" si="1"/>
        <v>127.2</v>
      </c>
      <c r="H29" s="59" t="s">
        <v>86</v>
      </c>
      <c r="I29" s="59" t="s">
        <v>85</v>
      </c>
      <c r="J29" s="59">
        <v>4.24</v>
      </c>
      <c r="K29" s="73" t="s">
        <v>70</v>
      </c>
      <c r="L29" s="74"/>
      <c r="M29" s="75"/>
      <c r="N29" s="30"/>
      <c r="O29" s="30"/>
      <c r="P29" s="30"/>
    </row>
    <row r="30" spans="1:16" s="34" customFormat="1" ht="27" customHeight="1" x14ac:dyDescent="0.3">
      <c r="A30" s="125" t="s">
        <v>51</v>
      </c>
      <c r="B30" s="126"/>
      <c r="C30" s="126"/>
      <c r="D30" s="126"/>
      <c r="E30" s="126"/>
      <c r="F30" s="127"/>
      <c r="G30" s="62">
        <f>SUM(G21:G29)</f>
        <v>9031.2000000000007</v>
      </c>
      <c r="H30" s="123"/>
      <c r="I30" s="123"/>
      <c r="J30" s="123"/>
      <c r="K30" s="123"/>
      <c r="L30" s="123"/>
      <c r="M30" s="123"/>
      <c r="N30" s="30"/>
      <c r="O30" s="30"/>
      <c r="P30" s="30"/>
    </row>
    <row r="31" spans="1:16" ht="104.4" customHeight="1" x14ac:dyDescent="0.3">
      <c r="A31" s="12" t="s">
        <v>52</v>
      </c>
      <c r="B31" s="57" t="s">
        <v>10</v>
      </c>
      <c r="C31" s="12" t="s">
        <v>9</v>
      </c>
      <c r="D31" s="13">
        <v>200</v>
      </c>
      <c r="E31" s="13">
        <v>21</v>
      </c>
      <c r="F31" s="12">
        <v>10.98</v>
      </c>
      <c r="G31" s="41">
        <f>F31*D31</f>
        <v>2196</v>
      </c>
      <c r="H31" s="12" t="s">
        <v>90</v>
      </c>
      <c r="I31" s="12" t="s">
        <v>87</v>
      </c>
      <c r="J31" s="18">
        <v>5.49</v>
      </c>
      <c r="K31" s="109" t="s">
        <v>60</v>
      </c>
      <c r="L31" s="109"/>
      <c r="M31" s="109"/>
    </row>
    <row r="32" spans="1:16" ht="184.8" customHeight="1" x14ac:dyDescent="0.3">
      <c r="A32" s="39" t="s">
        <v>38</v>
      </c>
      <c r="B32" s="20" t="s">
        <v>12</v>
      </c>
      <c r="C32" s="12" t="s">
        <v>9</v>
      </c>
      <c r="D32" s="32">
        <v>6000</v>
      </c>
      <c r="E32" s="12">
        <v>5</v>
      </c>
      <c r="F32" s="12">
        <v>2.92</v>
      </c>
      <c r="G32" s="41">
        <f>D32*F32</f>
        <v>17520</v>
      </c>
      <c r="H32" s="12" t="s">
        <v>91</v>
      </c>
      <c r="I32" s="12" t="s">
        <v>79</v>
      </c>
      <c r="J32" s="12">
        <v>2.92</v>
      </c>
      <c r="K32" s="105" t="s">
        <v>61</v>
      </c>
      <c r="L32" s="106"/>
      <c r="M32" s="107"/>
      <c r="N32" s="7"/>
    </row>
    <row r="33" spans="1:16" ht="202.2" customHeight="1" x14ac:dyDescent="0.3">
      <c r="A33" s="39" t="s">
        <v>53</v>
      </c>
      <c r="B33" s="20" t="s">
        <v>14</v>
      </c>
      <c r="C33" s="12" t="s">
        <v>13</v>
      </c>
      <c r="D33" s="32">
        <v>600000</v>
      </c>
      <c r="E33" s="12">
        <v>5</v>
      </c>
      <c r="F33" s="12">
        <v>2.7400000000000001E-2</v>
      </c>
      <c r="G33" s="41">
        <f>D33*F33</f>
        <v>16440</v>
      </c>
      <c r="H33" s="12" t="s">
        <v>92</v>
      </c>
      <c r="I33" s="12" t="s">
        <v>96</v>
      </c>
      <c r="J33" s="12">
        <v>4.1100000000000003</v>
      </c>
      <c r="K33" s="109" t="s">
        <v>75</v>
      </c>
      <c r="L33" s="109"/>
      <c r="M33" s="109"/>
      <c r="N33" s="10"/>
      <c r="O33" s="10"/>
      <c r="P33" s="10"/>
    </row>
    <row r="34" spans="1:16" s="4" customFormat="1" ht="28.2" customHeight="1" x14ac:dyDescent="0.3">
      <c r="A34" s="87" t="s">
        <v>41</v>
      </c>
      <c r="B34" s="87" t="s">
        <v>0</v>
      </c>
      <c r="C34" s="101" t="s">
        <v>1</v>
      </c>
      <c r="D34" s="103" t="s">
        <v>62</v>
      </c>
      <c r="E34" s="87" t="s">
        <v>8</v>
      </c>
      <c r="F34" s="87" t="s">
        <v>3</v>
      </c>
      <c r="G34" s="87" t="s">
        <v>4</v>
      </c>
      <c r="H34" s="89" t="s">
        <v>44</v>
      </c>
      <c r="I34" s="90"/>
      <c r="J34" s="90"/>
      <c r="K34" s="90"/>
      <c r="L34" s="91"/>
      <c r="M34" s="22"/>
      <c r="N34" s="5"/>
      <c r="O34" s="5"/>
      <c r="P34" s="5"/>
    </row>
    <row r="35" spans="1:16" s="19" customFormat="1" ht="83.4" customHeight="1" x14ac:dyDescent="0.3">
      <c r="A35" s="88"/>
      <c r="B35" s="88"/>
      <c r="C35" s="102"/>
      <c r="D35" s="104"/>
      <c r="E35" s="88"/>
      <c r="F35" s="88"/>
      <c r="G35" s="88"/>
      <c r="H35" s="44" t="s">
        <v>42</v>
      </c>
      <c r="I35" s="45" t="s">
        <v>43</v>
      </c>
      <c r="J35" s="46" t="s">
        <v>6</v>
      </c>
      <c r="K35" s="48" t="s">
        <v>55</v>
      </c>
      <c r="L35" s="47" t="s">
        <v>16</v>
      </c>
      <c r="M35" s="47" t="s">
        <v>7</v>
      </c>
      <c r="N35" s="5"/>
      <c r="O35" s="5"/>
      <c r="P35" s="5"/>
    </row>
    <row r="36" spans="1:16" s="19" customFormat="1" ht="21" customHeight="1" x14ac:dyDescent="0.3">
      <c r="A36" s="46">
        <v>1</v>
      </c>
      <c r="B36" s="46">
        <v>2</v>
      </c>
      <c r="C36" s="56">
        <v>3</v>
      </c>
      <c r="D36" s="46">
        <v>4</v>
      </c>
      <c r="E36" s="46">
        <v>5</v>
      </c>
      <c r="F36" s="46">
        <v>6</v>
      </c>
      <c r="G36" s="46">
        <v>7</v>
      </c>
      <c r="H36" s="44">
        <v>8</v>
      </c>
      <c r="I36" s="45">
        <v>9</v>
      </c>
      <c r="J36" s="46">
        <v>10</v>
      </c>
      <c r="K36" s="48">
        <v>11</v>
      </c>
      <c r="L36" s="47">
        <v>12</v>
      </c>
      <c r="M36" s="47">
        <v>13</v>
      </c>
      <c r="N36" s="5"/>
      <c r="O36" s="5"/>
      <c r="P36" s="5"/>
    </row>
    <row r="37" spans="1:16" s="4" customFormat="1" ht="181.2" customHeight="1" x14ac:dyDescent="0.3">
      <c r="A37" s="39" t="s">
        <v>54</v>
      </c>
      <c r="B37" s="11" t="s">
        <v>30</v>
      </c>
      <c r="C37" s="12" t="s">
        <v>11</v>
      </c>
      <c r="D37" s="12">
        <v>100</v>
      </c>
      <c r="E37" s="18">
        <v>5</v>
      </c>
      <c r="F37" s="12">
        <v>13.53</v>
      </c>
      <c r="G37" s="41">
        <f>D37*F37</f>
        <v>1353</v>
      </c>
      <c r="H37" s="12" t="s">
        <v>93</v>
      </c>
      <c r="I37" s="21" t="s">
        <v>94</v>
      </c>
      <c r="J37" s="18">
        <v>13.53</v>
      </c>
      <c r="K37" s="40">
        <v>0.23680000000000001</v>
      </c>
      <c r="L37" s="15" t="s">
        <v>95</v>
      </c>
      <c r="M37" s="16" t="s">
        <v>71</v>
      </c>
      <c r="N37" s="9"/>
      <c r="O37" s="9"/>
      <c r="P37" s="9"/>
    </row>
    <row r="38" spans="1:16" s="4" customFormat="1" ht="18.600000000000001" customHeight="1" x14ac:dyDescent="0.3">
      <c r="A38" s="130"/>
      <c r="B38" s="130"/>
      <c r="C38" s="130"/>
      <c r="D38" s="130"/>
      <c r="E38" s="130"/>
      <c r="F38" s="130"/>
      <c r="G38" s="130"/>
      <c r="H38" s="130"/>
      <c r="I38" s="130"/>
      <c r="J38" s="130"/>
      <c r="K38" s="130"/>
      <c r="L38" s="130"/>
      <c r="M38" s="130"/>
      <c r="N38" s="5"/>
      <c r="O38" s="10"/>
      <c r="P38" s="10"/>
    </row>
    <row r="39" spans="1:16" s="4" customFormat="1" ht="83.25" customHeight="1" x14ac:dyDescent="0.3">
      <c r="A39" s="128" t="s">
        <v>17</v>
      </c>
      <c r="B39" s="129"/>
      <c r="C39" s="129"/>
      <c r="D39" s="129"/>
      <c r="E39" s="129"/>
      <c r="F39" s="129"/>
      <c r="G39" s="129"/>
      <c r="H39" s="129"/>
      <c r="I39" s="129"/>
      <c r="J39" s="129"/>
      <c r="K39" s="129"/>
      <c r="L39" s="129"/>
      <c r="M39" s="129"/>
      <c r="N39" s="5"/>
      <c r="O39" s="5"/>
      <c r="P39" s="5"/>
    </row>
    <row r="40" spans="1:16" s="4" customFormat="1" x14ac:dyDescent="0.3">
      <c r="A40" s="37"/>
      <c r="B40" s="6"/>
      <c r="C40" s="54"/>
      <c r="D40" s="6"/>
      <c r="E40" s="6"/>
      <c r="F40" s="6"/>
      <c r="G40" s="6"/>
      <c r="H40" s="6"/>
      <c r="I40" s="6"/>
      <c r="J40" s="6"/>
      <c r="K40" s="6"/>
      <c r="L40" s="6"/>
      <c r="M40" s="5"/>
      <c r="N40" s="5"/>
      <c r="O40" s="5"/>
      <c r="P40" s="5"/>
    </row>
  </sheetData>
  <mergeCells count="52">
    <mergeCell ref="A39:M39"/>
    <mergeCell ref="A38:M38"/>
    <mergeCell ref="A12:F12"/>
    <mergeCell ref="I12:M12"/>
    <mergeCell ref="A13:M13"/>
    <mergeCell ref="K14:M14"/>
    <mergeCell ref="K15:M15"/>
    <mergeCell ref="K16:M16"/>
    <mergeCell ref="K17:M17"/>
    <mergeCell ref="K18:M18"/>
    <mergeCell ref="I19:M19"/>
    <mergeCell ref="K31:M31"/>
    <mergeCell ref="A19:F19"/>
    <mergeCell ref="K29:M29"/>
    <mergeCell ref="H30:M30"/>
    <mergeCell ref="A30:F30"/>
    <mergeCell ref="K1:M1"/>
    <mergeCell ref="A3:M3"/>
    <mergeCell ref="A5:M5"/>
    <mergeCell ref="A9:M9"/>
    <mergeCell ref="K11:M11"/>
    <mergeCell ref="B4:M4"/>
    <mergeCell ref="K7:M7"/>
    <mergeCell ref="K10:M10"/>
    <mergeCell ref="K8:M8"/>
    <mergeCell ref="K32:M32"/>
    <mergeCell ref="K33:M33"/>
    <mergeCell ref="F34:F35"/>
    <mergeCell ref="G34:G35"/>
    <mergeCell ref="H34:L34"/>
    <mergeCell ref="A6:A7"/>
    <mergeCell ref="B6:B7"/>
    <mergeCell ref="C6:C7"/>
    <mergeCell ref="D6:D7"/>
    <mergeCell ref="E6:E7"/>
    <mergeCell ref="F6:F7"/>
    <mergeCell ref="G6:G7"/>
    <mergeCell ref="H6:J6"/>
    <mergeCell ref="A34:A35"/>
    <mergeCell ref="B34:B35"/>
    <mergeCell ref="C34:C35"/>
    <mergeCell ref="D34:D35"/>
    <mergeCell ref="E34:E35"/>
    <mergeCell ref="K25:M25"/>
    <mergeCell ref="K26:M26"/>
    <mergeCell ref="K27:M27"/>
    <mergeCell ref="K28:M28"/>
    <mergeCell ref="A20:M20"/>
    <mergeCell ref="K21:M21"/>
    <mergeCell ref="K22:M22"/>
    <mergeCell ref="K23:M23"/>
    <mergeCell ref="K24:M24"/>
  </mergeCells>
  <pageMargins left="0.23622047244094491" right="0.23622047244094491" top="0.74803149606299213" bottom="0.74803149606299213" header="0.31496062992125984" footer="0.31496062992125984"/>
  <pageSetup paperSize="9" scale="8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Lapas1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Viesieji1</dc:creator>
  <cp:lastModifiedBy>Sigita</cp:lastModifiedBy>
  <cp:lastPrinted>2021-03-29T13:49:26Z</cp:lastPrinted>
  <dcterms:created xsi:type="dcterms:W3CDTF">2018-10-15T07:32:09Z</dcterms:created>
  <dcterms:modified xsi:type="dcterms:W3CDTF">2021-03-29T14:05:57Z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LabbisDVSAttachmentId">
    <vt:lpwstr>2c820ecb-c582-4a6a-88be-112e07d9135a</vt:lpwstr>
  </property>
</Properties>
</file>