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1" documentId="8_{7D085E82-BE97-4611-869C-514DB398C67E}" xr6:coauthVersionLast="46" xr6:coauthVersionMax="46" xr10:uidLastSave="{0BE875A6-5D00-4D2A-A4D9-6E6730EA85AF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8" i="1"/>
  <c r="I9" i="1"/>
  <c r="I10" i="1"/>
  <c r="I11" i="1"/>
  <c r="I7" i="1"/>
  <c r="I12" i="1" s="1"/>
  <c r="H11" i="1"/>
  <c r="H7" i="1"/>
  <c r="H10" i="1"/>
  <c r="H9" i="1"/>
  <c r="H8" i="1"/>
  <c r="J8" i="1" l="1"/>
  <c r="J12" i="1" s="1"/>
  <c r="J9" i="1"/>
  <c r="J10" i="1"/>
  <c r="J11" i="1"/>
</calcChain>
</file>

<file path=xl/sharedStrings.xml><?xml version="1.0" encoding="utf-8"?>
<sst xmlns="http://schemas.openxmlformats.org/spreadsheetml/2006/main" count="35" uniqueCount="34">
  <si>
    <t>Diagnostinių reagentų, medžiagų pavadinimai</t>
  </si>
  <si>
    <t>Siūloma pakuotė</t>
  </si>
  <si>
    <t>Siūlomos pakuotės fiksuotas įkainis, EUR su PVM</t>
  </si>
  <si>
    <t>Gamintojas, komercinis prekės pavadinimas</t>
  </si>
  <si>
    <t>Eil.Nr.</t>
  </si>
  <si>
    <t xml:space="preserve">3 PIRKIMO DALIS. REAGENTAI IR PAPILDOMOS PRIEMONĖS AUTOMATINIAM ŠLAPIMO ANALIZATORIUI H-800 ARBA LYGEVIARČIAM - 1 vnt. </t>
  </si>
  <si>
    <t xml:space="preserve">Negalintiems pasiūlyti reagentų įstaigos nuosavybės teise priklausančiam analizatoriui (1 vnt.) , galima teikti lygiavertį pasiūlymą. Reikalavimai lygiaverčiam analizatoriui pateikti 3.1 lentelėje.  </t>
  </si>
  <si>
    <t>Siūlomos pakuotės fiksuotas įkainis, EUR be PVM</t>
  </si>
  <si>
    <t>PVM</t>
  </si>
  <si>
    <t>3.1</t>
  </si>
  <si>
    <t>3.2</t>
  </si>
  <si>
    <t>3.3</t>
  </si>
  <si>
    <t>3.4</t>
  </si>
  <si>
    <t>3.5</t>
  </si>
  <si>
    <t>vnt.</t>
  </si>
  <si>
    <t xml:space="preserve">Siūlome regentus bei priemones įstaigos nuosavybės teise priklausančiam analizatoriui H-800.  </t>
  </si>
  <si>
    <t>Dirui Industrial., Šlapimo juostelės H10-800(100 testų), H-10-800 (23101501001)</t>
  </si>
  <si>
    <t>Dirui Industrial., Ploviklis H800 (200 ml), 2320506003(232030102202)</t>
  </si>
  <si>
    <t>Dirui Industrial., Teigiama QC H-800 (8 ml), 2320701001(232030303201); Neigiama QC H-800 (8 ml), 2320702001(232030301201)</t>
  </si>
  <si>
    <t>Thermo popierius (57x12x45), 57 mm</t>
  </si>
  <si>
    <t>Šlapimo juostelės H10-800(100 testų)</t>
  </si>
  <si>
    <t>Ploviklis H800 (200 ml)</t>
  </si>
  <si>
    <t>Kontrolės</t>
  </si>
  <si>
    <t>100 vnt.</t>
  </si>
  <si>
    <t>200 ml</t>
  </si>
  <si>
    <t>8 ml</t>
  </si>
  <si>
    <t>Sarstedt, Mėgintuvėlis 12 ml,110x17 mm,PP, 57.527</t>
  </si>
  <si>
    <t>Mėgintuvėlis 12 ml,110x17 mm,PP</t>
  </si>
  <si>
    <t>Preliminarus tyrimų skaičius per 
36 mėn.</t>
  </si>
  <si>
    <t>Reagentų ir priemonių kiekis (ml./vnt.)
nurodytam tyrimų skaičiui</t>
  </si>
  <si>
    <t>Suma, EUR su PVM per 36mėn.</t>
  </si>
  <si>
    <t>Termo popierius (57x12x45)</t>
  </si>
  <si>
    <t>Suma, EUR be PVM per 36mėn.</t>
  </si>
  <si>
    <t>3 pirkimo dalies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</si>
</sst>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L1" sqref="L1"/>
    </sheetView>
  </sheetViews>
  <sheetFormatPr defaultRowHeight="14.4" x14ac:dyDescent="0.3"/>
  <cols>
    <col min="2" max="2" width="28.88671875" customWidth="1"/>
    <col min="3" max="3" width="12.5546875" customWidth="1"/>
    <col min="4" max="4" width="20.6640625" customWidth="1"/>
    <col min="5" max="5" width="12.6640625" customWidth="1"/>
    <col min="6" max="6" width="14.109375" customWidth="1"/>
    <col min="7" max="7" width="8.6640625" customWidth="1"/>
    <col min="8" max="9" width="13" customWidth="1"/>
    <col min="10" max="10" width="13.6640625" customWidth="1"/>
    <col min="11" max="11" width="52.33203125" customWidth="1"/>
  </cols>
  <sheetData>
    <row r="1" spans="1:11" ht="21.6" customHeight="1" x14ac:dyDescent="0.3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6.2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2" customHeight="1" x14ac:dyDescent="0.3">
      <c r="A3" s="1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69" x14ac:dyDescent="0.3">
      <c r="A5" s="4" t="s">
        <v>4</v>
      </c>
      <c r="B5" s="4" t="s">
        <v>0</v>
      </c>
      <c r="C5" s="4" t="s">
        <v>28</v>
      </c>
      <c r="D5" s="4" t="s">
        <v>29</v>
      </c>
      <c r="E5" s="4" t="s">
        <v>1</v>
      </c>
      <c r="F5" s="4" t="s">
        <v>7</v>
      </c>
      <c r="G5" s="4" t="s">
        <v>8</v>
      </c>
      <c r="H5" s="4" t="s">
        <v>2</v>
      </c>
      <c r="I5" s="4" t="s">
        <v>32</v>
      </c>
      <c r="J5" s="4" t="s">
        <v>30</v>
      </c>
      <c r="K5" s="4" t="s">
        <v>3</v>
      </c>
    </row>
    <row r="6" spans="1:11" ht="27.6" x14ac:dyDescent="0.3">
      <c r="A6" s="9"/>
      <c r="B6" s="15"/>
      <c r="C6" s="19">
        <v>15000</v>
      </c>
      <c r="D6" s="10"/>
      <c r="E6" s="10"/>
      <c r="F6" s="10"/>
      <c r="G6" s="10"/>
      <c r="H6" s="10"/>
      <c r="I6" s="10"/>
      <c r="J6" s="10"/>
      <c r="K6" s="14" t="s">
        <v>15</v>
      </c>
    </row>
    <row r="7" spans="1:11" ht="27.6" x14ac:dyDescent="0.3">
      <c r="A7" s="9" t="s">
        <v>9</v>
      </c>
      <c r="B7" s="13" t="s">
        <v>20</v>
      </c>
      <c r="C7" s="20"/>
      <c r="D7" s="5">
        <v>172</v>
      </c>
      <c r="E7" s="5" t="s">
        <v>23</v>
      </c>
      <c r="F7" s="6">
        <v>27</v>
      </c>
      <c r="G7" s="7">
        <v>0.05</v>
      </c>
      <c r="H7" s="12">
        <f>F7+F7*G7</f>
        <v>28.35</v>
      </c>
      <c r="I7" s="12">
        <f>F7*D7</f>
        <v>4644</v>
      </c>
      <c r="J7" s="12">
        <f>H7*D7</f>
        <v>4876.2</v>
      </c>
      <c r="K7" s="16" t="s">
        <v>16</v>
      </c>
    </row>
    <row r="8" spans="1:11" ht="29.4" customHeight="1" x14ac:dyDescent="0.3">
      <c r="A8" s="9" t="s">
        <v>10</v>
      </c>
      <c r="B8" s="13" t="s">
        <v>21</v>
      </c>
      <c r="C8" s="20"/>
      <c r="D8" s="5">
        <v>12</v>
      </c>
      <c r="E8" s="5" t="s">
        <v>24</v>
      </c>
      <c r="F8" s="6">
        <v>81</v>
      </c>
      <c r="G8" s="7">
        <v>0.05</v>
      </c>
      <c r="H8" s="12">
        <f>F8+F8*G8</f>
        <v>85.05</v>
      </c>
      <c r="I8" s="12">
        <f t="shared" ref="I8:I11" si="0">F8*D8</f>
        <v>972</v>
      </c>
      <c r="J8" s="12">
        <f t="shared" ref="J8:J11" si="1">H8*D8</f>
        <v>1020.5999999999999</v>
      </c>
      <c r="K8" s="13" t="s">
        <v>17</v>
      </c>
    </row>
    <row r="9" spans="1:11" ht="44.4" customHeight="1" x14ac:dyDescent="0.3">
      <c r="A9" s="9" t="s">
        <v>11</v>
      </c>
      <c r="B9" s="13" t="s">
        <v>22</v>
      </c>
      <c r="C9" s="20"/>
      <c r="D9" s="5">
        <v>548</v>
      </c>
      <c r="E9" s="5" t="s">
        <v>25</v>
      </c>
      <c r="F9" s="6">
        <v>1.4</v>
      </c>
      <c r="G9" s="7">
        <v>0.05</v>
      </c>
      <c r="H9" s="12">
        <f>F9+F9*G9</f>
        <v>1.47</v>
      </c>
      <c r="I9" s="12">
        <f t="shared" si="0"/>
        <v>767.19999999999993</v>
      </c>
      <c r="J9" s="12">
        <f t="shared" si="1"/>
        <v>805.56</v>
      </c>
      <c r="K9" s="13" t="s">
        <v>18</v>
      </c>
    </row>
    <row r="10" spans="1:11" ht="27.6" x14ac:dyDescent="0.3">
      <c r="A10" s="9" t="s">
        <v>12</v>
      </c>
      <c r="B10" s="16" t="s">
        <v>27</v>
      </c>
      <c r="C10" s="20"/>
      <c r="D10" s="5">
        <v>17200</v>
      </c>
      <c r="E10" s="5" t="s">
        <v>14</v>
      </c>
      <c r="F10" s="6">
        <v>0.03</v>
      </c>
      <c r="G10" s="7">
        <v>0.21</v>
      </c>
      <c r="H10" s="11">
        <f>F10+F10*G10</f>
        <v>3.6299999999999999E-2</v>
      </c>
      <c r="I10" s="12">
        <f t="shared" si="0"/>
        <v>516</v>
      </c>
      <c r="J10" s="12">
        <f>H10*D10</f>
        <v>624.36</v>
      </c>
      <c r="K10" s="16" t="s">
        <v>26</v>
      </c>
    </row>
    <row r="11" spans="1:11" x14ac:dyDescent="0.3">
      <c r="A11" s="9" t="s">
        <v>13</v>
      </c>
      <c r="B11" s="13" t="s">
        <v>31</v>
      </c>
      <c r="C11" s="20"/>
      <c r="D11" s="5">
        <v>58</v>
      </c>
      <c r="E11" s="5" t="s">
        <v>14</v>
      </c>
      <c r="F11" s="6">
        <v>1</v>
      </c>
      <c r="G11" s="7">
        <v>0.21</v>
      </c>
      <c r="H11" s="12">
        <f>F11+F11*G11</f>
        <v>1.21</v>
      </c>
      <c r="I11" s="12">
        <f t="shared" si="0"/>
        <v>58</v>
      </c>
      <c r="J11" s="12">
        <f t="shared" si="1"/>
        <v>70.179999999999993</v>
      </c>
      <c r="K11" s="13" t="s">
        <v>19</v>
      </c>
    </row>
    <row r="12" spans="1:11" x14ac:dyDescent="0.3">
      <c r="A12" s="21" t="s">
        <v>33</v>
      </c>
      <c r="B12" s="22"/>
      <c r="C12" s="22"/>
      <c r="D12" s="22"/>
      <c r="E12" s="22"/>
      <c r="F12" s="22"/>
      <c r="G12" s="22"/>
      <c r="H12" s="23"/>
      <c r="I12" s="17">
        <f>SUM(I7:I11)</f>
        <v>6957.2</v>
      </c>
      <c r="J12" s="8">
        <f>SUM(J7:J11)</f>
        <v>7396.8999999999987</v>
      </c>
      <c r="K12" s="5"/>
    </row>
    <row r="13" spans="1:11" ht="15.6" x14ac:dyDescent="0.3">
      <c r="A13" s="1"/>
    </row>
  </sheetData>
  <mergeCells count="4">
    <mergeCell ref="A1:K1"/>
    <mergeCell ref="A3:K3"/>
    <mergeCell ref="C6:C11"/>
    <mergeCell ref="A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0" ma:contentTypeDescription="Create a new document." ma:contentTypeScope="" ma:versionID="b197c8f4ec3b2ed368127777ff27b604">
  <xsd:schema xmlns:xsd="http://www.w3.org/2001/XMLSchema" xmlns:xs="http://www.w3.org/2001/XMLSchema" xmlns:p="http://schemas.microsoft.com/office/2006/metadata/properties" xmlns:ns2="07254a45-8beb-40bf-8089-d9c1fbed0123" targetNamespace="http://schemas.microsoft.com/office/2006/metadata/properties" ma:root="true" ma:fieldsID="4924688626a6d6dabcb00f9bde1f45bf" ns2:_="">
    <xsd:import namespace="07254a45-8beb-40bf-8089-d9c1fbed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48CA3-F200-48F0-8757-76C79D0E6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1736B3-DD68-47F4-B04E-194FBAE4D3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51922D-4DD3-4227-B408-7F7D14B2D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2021-05-19T16:06:13Z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</Properties>
</file>