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diamedicalt.sharepoint.com/sites/Diamedica-Baze/Shared Documents/Baze/Konkursai/2021/Vilkaviskio ligonine_539775/Dokumentai pasiulymui/"/>
    </mc:Choice>
  </mc:AlternateContent>
  <xr:revisionPtr revIDLastSave="405" documentId="8_{6145CDFA-0316-485C-A73F-D2DDC4C9F323}" xr6:coauthVersionLast="46" xr6:coauthVersionMax="46" xr10:uidLastSave="{BC073C3E-A9DE-4AAF-AE2C-066C52694A02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4" i="1" l="1"/>
  <c r="K94" i="1"/>
  <c r="L93" i="1"/>
  <c r="L92" i="1"/>
  <c r="L91" i="1"/>
  <c r="K92" i="1"/>
  <c r="K93" i="1"/>
  <c r="K91" i="1"/>
  <c r="I93" i="1"/>
  <c r="I92" i="1"/>
  <c r="I91" i="1"/>
  <c r="L89" i="1"/>
  <c r="L88" i="1"/>
  <c r="L87" i="1"/>
  <c r="K88" i="1"/>
  <c r="K89" i="1"/>
  <c r="K87" i="1"/>
  <c r="I87" i="1"/>
  <c r="L85" i="1"/>
  <c r="L84" i="1"/>
  <c r="L83" i="1"/>
  <c r="K84" i="1"/>
  <c r="K85" i="1"/>
  <c r="K83" i="1"/>
  <c r="I83" i="1"/>
  <c r="L81" i="1"/>
  <c r="L80" i="1"/>
  <c r="L79" i="1"/>
  <c r="K80" i="1"/>
  <c r="K81" i="1"/>
  <c r="K79" i="1"/>
  <c r="I81" i="1"/>
  <c r="I80" i="1"/>
  <c r="I79" i="1"/>
  <c r="L77" i="1"/>
  <c r="L76" i="1"/>
  <c r="L75" i="1"/>
  <c r="K76" i="1"/>
  <c r="K77" i="1"/>
  <c r="K75" i="1"/>
  <c r="I75" i="1"/>
  <c r="L72" i="1"/>
  <c r="L71" i="1"/>
  <c r="K72" i="1"/>
  <c r="K73" i="1"/>
  <c r="K71" i="1"/>
  <c r="I71" i="1"/>
  <c r="L69" i="1"/>
  <c r="L68" i="1"/>
  <c r="L67" i="1"/>
  <c r="K68" i="1"/>
  <c r="K69" i="1"/>
  <c r="K67" i="1"/>
  <c r="I67" i="1"/>
  <c r="L65" i="1"/>
  <c r="L64" i="1"/>
  <c r="L63" i="1"/>
  <c r="K64" i="1"/>
  <c r="K65" i="1"/>
  <c r="K63" i="1"/>
  <c r="I63" i="1"/>
  <c r="L61" i="1"/>
  <c r="L60" i="1"/>
  <c r="L59" i="1"/>
  <c r="K60" i="1"/>
  <c r="K61" i="1"/>
  <c r="K59" i="1"/>
  <c r="I61" i="1"/>
  <c r="I60" i="1"/>
  <c r="I59" i="1"/>
  <c r="L57" i="1"/>
  <c r="L56" i="1"/>
  <c r="L55" i="1"/>
  <c r="K56" i="1"/>
  <c r="K57" i="1"/>
  <c r="K55" i="1"/>
  <c r="I55" i="1"/>
  <c r="L53" i="1"/>
  <c r="L52" i="1"/>
  <c r="L51" i="1"/>
  <c r="K52" i="1"/>
  <c r="K53" i="1"/>
  <c r="K51" i="1"/>
  <c r="I51" i="1"/>
  <c r="L49" i="1"/>
  <c r="L48" i="1"/>
  <c r="L47" i="1"/>
  <c r="K48" i="1"/>
  <c r="K49" i="1"/>
  <c r="K47" i="1"/>
  <c r="L45" i="1"/>
  <c r="L44" i="1"/>
  <c r="L43" i="1"/>
  <c r="K44" i="1"/>
  <c r="K45" i="1"/>
  <c r="K43" i="1"/>
  <c r="I43" i="1"/>
  <c r="L41" i="1"/>
  <c r="L40" i="1"/>
  <c r="L39" i="1"/>
  <c r="K40" i="1"/>
  <c r="K41" i="1"/>
  <c r="K39" i="1"/>
  <c r="I39" i="1"/>
  <c r="L37" i="1"/>
  <c r="L36" i="1"/>
  <c r="L35" i="1"/>
  <c r="K36" i="1"/>
  <c r="K37" i="1"/>
  <c r="K35" i="1"/>
  <c r="I37" i="1"/>
  <c r="I36" i="1"/>
  <c r="I35" i="1"/>
  <c r="L33" i="1"/>
  <c r="L32" i="1"/>
  <c r="L31" i="1"/>
  <c r="K32" i="1"/>
  <c r="K33" i="1"/>
  <c r="K31" i="1"/>
  <c r="I31" i="1"/>
  <c r="L27" i="1"/>
  <c r="K28" i="1"/>
  <c r="K29" i="1"/>
  <c r="K27" i="1"/>
  <c r="I27" i="1"/>
  <c r="L25" i="1"/>
  <c r="L24" i="1"/>
  <c r="L23" i="1"/>
  <c r="K24" i="1"/>
  <c r="K25" i="1"/>
  <c r="K23" i="1"/>
  <c r="I23" i="1"/>
  <c r="L21" i="1"/>
  <c r="L20" i="1"/>
  <c r="L19" i="1"/>
  <c r="K20" i="1"/>
  <c r="K21" i="1"/>
  <c r="K19" i="1"/>
  <c r="I19" i="1"/>
  <c r="L17" i="1"/>
  <c r="L16" i="1"/>
  <c r="L15" i="1"/>
  <c r="K16" i="1"/>
  <c r="K17" i="1"/>
  <c r="K15" i="1"/>
  <c r="I17" i="1"/>
  <c r="I16" i="1"/>
  <c r="I15" i="1"/>
  <c r="L11" i="1"/>
  <c r="K12" i="1"/>
  <c r="K13" i="1"/>
  <c r="K11" i="1"/>
  <c r="I11" i="1"/>
  <c r="L9" i="1"/>
  <c r="L8" i="1"/>
  <c r="L7" i="1"/>
  <c r="K8" i="1"/>
  <c r="K9" i="1"/>
  <c r="K7" i="1"/>
  <c r="I7" i="1"/>
  <c r="I89" i="1"/>
  <c r="I88" i="1"/>
  <c r="I85" i="1"/>
  <c r="I84" i="1"/>
  <c r="I77" i="1"/>
  <c r="I76" i="1"/>
  <c r="I73" i="1"/>
  <c r="L73" i="1" s="1"/>
  <c r="I72" i="1"/>
  <c r="I69" i="1"/>
  <c r="I68" i="1"/>
  <c r="I65" i="1"/>
  <c r="I64" i="1"/>
  <c r="I57" i="1"/>
  <c r="I56" i="1"/>
  <c r="I53" i="1"/>
  <c r="I52" i="1"/>
  <c r="I49" i="1"/>
  <c r="I48" i="1"/>
  <c r="I47" i="1"/>
  <c r="I45" i="1"/>
  <c r="I44" i="1"/>
  <c r="I41" i="1"/>
  <c r="I40" i="1"/>
  <c r="I33" i="1"/>
  <c r="I32" i="1"/>
  <c r="I29" i="1"/>
  <c r="L29" i="1" s="1"/>
  <c r="I28" i="1"/>
  <c r="L28" i="1" s="1"/>
  <c r="I25" i="1"/>
  <c r="I24" i="1"/>
  <c r="I21" i="1"/>
  <c r="I20" i="1"/>
  <c r="I13" i="1"/>
  <c r="L13" i="1" s="1"/>
  <c r="I12" i="1"/>
  <c r="L12" i="1" s="1"/>
  <c r="I9" i="1"/>
  <c r="I8" i="1"/>
</calcChain>
</file>

<file path=xl/sharedStrings.xml><?xml version="1.0" encoding="utf-8"?>
<sst xmlns="http://schemas.openxmlformats.org/spreadsheetml/2006/main" count="256" uniqueCount="109">
  <si>
    <t>Diagnostinių reagentų, medžiagų pavadinimai</t>
  </si>
  <si>
    <t>Siūloma pakuotė</t>
  </si>
  <si>
    <t>Siūlomos pakuotės fiksuotas įkainis, EUR su PVM</t>
  </si>
  <si>
    <t>Gamintojas, komercinis prekės pavadinimas</t>
  </si>
  <si>
    <t>Eil. Nr.</t>
  </si>
  <si>
    <t>Preliminarus tyrimų skaičius per 36 mėn.</t>
  </si>
  <si>
    <t>Suma, EUR su PVM per 36 mėn.</t>
  </si>
  <si>
    <t>Reagentų ir priemonių kiekis (ml./vnt.) nurodytam tyrimų skaičiui</t>
  </si>
  <si>
    <t>Siūlomos pakuotės fiksuotas įkainis, EUR be PVM</t>
  </si>
  <si>
    <t>PVM, %</t>
  </si>
  <si>
    <t xml:space="preserve">5 PIRKIMO DALIS. REAGENTAI IR PAPILDOMOS PRIEMONĖS IMUNOLOGNIAM ANALIZATORIUI VIDAS ARBA LYGIAVERČIAM - 1 VNT. </t>
  </si>
  <si>
    <t>5.1.</t>
  </si>
  <si>
    <t>ŽIV</t>
  </si>
  <si>
    <t>5.2.</t>
  </si>
  <si>
    <t>Didelio jautrumo troponinas I (CV&lt;10%)</t>
  </si>
  <si>
    <t>5.3.</t>
  </si>
  <si>
    <t>Feritinas</t>
  </si>
  <si>
    <t>5.4.</t>
  </si>
  <si>
    <t>Vitaminas D</t>
  </si>
  <si>
    <t>5.5.</t>
  </si>
  <si>
    <t>H.Pylori IgG</t>
  </si>
  <si>
    <t>5.6.</t>
  </si>
  <si>
    <t>Prokalcitoninas</t>
  </si>
  <si>
    <t>5.7.</t>
  </si>
  <si>
    <t>Ig E</t>
  </si>
  <si>
    <t>5.8.</t>
  </si>
  <si>
    <t>CEA</t>
  </si>
  <si>
    <t>5.9.</t>
  </si>
  <si>
    <t>TSH</t>
  </si>
  <si>
    <t>5.10.</t>
  </si>
  <si>
    <t>FT4</t>
  </si>
  <si>
    <t>5.11.</t>
  </si>
  <si>
    <t>FT3</t>
  </si>
  <si>
    <t>5.12.</t>
  </si>
  <si>
    <t>Anti-TPO</t>
  </si>
  <si>
    <t>5.13.</t>
  </si>
  <si>
    <t>PSA</t>
  </si>
  <si>
    <t>5.14.</t>
  </si>
  <si>
    <t>5.15.</t>
  </si>
  <si>
    <t>CA19-9</t>
  </si>
  <si>
    <t>5.16.</t>
  </si>
  <si>
    <t>Laimo (LYG)</t>
  </si>
  <si>
    <t>5.17.</t>
  </si>
  <si>
    <t>Laimo (LYM)</t>
  </si>
  <si>
    <t>5.18.</t>
  </si>
  <si>
    <t>Progesteronas</t>
  </si>
  <si>
    <t>5.19.</t>
  </si>
  <si>
    <t>Estradiolis</t>
  </si>
  <si>
    <t>5.20.</t>
  </si>
  <si>
    <t>CA 125</t>
  </si>
  <si>
    <t>5.21.</t>
  </si>
  <si>
    <t>Prolaktinas (PRL)</t>
  </si>
  <si>
    <t>5.22.</t>
  </si>
  <si>
    <t>PRO-BNP</t>
  </si>
  <si>
    <t xml:space="preserve">Negalintiems pasiūlyti reagentų įstaigos nuosavybės teise priklausančiam analizatoriui (1 vnt.) , galima teikti lygiavertį pasiūlymą. Reikalavimai lygiaverčiam analizatoriui pateikti 5.1 lentelėje. </t>
  </si>
  <si>
    <t>SARS-CoV-2 IgG (9COG)</t>
  </si>
  <si>
    <t>VIDAS QCV</t>
  </si>
  <si>
    <t>VIDAS OPT</t>
  </si>
  <si>
    <t>VIDAS Prolactin</t>
  </si>
  <si>
    <t>VIDAS NT-proBNP2</t>
  </si>
  <si>
    <t>VIDAS CA 125 II</t>
  </si>
  <si>
    <t>VIDAS Estradiol II</t>
  </si>
  <si>
    <t>VIDAS Progesterone</t>
  </si>
  <si>
    <t>VIDAS Lyme IgM</t>
  </si>
  <si>
    <t>VIDAS Lyme IgG</t>
  </si>
  <si>
    <t>VIDAS CA 19-9</t>
  </si>
  <si>
    <t>VIDAS SARS-COV-2 IgG</t>
  </si>
  <si>
    <t>VIDAS TPSA</t>
  </si>
  <si>
    <t>VIDAS Anti-TPO</t>
  </si>
  <si>
    <t>VIDAS FT3</t>
  </si>
  <si>
    <t>VIDAS FT4</t>
  </si>
  <si>
    <t>VIDAS TSH</t>
  </si>
  <si>
    <t>VIDAS CEA (S)</t>
  </si>
  <si>
    <t>VIDAS Total IgE</t>
  </si>
  <si>
    <t>VIDAS B.R.A.H.M.S Procalcitonin</t>
  </si>
  <si>
    <t>VIDAS H.pylori IgG</t>
  </si>
  <si>
    <t xml:space="preserve">VIDAS High Sensitive Troponin I </t>
  </si>
  <si>
    <t>VIDAS Ferritin</t>
  </si>
  <si>
    <t>VIDAS 25OH VitaminD Total</t>
  </si>
  <si>
    <t>VIDAS HIV DUO Quick</t>
  </si>
  <si>
    <t>pak.</t>
  </si>
  <si>
    <t>60 testų</t>
  </si>
  <si>
    <t>30 testų</t>
  </si>
  <si>
    <t>bioMerieux, VIDAS HIV DUO Quick, 30447</t>
  </si>
  <si>
    <t>bioMerieux, VIDAS QCV, 30706</t>
  </si>
  <si>
    <t>bioMerieux, VIDAS OPT, 30529</t>
  </si>
  <si>
    <t>bioMerieux, VIDAS High Sensitive Troponin I, 415386</t>
  </si>
  <si>
    <t>bioMerieux, VIDAS Ferritin, 30411</t>
  </si>
  <si>
    <t>bioMerieux, VIDAS 25OH VitaminD Total, 30463</t>
  </si>
  <si>
    <t>bioMerieux, VIDAS H.pylori IgG, 30192</t>
  </si>
  <si>
    <t>bioMerieux, VIDAS B.R.A.H.M.S Procalcitonin, 30450</t>
  </si>
  <si>
    <t>bioMerieux, VIDAS Total IgE, 30419</t>
  </si>
  <si>
    <t>bioMerieux, VIDAS CEA (S), 30453</t>
  </si>
  <si>
    <t>bioMerieux, VIDAS TSH, 30400</t>
  </si>
  <si>
    <t>bioMerieux, VIDAS FT4, 30459</t>
  </si>
  <si>
    <t>bioMerieux, VIDAS FT3, 30402</t>
  </si>
  <si>
    <t>bioMerieux, VIDAS Anti-TPO, 30461</t>
  </si>
  <si>
    <t>bioMerieux, VIDAS TPSA, 30428</t>
  </si>
  <si>
    <t>bioMerieux, VIDAS SARS-COV-2 IgG, 423834/424114</t>
  </si>
  <si>
    <t>bioMerieux, VIDAS CA 19-9, 30427</t>
  </si>
  <si>
    <t>bioMerieux, VIDAS Lyme IgM, 30319</t>
  </si>
  <si>
    <t>bioMerieux, VIDAS Lyme IgG, 30320</t>
  </si>
  <si>
    <t>bioMerieux, VIDAS NT-proBNP2, 30458</t>
  </si>
  <si>
    <t>bioMerieux, VIDAS Prolactin, 30410</t>
  </si>
  <si>
    <t>bioMerieux, VIDAS CA 125 II, 30426</t>
  </si>
  <si>
    <t>bioMerieux, VIDAS Progesterone, 30409</t>
  </si>
  <si>
    <t>bioMerieux, VIDAS Estradiol II, 30431</t>
  </si>
  <si>
    <t>Suma, EUR be PVM per 36 mėn.</t>
  </si>
  <si>
    <t>5 pirkimo dalies bendra suma Eur: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</si>
</sst>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9" fontId="2" fillId="0" borderId="2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9" fontId="4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9" fontId="4" fillId="2" borderId="5" xfId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9" fontId="4" fillId="2" borderId="3" xfId="1" applyFont="1" applyFill="1" applyBorder="1" applyAlignment="1">
      <alignment horizontal="center" vertical="center" wrapText="1"/>
    </xf>
    <xf numFmtId="9" fontId="4" fillId="2" borderId="5" xfId="1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topLeftCell="A72" zoomScale="90" zoomScaleNormal="90" workbookViewId="0">
      <selection activeCell="M95" sqref="M95"/>
    </sheetView>
  </sheetViews>
  <sheetFormatPr defaultRowHeight="13.8" x14ac:dyDescent="0.25"/>
  <cols>
    <col min="1" max="1" width="7.109375" style="1" customWidth="1"/>
    <col min="2" max="2" width="30.77734375" style="1" customWidth="1"/>
    <col min="3" max="3" width="18.88671875" style="1" customWidth="1"/>
    <col min="4" max="4" width="14" style="2" customWidth="1"/>
    <col min="5" max="5" width="12.5546875" style="2" customWidth="1"/>
    <col min="6" max="6" width="13.44140625" style="2" customWidth="1"/>
    <col min="7" max="7" width="16.6640625" style="3" customWidth="1"/>
    <col min="8" max="8" width="11.5546875" style="4" customWidth="1"/>
    <col min="9" max="9" width="9.88671875" style="4" customWidth="1"/>
    <col min="10" max="10" width="8.6640625" style="3" customWidth="1"/>
    <col min="11" max="11" width="11.88671875" style="3" customWidth="1"/>
    <col min="12" max="12" width="12" style="2" customWidth="1"/>
    <col min="13" max="13" width="52.5546875" style="1" customWidth="1"/>
    <col min="14" max="16384" width="8.88671875" style="1"/>
  </cols>
  <sheetData>
    <row r="1" spans="1:13" x14ac:dyDescent="0.25">
      <c r="A1" s="17"/>
      <c r="B1" s="17"/>
      <c r="C1" s="17"/>
      <c r="D1" s="17"/>
      <c r="E1" s="17"/>
      <c r="F1" s="17"/>
      <c r="G1" s="15"/>
      <c r="H1" s="16"/>
      <c r="I1" s="16"/>
      <c r="J1" s="15"/>
      <c r="K1" s="15"/>
      <c r="L1" s="17"/>
      <c r="M1" s="17"/>
    </row>
    <row r="2" spans="1:13" x14ac:dyDescent="0.25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x14ac:dyDescent="0.25">
      <c r="A3" s="29" t="s">
        <v>54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25">
      <c r="A4" s="17"/>
      <c r="B4" s="17"/>
      <c r="C4" s="17"/>
      <c r="D4" s="17"/>
      <c r="E4" s="17"/>
      <c r="F4" s="17"/>
      <c r="G4" s="15"/>
      <c r="H4" s="16"/>
      <c r="I4" s="16"/>
      <c r="J4" s="15"/>
      <c r="K4" s="15"/>
      <c r="L4" s="17"/>
      <c r="M4" s="17"/>
    </row>
    <row r="5" spans="1:13" ht="105.6" customHeight="1" x14ac:dyDescent="0.25">
      <c r="A5" s="11" t="s">
        <v>4</v>
      </c>
      <c r="B5" s="11" t="s">
        <v>0</v>
      </c>
      <c r="C5" s="11" t="s">
        <v>5</v>
      </c>
      <c r="D5" s="11" t="s">
        <v>7</v>
      </c>
      <c r="E5" s="37" t="s">
        <v>1</v>
      </c>
      <c r="F5" s="38"/>
      <c r="G5" s="12" t="s">
        <v>8</v>
      </c>
      <c r="H5" s="13" t="s">
        <v>9</v>
      </c>
      <c r="I5" s="26" t="s">
        <v>2</v>
      </c>
      <c r="J5" s="27"/>
      <c r="K5" s="11" t="s">
        <v>107</v>
      </c>
      <c r="L5" s="11" t="s">
        <v>6</v>
      </c>
      <c r="M5" s="11" t="s">
        <v>3</v>
      </c>
    </row>
    <row r="6" spans="1:13" x14ac:dyDescent="0.25">
      <c r="A6" s="6" t="s">
        <v>11</v>
      </c>
      <c r="B6" s="14" t="s">
        <v>12</v>
      </c>
      <c r="C6" s="6">
        <v>60</v>
      </c>
      <c r="D6" s="6"/>
      <c r="E6" s="33"/>
      <c r="F6" s="34"/>
      <c r="G6" s="7"/>
      <c r="H6" s="8"/>
      <c r="I6" s="24"/>
      <c r="J6" s="25"/>
      <c r="K6" s="21"/>
      <c r="L6" s="6"/>
      <c r="M6" s="6"/>
    </row>
    <row r="7" spans="1:13" ht="14.4" customHeight="1" x14ac:dyDescent="0.25">
      <c r="A7" s="28"/>
      <c r="B7" s="40" t="s">
        <v>79</v>
      </c>
      <c r="C7" s="28"/>
      <c r="D7" s="18">
        <v>2</v>
      </c>
      <c r="E7" s="35" t="s">
        <v>81</v>
      </c>
      <c r="F7" s="36"/>
      <c r="G7" s="9">
        <v>170</v>
      </c>
      <c r="H7" s="10">
        <v>0.05</v>
      </c>
      <c r="I7" s="22">
        <f>G7+G7*H7</f>
        <v>178.5</v>
      </c>
      <c r="J7" s="23"/>
      <c r="K7" s="19">
        <f>G7*D7</f>
        <v>340</v>
      </c>
      <c r="L7" s="9">
        <f>I7*D7</f>
        <v>357</v>
      </c>
      <c r="M7" s="41" t="s">
        <v>83</v>
      </c>
    </row>
    <row r="8" spans="1:13" ht="14.4" customHeight="1" x14ac:dyDescent="0.25">
      <c r="A8" s="28"/>
      <c r="B8" s="40" t="s">
        <v>56</v>
      </c>
      <c r="C8" s="28"/>
      <c r="D8" s="18">
        <v>1</v>
      </c>
      <c r="E8" s="35" t="s">
        <v>81</v>
      </c>
      <c r="F8" s="36"/>
      <c r="G8" s="9">
        <v>72</v>
      </c>
      <c r="H8" s="10">
        <v>0.05</v>
      </c>
      <c r="I8" s="22">
        <f>G8+G8*H8</f>
        <v>75.599999999999994</v>
      </c>
      <c r="J8" s="23"/>
      <c r="K8" s="19">
        <f t="shared" ref="K8:K9" si="0">G8*D8</f>
        <v>72</v>
      </c>
      <c r="L8" s="9">
        <f>I8*D8</f>
        <v>75.599999999999994</v>
      </c>
      <c r="M8" s="41" t="s">
        <v>84</v>
      </c>
    </row>
    <row r="9" spans="1:13" ht="14.4" customHeight="1" x14ac:dyDescent="0.25">
      <c r="A9" s="28"/>
      <c r="B9" s="40" t="s">
        <v>57</v>
      </c>
      <c r="C9" s="28"/>
      <c r="D9" s="18">
        <v>0.1</v>
      </c>
      <c r="E9" s="35" t="s">
        <v>80</v>
      </c>
      <c r="F9" s="36"/>
      <c r="G9" s="9">
        <v>600</v>
      </c>
      <c r="H9" s="10">
        <v>0.21</v>
      </c>
      <c r="I9" s="22">
        <f>G9+G9*H9</f>
        <v>726</v>
      </c>
      <c r="J9" s="23"/>
      <c r="K9" s="19">
        <f t="shared" si="0"/>
        <v>60</v>
      </c>
      <c r="L9" s="9">
        <f>I9*D9</f>
        <v>72.600000000000009</v>
      </c>
      <c r="M9" s="41" t="s">
        <v>85</v>
      </c>
    </row>
    <row r="10" spans="1:13" ht="27.6" x14ac:dyDescent="0.25">
      <c r="A10" s="6" t="s">
        <v>13</v>
      </c>
      <c r="B10" s="14" t="s">
        <v>14</v>
      </c>
      <c r="C10" s="6">
        <v>5000</v>
      </c>
      <c r="D10" s="6"/>
      <c r="E10" s="33"/>
      <c r="F10" s="34"/>
      <c r="G10" s="7"/>
      <c r="H10" s="8"/>
      <c r="I10" s="24"/>
      <c r="J10" s="25"/>
      <c r="K10" s="21"/>
      <c r="L10" s="6"/>
      <c r="M10" s="6"/>
    </row>
    <row r="11" spans="1:13" ht="14.4" customHeight="1" x14ac:dyDescent="0.25">
      <c r="A11" s="28"/>
      <c r="B11" s="40" t="s">
        <v>76</v>
      </c>
      <c r="C11" s="28"/>
      <c r="D11" s="18">
        <v>88</v>
      </c>
      <c r="E11" s="35" t="s">
        <v>81</v>
      </c>
      <c r="F11" s="36"/>
      <c r="G11" s="9">
        <v>284</v>
      </c>
      <c r="H11" s="10">
        <v>0.05</v>
      </c>
      <c r="I11" s="22">
        <f>G11+G11*H11</f>
        <v>298.2</v>
      </c>
      <c r="J11" s="23"/>
      <c r="K11" s="19">
        <f>G11*D11</f>
        <v>24992</v>
      </c>
      <c r="L11" s="9">
        <f>I11*D11</f>
        <v>26241.599999999999</v>
      </c>
      <c r="M11" s="41" t="s">
        <v>86</v>
      </c>
    </row>
    <row r="12" spans="1:13" ht="14.4" customHeight="1" x14ac:dyDescent="0.25">
      <c r="A12" s="28"/>
      <c r="B12" s="40" t="s">
        <v>56</v>
      </c>
      <c r="C12" s="28"/>
      <c r="D12" s="18">
        <v>1</v>
      </c>
      <c r="E12" s="35" t="s">
        <v>81</v>
      </c>
      <c r="F12" s="36"/>
      <c r="G12" s="9">
        <v>72</v>
      </c>
      <c r="H12" s="10">
        <v>0.05</v>
      </c>
      <c r="I12" s="22">
        <f>G12+G12*H12</f>
        <v>75.599999999999994</v>
      </c>
      <c r="J12" s="23"/>
      <c r="K12" s="19">
        <f t="shared" ref="K12:K13" si="1">G12*D12</f>
        <v>72</v>
      </c>
      <c r="L12" s="9">
        <f>I12*D12</f>
        <v>75.599999999999994</v>
      </c>
      <c r="M12" s="41" t="s">
        <v>84</v>
      </c>
    </row>
    <row r="13" spans="1:13" ht="14.4" customHeight="1" x14ac:dyDescent="0.25">
      <c r="A13" s="28"/>
      <c r="B13" s="40" t="s">
        <v>57</v>
      </c>
      <c r="C13" s="28"/>
      <c r="D13" s="18">
        <v>0.1</v>
      </c>
      <c r="E13" s="35" t="s">
        <v>80</v>
      </c>
      <c r="F13" s="36"/>
      <c r="G13" s="9">
        <v>600</v>
      </c>
      <c r="H13" s="10">
        <v>0.21</v>
      </c>
      <c r="I13" s="22">
        <f>G13+G13*H13</f>
        <v>726</v>
      </c>
      <c r="J13" s="23"/>
      <c r="K13" s="19">
        <f t="shared" si="1"/>
        <v>60</v>
      </c>
      <c r="L13" s="9">
        <f>I13*D13</f>
        <v>72.600000000000009</v>
      </c>
      <c r="M13" s="41" t="s">
        <v>85</v>
      </c>
    </row>
    <row r="14" spans="1:13" x14ac:dyDescent="0.25">
      <c r="A14" s="6" t="s">
        <v>15</v>
      </c>
      <c r="B14" s="14" t="s">
        <v>16</v>
      </c>
      <c r="C14" s="6">
        <v>480</v>
      </c>
      <c r="D14" s="6"/>
      <c r="E14" s="33"/>
      <c r="F14" s="34"/>
      <c r="G14" s="7"/>
      <c r="H14" s="8"/>
      <c r="I14" s="24"/>
      <c r="J14" s="25"/>
      <c r="K14" s="21"/>
      <c r="L14" s="6"/>
      <c r="M14" s="6"/>
    </row>
    <row r="15" spans="1:13" ht="14.4" customHeight="1" x14ac:dyDescent="0.25">
      <c r="A15" s="28"/>
      <c r="B15" s="40" t="s">
        <v>77</v>
      </c>
      <c r="C15" s="28"/>
      <c r="D15" s="18">
        <v>10</v>
      </c>
      <c r="E15" s="35" t="s">
        <v>81</v>
      </c>
      <c r="F15" s="36"/>
      <c r="G15" s="9">
        <v>248</v>
      </c>
      <c r="H15" s="10">
        <v>0.05</v>
      </c>
      <c r="I15" s="22">
        <f>G15+G15*H15</f>
        <v>260.39999999999998</v>
      </c>
      <c r="J15" s="23"/>
      <c r="K15" s="19">
        <f>G15*D15</f>
        <v>2480</v>
      </c>
      <c r="L15" s="9">
        <f>I15*D15</f>
        <v>2604</v>
      </c>
      <c r="M15" s="41" t="s">
        <v>87</v>
      </c>
    </row>
    <row r="16" spans="1:13" ht="14.4" customHeight="1" x14ac:dyDescent="0.25">
      <c r="A16" s="28"/>
      <c r="B16" s="40" t="s">
        <v>56</v>
      </c>
      <c r="C16" s="28"/>
      <c r="D16" s="18">
        <v>1</v>
      </c>
      <c r="E16" s="35" t="s">
        <v>81</v>
      </c>
      <c r="F16" s="36"/>
      <c r="G16" s="9">
        <v>72</v>
      </c>
      <c r="H16" s="10">
        <v>0.05</v>
      </c>
      <c r="I16" s="22">
        <f>G16+G16*H16</f>
        <v>75.599999999999994</v>
      </c>
      <c r="J16" s="23"/>
      <c r="K16" s="19">
        <f t="shared" ref="K16:K17" si="2">G16*D16</f>
        <v>72</v>
      </c>
      <c r="L16" s="9">
        <f>I16*D16</f>
        <v>75.599999999999994</v>
      </c>
      <c r="M16" s="41" t="s">
        <v>84</v>
      </c>
    </row>
    <row r="17" spans="1:13" ht="14.4" customHeight="1" x14ac:dyDescent="0.25">
      <c r="A17" s="28"/>
      <c r="B17" s="40" t="s">
        <v>57</v>
      </c>
      <c r="C17" s="28"/>
      <c r="D17" s="18">
        <v>0.1</v>
      </c>
      <c r="E17" s="35" t="s">
        <v>80</v>
      </c>
      <c r="F17" s="36"/>
      <c r="G17" s="9">
        <v>600</v>
      </c>
      <c r="H17" s="10">
        <v>0.21</v>
      </c>
      <c r="I17" s="22">
        <f>G17+G17*H17</f>
        <v>726</v>
      </c>
      <c r="J17" s="23"/>
      <c r="K17" s="19">
        <f t="shared" si="2"/>
        <v>60</v>
      </c>
      <c r="L17" s="9">
        <f>I17*D17</f>
        <v>72.600000000000009</v>
      </c>
      <c r="M17" s="41" t="s">
        <v>85</v>
      </c>
    </row>
    <row r="18" spans="1:13" x14ac:dyDescent="0.25">
      <c r="A18" s="6" t="s">
        <v>17</v>
      </c>
      <c r="B18" s="14" t="s">
        <v>18</v>
      </c>
      <c r="C18" s="6">
        <v>960</v>
      </c>
      <c r="D18" s="6"/>
      <c r="E18" s="33"/>
      <c r="F18" s="34"/>
      <c r="G18" s="7"/>
      <c r="H18" s="8"/>
      <c r="I18" s="24"/>
      <c r="J18" s="25"/>
      <c r="K18" s="21"/>
      <c r="L18" s="6"/>
      <c r="M18" s="6"/>
    </row>
    <row r="19" spans="1:13" ht="14.4" customHeight="1" x14ac:dyDescent="0.25">
      <c r="A19" s="28"/>
      <c r="B19" s="40" t="s">
        <v>78</v>
      </c>
      <c r="C19" s="28"/>
      <c r="D19" s="18">
        <v>18</v>
      </c>
      <c r="E19" s="35" t="s">
        <v>81</v>
      </c>
      <c r="F19" s="36"/>
      <c r="G19" s="9">
        <v>174</v>
      </c>
      <c r="H19" s="10">
        <v>0.05</v>
      </c>
      <c r="I19" s="22">
        <f>G19+G19*H19</f>
        <v>182.7</v>
      </c>
      <c r="J19" s="23"/>
      <c r="K19" s="19">
        <f>G19*D19</f>
        <v>3132</v>
      </c>
      <c r="L19" s="9">
        <f>I19*D19</f>
        <v>3288.6</v>
      </c>
      <c r="M19" s="41" t="s">
        <v>88</v>
      </c>
    </row>
    <row r="20" spans="1:13" ht="14.4" customHeight="1" x14ac:dyDescent="0.25">
      <c r="A20" s="28"/>
      <c r="B20" s="40" t="s">
        <v>56</v>
      </c>
      <c r="C20" s="28"/>
      <c r="D20" s="18">
        <v>1</v>
      </c>
      <c r="E20" s="35" t="s">
        <v>81</v>
      </c>
      <c r="F20" s="36"/>
      <c r="G20" s="9">
        <v>72</v>
      </c>
      <c r="H20" s="10">
        <v>0.05</v>
      </c>
      <c r="I20" s="22">
        <f>G20+G20*H20</f>
        <v>75.599999999999994</v>
      </c>
      <c r="J20" s="23"/>
      <c r="K20" s="19">
        <f t="shared" ref="K20:K21" si="3">G20*D20</f>
        <v>72</v>
      </c>
      <c r="L20" s="9">
        <f>I20*D20</f>
        <v>75.599999999999994</v>
      </c>
      <c r="M20" s="41" t="s">
        <v>84</v>
      </c>
    </row>
    <row r="21" spans="1:13" ht="14.4" customHeight="1" x14ac:dyDescent="0.25">
      <c r="A21" s="28"/>
      <c r="B21" s="40" t="s">
        <v>57</v>
      </c>
      <c r="C21" s="28"/>
      <c r="D21" s="18">
        <v>0.1</v>
      </c>
      <c r="E21" s="35" t="s">
        <v>80</v>
      </c>
      <c r="F21" s="36"/>
      <c r="G21" s="9">
        <v>600</v>
      </c>
      <c r="H21" s="10">
        <v>0.21</v>
      </c>
      <c r="I21" s="22">
        <f>G21+G21*H21</f>
        <v>726</v>
      </c>
      <c r="J21" s="23"/>
      <c r="K21" s="19">
        <f t="shared" si="3"/>
        <v>60</v>
      </c>
      <c r="L21" s="9">
        <f>I21*D21</f>
        <v>72.600000000000009</v>
      </c>
      <c r="M21" s="41" t="s">
        <v>85</v>
      </c>
    </row>
    <row r="22" spans="1:13" x14ac:dyDescent="0.25">
      <c r="A22" s="6" t="s">
        <v>19</v>
      </c>
      <c r="B22" s="14" t="s">
        <v>20</v>
      </c>
      <c r="C22" s="6">
        <v>60</v>
      </c>
      <c r="D22" s="6"/>
      <c r="E22" s="33"/>
      <c r="F22" s="34"/>
      <c r="G22" s="7"/>
      <c r="H22" s="8"/>
      <c r="I22" s="24"/>
      <c r="J22" s="25"/>
      <c r="K22" s="21"/>
      <c r="L22" s="6"/>
      <c r="M22" s="6"/>
    </row>
    <row r="23" spans="1:13" ht="14.4" customHeight="1" x14ac:dyDescent="0.25">
      <c r="A23" s="28"/>
      <c r="B23" s="40" t="s">
        <v>75</v>
      </c>
      <c r="C23" s="28"/>
      <c r="D23" s="18">
        <v>3</v>
      </c>
      <c r="E23" s="35" t="s">
        <v>82</v>
      </c>
      <c r="F23" s="36"/>
      <c r="G23" s="9">
        <v>176</v>
      </c>
      <c r="H23" s="10">
        <v>0.05</v>
      </c>
      <c r="I23" s="22">
        <f>G23+G23*H23</f>
        <v>184.8</v>
      </c>
      <c r="J23" s="23"/>
      <c r="K23" s="19">
        <f>G23*D23</f>
        <v>528</v>
      </c>
      <c r="L23" s="9">
        <f>I23*D23</f>
        <v>554.40000000000009</v>
      </c>
      <c r="M23" s="41" t="s">
        <v>89</v>
      </c>
    </row>
    <row r="24" spans="1:13" ht="14.4" customHeight="1" x14ac:dyDescent="0.25">
      <c r="A24" s="28"/>
      <c r="B24" s="40" t="s">
        <v>56</v>
      </c>
      <c r="C24" s="28"/>
      <c r="D24" s="18">
        <v>1</v>
      </c>
      <c r="E24" s="35" t="s">
        <v>81</v>
      </c>
      <c r="F24" s="36"/>
      <c r="G24" s="9">
        <v>72</v>
      </c>
      <c r="H24" s="10">
        <v>0.05</v>
      </c>
      <c r="I24" s="22">
        <f>G24+G24*H24</f>
        <v>75.599999999999994</v>
      </c>
      <c r="J24" s="23"/>
      <c r="K24" s="19">
        <f t="shared" ref="K24:K25" si="4">G24*D24</f>
        <v>72</v>
      </c>
      <c r="L24" s="9">
        <f>I24*D24</f>
        <v>75.599999999999994</v>
      </c>
      <c r="M24" s="41" t="s">
        <v>84</v>
      </c>
    </row>
    <row r="25" spans="1:13" ht="14.4" customHeight="1" x14ac:dyDescent="0.25">
      <c r="A25" s="28"/>
      <c r="B25" s="40" t="s">
        <v>57</v>
      </c>
      <c r="C25" s="28"/>
      <c r="D25" s="18">
        <v>0.1</v>
      </c>
      <c r="E25" s="35" t="s">
        <v>80</v>
      </c>
      <c r="F25" s="36"/>
      <c r="G25" s="9">
        <v>600</v>
      </c>
      <c r="H25" s="10">
        <v>0.21</v>
      </c>
      <c r="I25" s="22">
        <f>G25+G25*H25</f>
        <v>726</v>
      </c>
      <c r="J25" s="23"/>
      <c r="K25" s="19">
        <f t="shared" si="4"/>
        <v>60</v>
      </c>
      <c r="L25" s="9">
        <f>I25*D25</f>
        <v>72.600000000000009</v>
      </c>
      <c r="M25" s="41" t="s">
        <v>85</v>
      </c>
    </row>
    <row r="26" spans="1:13" x14ac:dyDescent="0.25">
      <c r="A26" s="6" t="s">
        <v>21</v>
      </c>
      <c r="B26" s="14" t="s">
        <v>22</v>
      </c>
      <c r="C26" s="6">
        <v>240</v>
      </c>
      <c r="D26" s="6"/>
      <c r="E26" s="33"/>
      <c r="F26" s="34"/>
      <c r="G26" s="7"/>
      <c r="H26" s="8"/>
      <c r="I26" s="24"/>
      <c r="J26" s="25"/>
      <c r="K26" s="21"/>
      <c r="L26" s="6"/>
      <c r="M26" s="6"/>
    </row>
    <row r="27" spans="1:13" ht="14.4" customHeight="1" x14ac:dyDescent="0.25">
      <c r="A27" s="28"/>
      <c r="B27" s="40" t="s">
        <v>74</v>
      </c>
      <c r="C27" s="28"/>
      <c r="D27" s="18">
        <v>5</v>
      </c>
      <c r="E27" s="35" t="s">
        <v>81</v>
      </c>
      <c r="F27" s="36"/>
      <c r="G27" s="9">
        <v>468</v>
      </c>
      <c r="H27" s="10">
        <v>0.05</v>
      </c>
      <c r="I27" s="22">
        <f>G27+G27*H27</f>
        <v>491.4</v>
      </c>
      <c r="J27" s="23"/>
      <c r="K27" s="19">
        <f>G27*D27</f>
        <v>2340</v>
      </c>
      <c r="L27" s="9">
        <f>I27*D27</f>
        <v>2457</v>
      </c>
      <c r="M27" s="41" t="s">
        <v>90</v>
      </c>
    </row>
    <row r="28" spans="1:13" ht="14.4" customHeight="1" x14ac:dyDescent="0.25">
      <c r="A28" s="28"/>
      <c r="B28" s="40" t="s">
        <v>56</v>
      </c>
      <c r="C28" s="28"/>
      <c r="D28" s="18">
        <v>1</v>
      </c>
      <c r="E28" s="35" t="s">
        <v>81</v>
      </c>
      <c r="F28" s="36"/>
      <c r="G28" s="9">
        <v>72</v>
      </c>
      <c r="H28" s="10">
        <v>0.05</v>
      </c>
      <c r="I28" s="22">
        <f>G28+G28*H28</f>
        <v>75.599999999999994</v>
      </c>
      <c r="J28" s="23"/>
      <c r="K28" s="19">
        <f t="shared" ref="K28:K29" si="5">G28*D28</f>
        <v>72</v>
      </c>
      <c r="L28" s="9">
        <f>I28*D28</f>
        <v>75.599999999999994</v>
      </c>
      <c r="M28" s="41" t="s">
        <v>84</v>
      </c>
    </row>
    <row r="29" spans="1:13" ht="14.4" customHeight="1" x14ac:dyDescent="0.25">
      <c r="A29" s="28"/>
      <c r="B29" s="40" t="s">
        <v>57</v>
      </c>
      <c r="C29" s="28"/>
      <c r="D29" s="18">
        <v>0.1</v>
      </c>
      <c r="E29" s="35" t="s">
        <v>80</v>
      </c>
      <c r="F29" s="36"/>
      <c r="G29" s="9">
        <v>600</v>
      </c>
      <c r="H29" s="10">
        <v>0.21</v>
      </c>
      <c r="I29" s="22">
        <f>G29+G29*H29</f>
        <v>726</v>
      </c>
      <c r="J29" s="23"/>
      <c r="K29" s="19">
        <f t="shared" si="5"/>
        <v>60</v>
      </c>
      <c r="L29" s="9">
        <f>I29*D29</f>
        <v>72.600000000000009</v>
      </c>
      <c r="M29" s="41" t="s">
        <v>85</v>
      </c>
    </row>
    <row r="30" spans="1:13" x14ac:dyDescent="0.25">
      <c r="A30" s="6" t="s">
        <v>23</v>
      </c>
      <c r="B30" s="14" t="s">
        <v>24</v>
      </c>
      <c r="C30" s="6">
        <v>60</v>
      </c>
      <c r="D30" s="6"/>
      <c r="E30" s="33"/>
      <c r="F30" s="34"/>
      <c r="G30" s="7"/>
      <c r="H30" s="8"/>
      <c r="I30" s="24"/>
      <c r="J30" s="25"/>
      <c r="K30" s="21"/>
      <c r="L30" s="6"/>
      <c r="M30" s="6"/>
    </row>
    <row r="31" spans="1:13" ht="14.4" customHeight="1" x14ac:dyDescent="0.25">
      <c r="A31" s="28"/>
      <c r="B31" s="40" t="s">
        <v>73</v>
      </c>
      <c r="C31" s="28"/>
      <c r="D31" s="18">
        <v>2</v>
      </c>
      <c r="E31" s="35" t="s">
        <v>81</v>
      </c>
      <c r="F31" s="36"/>
      <c r="G31" s="9">
        <v>246</v>
      </c>
      <c r="H31" s="10">
        <v>0.05</v>
      </c>
      <c r="I31" s="22">
        <f>G31+G31*H31</f>
        <v>258.3</v>
      </c>
      <c r="J31" s="23"/>
      <c r="K31" s="19">
        <f>G31*D31</f>
        <v>492</v>
      </c>
      <c r="L31" s="9">
        <f>I31*D31</f>
        <v>516.6</v>
      </c>
      <c r="M31" s="41" t="s">
        <v>91</v>
      </c>
    </row>
    <row r="32" spans="1:13" ht="14.4" customHeight="1" x14ac:dyDescent="0.25">
      <c r="A32" s="28"/>
      <c r="B32" s="40" t="s">
        <v>56</v>
      </c>
      <c r="C32" s="28"/>
      <c r="D32" s="18">
        <v>1</v>
      </c>
      <c r="E32" s="35" t="s">
        <v>81</v>
      </c>
      <c r="F32" s="36"/>
      <c r="G32" s="9">
        <v>72</v>
      </c>
      <c r="H32" s="10">
        <v>0.05</v>
      </c>
      <c r="I32" s="22">
        <f>G32+G32*H32</f>
        <v>75.599999999999994</v>
      </c>
      <c r="J32" s="23"/>
      <c r="K32" s="19">
        <f t="shared" ref="K32:K33" si="6">G32*D32</f>
        <v>72</v>
      </c>
      <c r="L32" s="9">
        <f>I32*D32</f>
        <v>75.599999999999994</v>
      </c>
      <c r="M32" s="41" t="s">
        <v>84</v>
      </c>
    </row>
    <row r="33" spans="1:13" ht="14.4" customHeight="1" x14ac:dyDescent="0.25">
      <c r="A33" s="28"/>
      <c r="B33" s="40" t="s">
        <v>57</v>
      </c>
      <c r="C33" s="28"/>
      <c r="D33" s="18">
        <v>0.1</v>
      </c>
      <c r="E33" s="35" t="s">
        <v>80</v>
      </c>
      <c r="F33" s="36"/>
      <c r="G33" s="9">
        <v>600</v>
      </c>
      <c r="H33" s="10">
        <v>0.21</v>
      </c>
      <c r="I33" s="22">
        <f>G33+G33*H33</f>
        <v>726</v>
      </c>
      <c r="J33" s="23"/>
      <c r="K33" s="19">
        <f t="shared" si="6"/>
        <v>60</v>
      </c>
      <c r="L33" s="9">
        <f>I33*D33</f>
        <v>72.600000000000009</v>
      </c>
      <c r="M33" s="41" t="s">
        <v>85</v>
      </c>
    </row>
    <row r="34" spans="1:13" x14ac:dyDescent="0.25">
      <c r="A34" s="6" t="s">
        <v>25</v>
      </c>
      <c r="B34" s="14" t="s">
        <v>26</v>
      </c>
      <c r="C34" s="6">
        <v>60</v>
      </c>
      <c r="D34" s="6"/>
      <c r="E34" s="33"/>
      <c r="F34" s="34"/>
      <c r="G34" s="7"/>
      <c r="H34" s="8"/>
      <c r="I34" s="24"/>
      <c r="J34" s="25"/>
      <c r="K34" s="21"/>
      <c r="L34" s="6"/>
      <c r="M34" s="6"/>
    </row>
    <row r="35" spans="1:13" ht="14.4" customHeight="1" x14ac:dyDescent="0.25">
      <c r="A35" s="28"/>
      <c r="B35" s="40" t="s">
        <v>72</v>
      </c>
      <c r="C35" s="28"/>
      <c r="D35" s="18">
        <v>2</v>
      </c>
      <c r="E35" s="35" t="s">
        <v>81</v>
      </c>
      <c r="F35" s="36"/>
      <c r="G35" s="9">
        <v>260</v>
      </c>
      <c r="H35" s="10">
        <v>0.05</v>
      </c>
      <c r="I35" s="22">
        <f>G35+G35*H35</f>
        <v>273</v>
      </c>
      <c r="J35" s="23"/>
      <c r="K35" s="19">
        <f>G35*D35</f>
        <v>520</v>
      </c>
      <c r="L35" s="9">
        <f>I35*D35</f>
        <v>546</v>
      </c>
      <c r="M35" s="41" t="s">
        <v>92</v>
      </c>
    </row>
    <row r="36" spans="1:13" ht="14.4" customHeight="1" x14ac:dyDescent="0.25">
      <c r="A36" s="28"/>
      <c r="B36" s="40" t="s">
        <v>56</v>
      </c>
      <c r="C36" s="28"/>
      <c r="D36" s="18">
        <v>1</v>
      </c>
      <c r="E36" s="35" t="s">
        <v>81</v>
      </c>
      <c r="F36" s="36"/>
      <c r="G36" s="9">
        <v>72</v>
      </c>
      <c r="H36" s="10">
        <v>0.05</v>
      </c>
      <c r="I36" s="22">
        <f>G36+G36*H36</f>
        <v>75.599999999999994</v>
      </c>
      <c r="J36" s="23"/>
      <c r="K36" s="19">
        <f t="shared" ref="K36:K37" si="7">G36*D36</f>
        <v>72</v>
      </c>
      <c r="L36" s="9">
        <f>I36*D36</f>
        <v>75.599999999999994</v>
      </c>
      <c r="M36" s="41" t="s">
        <v>84</v>
      </c>
    </row>
    <row r="37" spans="1:13" ht="14.4" customHeight="1" x14ac:dyDescent="0.25">
      <c r="A37" s="28"/>
      <c r="B37" s="40" t="s">
        <v>57</v>
      </c>
      <c r="C37" s="28"/>
      <c r="D37" s="18">
        <v>0.1</v>
      </c>
      <c r="E37" s="35" t="s">
        <v>80</v>
      </c>
      <c r="F37" s="36"/>
      <c r="G37" s="9">
        <v>600</v>
      </c>
      <c r="H37" s="10">
        <v>0.21</v>
      </c>
      <c r="I37" s="22">
        <f>G37+G37*H37</f>
        <v>726</v>
      </c>
      <c r="J37" s="23"/>
      <c r="K37" s="19">
        <f t="shared" si="7"/>
        <v>60</v>
      </c>
      <c r="L37" s="9">
        <f>I37*D37</f>
        <v>72.600000000000009</v>
      </c>
      <c r="M37" s="41" t="s">
        <v>85</v>
      </c>
    </row>
    <row r="38" spans="1:13" x14ac:dyDescent="0.25">
      <c r="A38" s="6" t="s">
        <v>27</v>
      </c>
      <c r="B38" s="14" t="s">
        <v>28</v>
      </c>
      <c r="C38" s="6">
        <v>3000</v>
      </c>
      <c r="D38" s="6"/>
      <c r="E38" s="33"/>
      <c r="F38" s="34"/>
      <c r="G38" s="7"/>
      <c r="H38" s="8"/>
      <c r="I38" s="24"/>
      <c r="J38" s="25"/>
      <c r="K38" s="21"/>
      <c r="L38" s="6"/>
      <c r="M38" s="6"/>
    </row>
    <row r="39" spans="1:13" ht="14.4" customHeight="1" x14ac:dyDescent="0.25">
      <c r="A39" s="28"/>
      <c r="B39" s="40" t="s">
        <v>71</v>
      </c>
      <c r="C39" s="28"/>
      <c r="D39" s="18">
        <v>54</v>
      </c>
      <c r="E39" s="35" t="s">
        <v>81</v>
      </c>
      <c r="F39" s="36"/>
      <c r="G39" s="9">
        <v>150</v>
      </c>
      <c r="H39" s="10">
        <v>0.05</v>
      </c>
      <c r="I39" s="22">
        <f>G39+G39*H39</f>
        <v>157.5</v>
      </c>
      <c r="J39" s="23"/>
      <c r="K39" s="19">
        <f>G39*D39</f>
        <v>8100</v>
      </c>
      <c r="L39" s="9">
        <f>I39*D39</f>
        <v>8505</v>
      </c>
      <c r="M39" s="41" t="s">
        <v>93</v>
      </c>
    </row>
    <row r="40" spans="1:13" ht="14.4" customHeight="1" x14ac:dyDescent="0.25">
      <c r="A40" s="28"/>
      <c r="B40" s="40" t="s">
        <v>56</v>
      </c>
      <c r="C40" s="28"/>
      <c r="D40" s="18">
        <v>1</v>
      </c>
      <c r="E40" s="35" t="s">
        <v>81</v>
      </c>
      <c r="F40" s="36"/>
      <c r="G40" s="9">
        <v>72</v>
      </c>
      <c r="H40" s="10">
        <v>0.05</v>
      </c>
      <c r="I40" s="22">
        <f>G40+G40*H40</f>
        <v>75.599999999999994</v>
      </c>
      <c r="J40" s="23"/>
      <c r="K40" s="19">
        <f t="shared" ref="K40:K41" si="8">G40*D40</f>
        <v>72</v>
      </c>
      <c r="L40" s="9">
        <f>I40*D40</f>
        <v>75.599999999999994</v>
      </c>
      <c r="M40" s="41" t="s">
        <v>84</v>
      </c>
    </row>
    <row r="41" spans="1:13" ht="14.4" customHeight="1" x14ac:dyDescent="0.25">
      <c r="A41" s="28"/>
      <c r="B41" s="40" t="s">
        <v>57</v>
      </c>
      <c r="C41" s="28"/>
      <c r="D41" s="18">
        <v>0.1</v>
      </c>
      <c r="E41" s="35" t="s">
        <v>80</v>
      </c>
      <c r="F41" s="36"/>
      <c r="G41" s="9">
        <v>600</v>
      </c>
      <c r="H41" s="10">
        <v>0.21</v>
      </c>
      <c r="I41" s="22">
        <f>G41+G41*H41</f>
        <v>726</v>
      </c>
      <c r="J41" s="23"/>
      <c r="K41" s="19">
        <f t="shared" si="8"/>
        <v>60</v>
      </c>
      <c r="L41" s="9">
        <f>I41*D41</f>
        <v>72.600000000000009</v>
      </c>
      <c r="M41" s="41" t="s">
        <v>85</v>
      </c>
    </row>
    <row r="42" spans="1:13" x14ac:dyDescent="0.25">
      <c r="A42" s="6" t="s">
        <v>29</v>
      </c>
      <c r="B42" s="14" t="s">
        <v>30</v>
      </c>
      <c r="C42" s="6">
        <v>1700</v>
      </c>
      <c r="D42" s="6"/>
      <c r="E42" s="33"/>
      <c r="F42" s="34"/>
      <c r="G42" s="7"/>
      <c r="H42" s="8"/>
      <c r="I42" s="24"/>
      <c r="J42" s="25"/>
      <c r="K42" s="21"/>
      <c r="L42" s="6"/>
      <c r="M42" s="6"/>
    </row>
    <row r="43" spans="1:13" ht="14.4" customHeight="1" x14ac:dyDescent="0.25">
      <c r="A43" s="28"/>
      <c r="B43" s="40" t="s">
        <v>70</v>
      </c>
      <c r="C43" s="28"/>
      <c r="D43" s="18">
        <v>32</v>
      </c>
      <c r="E43" s="35" t="s">
        <v>81</v>
      </c>
      <c r="F43" s="36"/>
      <c r="G43" s="9">
        <v>150</v>
      </c>
      <c r="H43" s="10">
        <v>0.05</v>
      </c>
      <c r="I43" s="22">
        <f>G43+G43*H43</f>
        <v>157.5</v>
      </c>
      <c r="J43" s="23"/>
      <c r="K43" s="19">
        <f>G43*D43</f>
        <v>4800</v>
      </c>
      <c r="L43" s="9">
        <f>I43*D43</f>
        <v>5040</v>
      </c>
      <c r="M43" s="41" t="s">
        <v>94</v>
      </c>
    </row>
    <row r="44" spans="1:13" ht="14.4" customHeight="1" x14ac:dyDescent="0.25">
      <c r="A44" s="28"/>
      <c r="B44" s="40" t="s">
        <v>56</v>
      </c>
      <c r="C44" s="28"/>
      <c r="D44" s="18">
        <v>1</v>
      </c>
      <c r="E44" s="35" t="s">
        <v>81</v>
      </c>
      <c r="F44" s="36"/>
      <c r="G44" s="9">
        <v>72</v>
      </c>
      <c r="H44" s="10">
        <v>0.05</v>
      </c>
      <c r="I44" s="22">
        <f>G44+G44*H44</f>
        <v>75.599999999999994</v>
      </c>
      <c r="J44" s="23"/>
      <c r="K44" s="19">
        <f t="shared" ref="K44:K45" si="9">G44*D44</f>
        <v>72</v>
      </c>
      <c r="L44" s="9">
        <f>I44*D44</f>
        <v>75.599999999999994</v>
      </c>
      <c r="M44" s="41" t="s">
        <v>84</v>
      </c>
    </row>
    <row r="45" spans="1:13" ht="14.4" customHeight="1" x14ac:dyDescent="0.25">
      <c r="A45" s="28"/>
      <c r="B45" s="40" t="s">
        <v>57</v>
      </c>
      <c r="C45" s="28"/>
      <c r="D45" s="18">
        <v>0.1</v>
      </c>
      <c r="E45" s="35" t="s">
        <v>80</v>
      </c>
      <c r="F45" s="36"/>
      <c r="G45" s="9">
        <v>600</v>
      </c>
      <c r="H45" s="10">
        <v>0.21</v>
      </c>
      <c r="I45" s="22">
        <f>G45+G45*H45</f>
        <v>726</v>
      </c>
      <c r="J45" s="23"/>
      <c r="K45" s="19">
        <f t="shared" si="9"/>
        <v>60</v>
      </c>
      <c r="L45" s="9">
        <f>I45*D45</f>
        <v>72.600000000000009</v>
      </c>
      <c r="M45" s="41" t="s">
        <v>85</v>
      </c>
    </row>
    <row r="46" spans="1:13" x14ac:dyDescent="0.25">
      <c r="A46" s="6" t="s">
        <v>31</v>
      </c>
      <c r="B46" s="14" t="s">
        <v>32</v>
      </c>
      <c r="C46" s="6">
        <v>180</v>
      </c>
      <c r="D46" s="6"/>
      <c r="E46" s="33"/>
      <c r="F46" s="34"/>
      <c r="G46" s="7"/>
      <c r="H46" s="8"/>
      <c r="I46" s="24"/>
      <c r="J46" s="25"/>
      <c r="K46" s="21"/>
      <c r="L46" s="6"/>
      <c r="M46" s="6"/>
    </row>
    <row r="47" spans="1:13" ht="14.4" customHeight="1" x14ac:dyDescent="0.25">
      <c r="A47" s="28"/>
      <c r="B47" s="40" t="s">
        <v>69</v>
      </c>
      <c r="C47" s="28"/>
      <c r="D47" s="18">
        <v>5</v>
      </c>
      <c r="E47" s="35" t="s">
        <v>81</v>
      </c>
      <c r="F47" s="36"/>
      <c r="G47" s="9">
        <v>200</v>
      </c>
      <c r="H47" s="10">
        <v>0.05</v>
      </c>
      <c r="I47" s="22">
        <f>G47+G47*H47</f>
        <v>210</v>
      </c>
      <c r="J47" s="23"/>
      <c r="K47" s="19">
        <f>G47*D47</f>
        <v>1000</v>
      </c>
      <c r="L47" s="9">
        <f>I47*D47</f>
        <v>1050</v>
      </c>
      <c r="M47" s="41" t="s">
        <v>95</v>
      </c>
    </row>
    <row r="48" spans="1:13" ht="14.4" customHeight="1" x14ac:dyDescent="0.25">
      <c r="A48" s="28"/>
      <c r="B48" s="40" t="s">
        <v>56</v>
      </c>
      <c r="C48" s="28"/>
      <c r="D48" s="18">
        <v>1</v>
      </c>
      <c r="E48" s="35" t="s">
        <v>81</v>
      </c>
      <c r="F48" s="36"/>
      <c r="G48" s="9">
        <v>72</v>
      </c>
      <c r="H48" s="10">
        <v>0.05</v>
      </c>
      <c r="I48" s="22">
        <f>G48+G48*H48</f>
        <v>75.599999999999994</v>
      </c>
      <c r="J48" s="23"/>
      <c r="K48" s="19">
        <f t="shared" ref="K48:K49" si="10">G48*D48</f>
        <v>72</v>
      </c>
      <c r="L48" s="9">
        <f>I48*D48</f>
        <v>75.599999999999994</v>
      </c>
      <c r="M48" s="41" t="s">
        <v>84</v>
      </c>
    </row>
    <row r="49" spans="1:13" ht="14.4" customHeight="1" x14ac:dyDescent="0.25">
      <c r="A49" s="28"/>
      <c r="B49" s="40" t="s">
        <v>57</v>
      </c>
      <c r="C49" s="28"/>
      <c r="D49" s="18">
        <v>0.1</v>
      </c>
      <c r="E49" s="35" t="s">
        <v>80</v>
      </c>
      <c r="F49" s="36"/>
      <c r="G49" s="9">
        <v>600</v>
      </c>
      <c r="H49" s="10">
        <v>0.21</v>
      </c>
      <c r="I49" s="22">
        <f>G49+G49*H49</f>
        <v>726</v>
      </c>
      <c r="J49" s="23"/>
      <c r="K49" s="19">
        <f t="shared" si="10"/>
        <v>60</v>
      </c>
      <c r="L49" s="9">
        <f>I49*D49</f>
        <v>72.600000000000009</v>
      </c>
      <c r="M49" s="41" t="s">
        <v>85</v>
      </c>
    </row>
    <row r="50" spans="1:13" x14ac:dyDescent="0.25">
      <c r="A50" s="6" t="s">
        <v>33</v>
      </c>
      <c r="B50" s="14" t="s">
        <v>34</v>
      </c>
      <c r="C50" s="6">
        <v>300</v>
      </c>
      <c r="D50" s="6"/>
      <c r="E50" s="33"/>
      <c r="F50" s="34"/>
      <c r="G50" s="7"/>
      <c r="H50" s="8"/>
      <c r="I50" s="24"/>
      <c r="J50" s="25"/>
      <c r="K50" s="21"/>
      <c r="L50" s="6"/>
      <c r="M50" s="6"/>
    </row>
    <row r="51" spans="1:13" ht="14.4" customHeight="1" x14ac:dyDescent="0.25">
      <c r="A51" s="28"/>
      <c r="B51" s="40" t="s">
        <v>68</v>
      </c>
      <c r="C51" s="28"/>
      <c r="D51" s="18">
        <v>14</v>
      </c>
      <c r="E51" s="35" t="s">
        <v>82</v>
      </c>
      <c r="F51" s="36"/>
      <c r="G51" s="9">
        <v>200</v>
      </c>
      <c r="H51" s="10">
        <v>0.05</v>
      </c>
      <c r="I51" s="22">
        <f>G51+G51*H51</f>
        <v>210</v>
      </c>
      <c r="J51" s="23"/>
      <c r="K51" s="19">
        <f>G51*D51</f>
        <v>2800</v>
      </c>
      <c r="L51" s="9">
        <f>I51*D51</f>
        <v>2940</v>
      </c>
      <c r="M51" s="41" t="s">
        <v>96</v>
      </c>
    </row>
    <row r="52" spans="1:13" ht="14.4" customHeight="1" x14ac:dyDescent="0.25">
      <c r="A52" s="28"/>
      <c r="B52" s="40" t="s">
        <v>56</v>
      </c>
      <c r="C52" s="28"/>
      <c r="D52" s="18">
        <v>1</v>
      </c>
      <c r="E52" s="35" t="s">
        <v>81</v>
      </c>
      <c r="F52" s="36"/>
      <c r="G52" s="9">
        <v>72</v>
      </c>
      <c r="H52" s="10">
        <v>0.05</v>
      </c>
      <c r="I52" s="22">
        <f>G52+G52*H52</f>
        <v>75.599999999999994</v>
      </c>
      <c r="J52" s="23"/>
      <c r="K52" s="19">
        <f t="shared" ref="K52:K53" si="11">G52*D52</f>
        <v>72</v>
      </c>
      <c r="L52" s="9">
        <f>I52*D52</f>
        <v>75.599999999999994</v>
      </c>
      <c r="M52" s="41" t="s">
        <v>84</v>
      </c>
    </row>
    <row r="53" spans="1:13" ht="14.4" customHeight="1" x14ac:dyDescent="0.25">
      <c r="A53" s="28"/>
      <c r="B53" s="40" t="s">
        <v>57</v>
      </c>
      <c r="C53" s="28"/>
      <c r="D53" s="18">
        <v>0.1</v>
      </c>
      <c r="E53" s="35" t="s">
        <v>80</v>
      </c>
      <c r="F53" s="36"/>
      <c r="G53" s="9">
        <v>600</v>
      </c>
      <c r="H53" s="10">
        <v>0.21</v>
      </c>
      <c r="I53" s="22">
        <f>G53+G53*H53</f>
        <v>726</v>
      </c>
      <c r="J53" s="23"/>
      <c r="K53" s="19">
        <f t="shared" si="11"/>
        <v>60</v>
      </c>
      <c r="L53" s="9">
        <f>I53*D53</f>
        <v>72.600000000000009</v>
      </c>
      <c r="M53" s="41" t="s">
        <v>85</v>
      </c>
    </row>
    <row r="54" spans="1:13" x14ac:dyDescent="0.25">
      <c r="A54" s="6" t="s">
        <v>35</v>
      </c>
      <c r="B54" s="14" t="s">
        <v>36</v>
      </c>
      <c r="C54" s="6">
        <v>240</v>
      </c>
      <c r="D54" s="6"/>
      <c r="E54" s="33"/>
      <c r="F54" s="34"/>
      <c r="G54" s="7"/>
      <c r="H54" s="8"/>
      <c r="I54" s="24"/>
      <c r="J54" s="25"/>
      <c r="K54" s="21"/>
      <c r="L54" s="6"/>
      <c r="M54" s="6"/>
    </row>
    <row r="55" spans="1:13" ht="14.4" customHeight="1" x14ac:dyDescent="0.25">
      <c r="A55" s="28"/>
      <c r="B55" s="40" t="s">
        <v>67</v>
      </c>
      <c r="C55" s="28"/>
      <c r="D55" s="18">
        <v>8</v>
      </c>
      <c r="E55" s="35" t="s">
        <v>81</v>
      </c>
      <c r="F55" s="36"/>
      <c r="G55" s="9">
        <v>170</v>
      </c>
      <c r="H55" s="10">
        <v>0.05</v>
      </c>
      <c r="I55" s="22">
        <f>G55+G55*H55</f>
        <v>178.5</v>
      </c>
      <c r="J55" s="23"/>
      <c r="K55" s="19">
        <f>G55*D55</f>
        <v>1360</v>
      </c>
      <c r="L55" s="9">
        <f>I55*D55</f>
        <v>1428</v>
      </c>
      <c r="M55" s="41" t="s">
        <v>97</v>
      </c>
    </row>
    <row r="56" spans="1:13" ht="14.4" customHeight="1" x14ac:dyDescent="0.25">
      <c r="A56" s="28"/>
      <c r="B56" s="40" t="s">
        <v>56</v>
      </c>
      <c r="C56" s="28"/>
      <c r="D56" s="18">
        <v>1</v>
      </c>
      <c r="E56" s="35" t="s">
        <v>81</v>
      </c>
      <c r="F56" s="36"/>
      <c r="G56" s="9">
        <v>72</v>
      </c>
      <c r="H56" s="10">
        <v>0.05</v>
      </c>
      <c r="I56" s="22">
        <f>G56+G56*H56</f>
        <v>75.599999999999994</v>
      </c>
      <c r="J56" s="23"/>
      <c r="K56" s="19">
        <f t="shared" ref="K56:K57" si="12">G56*D56</f>
        <v>72</v>
      </c>
      <c r="L56" s="9">
        <f>I56*D56</f>
        <v>75.599999999999994</v>
      </c>
      <c r="M56" s="41" t="s">
        <v>84</v>
      </c>
    </row>
    <row r="57" spans="1:13" ht="14.4" customHeight="1" x14ac:dyDescent="0.25">
      <c r="A57" s="28"/>
      <c r="B57" s="40" t="s">
        <v>57</v>
      </c>
      <c r="C57" s="28"/>
      <c r="D57" s="18">
        <v>0.1</v>
      </c>
      <c r="E57" s="35" t="s">
        <v>80</v>
      </c>
      <c r="F57" s="36"/>
      <c r="G57" s="9">
        <v>600</v>
      </c>
      <c r="H57" s="10">
        <v>0.21</v>
      </c>
      <c r="I57" s="22">
        <f>G57+G57*H57</f>
        <v>726</v>
      </c>
      <c r="J57" s="23"/>
      <c r="K57" s="19">
        <f t="shared" si="12"/>
        <v>60</v>
      </c>
      <c r="L57" s="9">
        <f>I57*D57</f>
        <v>72.600000000000009</v>
      </c>
      <c r="M57" s="41" t="s">
        <v>85</v>
      </c>
    </row>
    <row r="58" spans="1:13" x14ac:dyDescent="0.25">
      <c r="A58" s="6" t="s">
        <v>37</v>
      </c>
      <c r="B58" s="14" t="s">
        <v>55</v>
      </c>
      <c r="C58" s="6">
        <v>1800</v>
      </c>
      <c r="D58" s="6"/>
      <c r="E58" s="33"/>
      <c r="F58" s="34"/>
      <c r="G58" s="7"/>
      <c r="H58" s="8"/>
      <c r="I58" s="24"/>
      <c r="J58" s="25"/>
      <c r="K58" s="21"/>
      <c r="L58" s="6"/>
      <c r="M58" s="6"/>
    </row>
    <row r="59" spans="1:13" ht="14.4" customHeight="1" x14ac:dyDescent="0.25">
      <c r="A59" s="28"/>
      <c r="B59" s="40" t="s">
        <v>66</v>
      </c>
      <c r="C59" s="28"/>
      <c r="D59" s="18">
        <v>40</v>
      </c>
      <c r="E59" s="35" t="s">
        <v>81</v>
      </c>
      <c r="F59" s="36"/>
      <c r="G59" s="9">
        <v>170</v>
      </c>
      <c r="H59" s="10">
        <v>0.05</v>
      </c>
      <c r="I59" s="22">
        <f>G59+G59*H59</f>
        <v>178.5</v>
      </c>
      <c r="J59" s="23"/>
      <c r="K59" s="19">
        <f>G59*D59</f>
        <v>6800</v>
      </c>
      <c r="L59" s="9">
        <f>I59*D59</f>
        <v>7140</v>
      </c>
      <c r="M59" s="41" t="s">
        <v>98</v>
      </c>
    </row>
    <row r="60" spans="1:13" ht="14.4" customHeight="1" x14ac:dyDescent="0.25">
      <c r="A60" s="28"/>
      <c r="B60" s="40" t="s">
        <v>56</v>
      </c>
      <c r="C60" s="28"/>
      <c r="D60" s="18">
        <v>1</v>
      </c>
      <c r="E60" s="35" t="s">
        <v>81</v>
      </c>
      <c r="F60" s="36"/>
      <c r="G60" s="9">
        <v>72</v>
      </c>
      <c r="H60" s="10">
        <v>0.05</v>
      </c>
      <c r="I60" s="22">
        <f>G60+G60*H60</f>
        <v>75.599999999999994</v>
      </c>
      <c r="J60" s="23"/>
      <c r="K60" s="19">
        <f t="shared" ref="K60:K61" si="13">G60*D60</f>
        <v>72</v>
      </c>
      <c r="L60" s="9">
        <f>I60*D60</f>
        <v>75.599999999999994</v>
      </c>
      <c r="M60" s="41" t="s">
        <v>84</v>
      </c>
    </row>
    <row r="61" spans="1:13" ht="14.4" customHeight="1" x14ac:dyDescent="0.25">
      <c r="A61" s="28"/>
      <c r="B61" s="40" t="s">
        <v>57</v>
      </c>
      <c r="C61" s="28"/>
      <c r="D61" s="18">
        <v>0.1</v>
      </c>
      <c r="E61" s="35" t="s">
        <v>80</v>
      </c>
      <c r="F61" s="36"/>
      <c r="G61" s="9">
        <v>600</v>
      </c>
      <c r="H61" s="10">
        <v>0.21</v>
      </c>
      <c r="I61" s="22">
        <f>G61+G61*H61</f>
        <v>726</v>
      </c>
      <c r="J61" s="23"/>
      <c r="K61" s="19">
        <f t="shared" si="13"/>
        <v>60</v>
      </c>
      <c r="L61" s="9">
        <f>I61*D61</f>
        <v>72.600000000000009</v>
      </c>
      <c r="M61" s="41" t="s">
        <v>85</v>
      </c>
    </row>
    <row r="62" spans="1:13" x14ac:dyDescent="0.25">
      <c r="A62" s="6" t="s">
        <v>38</v>
      </c>
      <c r="B62" s="14" t="s">
        <v>39</v>
      </c>
      <c r="C62" s="6">
        <v>60</v>
      </c>
      <c r="D62" s="6"/>
      <c r="E62" s="33"/>
      <c r="F62" s="34"/>
      <c r="G62" s="7"/>
      <c r="H62" s="8"/>
      <c r="I62" s="24"/>
      <c r="J62" s="25"/>
      <c r="K62" s="21"/>
      <c r="L62" s="6"/>
      <c r="M62" s="6"/>
    </row>
    <row r="63" spans="1:13" ht="14.4" customHeight="1" x14ac:dyDescent="0.25">
      <c r="A63" s="28"/>
      <c r="B63" s="40" t="s">
        <v>65</v>
      </c>
      <c r="C63" s="28"/>
      <c r="D63" s="18">
        <v>3</v>
      </c>
      <c r="E63" s="35" t="s">
        <v>82</v>
      </c>
      <c r="F63" s="36"/>
      <c r="G63" s="9">
        <v>204</v>
      </c>
      <c r="H63" s="10">
        <v>0.05</v>
      </c>
      <c r="I63" s="22">
        <f>G63+G63*H63</f>
        <v>214.2</v>
      </c>
      <c r="J63" s="23"/>
      <c r="K63" s="19">
        <f>G63*D63</f>
        <v>612</v>
      </c>
      <c r="L63" s="9">
        <f>I63*D63</f>
        <v>642.59999999999991</v>
      </c>
      <c r="M63" s="41" t="s">
        <v>99</v>
      </c>
    </row>
    <row r="64" spans="1:13" ht="14.4" customHeight="1" x14ac:dyDescent="0.25">
      <c r="A64" s="28"/>
      <c r="B64" s="40" t="s">
        <v>56</v>
      </c>
      <c r="C64" s="28"/>
      <c r="D64" s="18">
        <v>1</v>
      </c>
      <c r="E64" s="35" t="s">
        <v>81</v>
      </c>
      <c r="F64" s="36"/>
      <c r="G64" s="9">
        <v>72</v>
      </c>
      <c r="H64" s="10">
        <v>0.05</v>
      </c>
      <c r="I64" s="22">
        <f>G64+G64*H64</f>
        <v>75.599999999999994</v>
      </c>
      <c r="J64" s="23"/>
      <c r="K64" s="19">
        <f t="shared" ref="K64:K65" si="14">G64*D64</f>
        <v>72</v>
      </c>
      <c r="L64" s="9">
        <f>I64*D64</f>
        <v>75.599999999999994</v>
      </c>
      <c r="M64" s="41" t="s">
        <v>84</v>
      </c>
    </row>
    <row r="65" spans="1:13" ht="14.4" customHeight="1" x14ac:dyDescent="0.25">
      <c r="A65" s="28"/>
      <c r="B65" s="40" t="s">
        <v>57</v>
      </c>
      <c r="C65" s="28"/>
      <c r="D65" s="18">
        <v>0.1</v>
      </c>
      <c r="E65" s="35" t="s">
        <v>80</v>
      </c>
      <c r="F65" s="36"/>
      <c r="G65" s="9">
        <v>600</v>
      </c>
      <c r="H65" s="10">
        <v>0.21</v>
      </c>
      <c r="I65" s="22">
        <f>G65+G65*H65</f>
        <v>726</v>
      </c>
      <c r="J65" s="23"/>
      <c r="K65" s="19">
        <f t="shared" si="14"/>
        <v>60</v>
      </c>
      <c r="L65" s="9">
        <f>I65*D65</f>
        <v>72.600000000000009</v>
      </c>
      <c r="M65" s="41" t="s">
        <v>85</v>
      </c>
    </row>
    <row r="66" spans="1:13" x14ac:dyDescent="0.25">
      <c r="A66" s="6" t="s">
        <v>40</v>
      </c>
      <c r="B66" s="14" t="s">
        <v>41</v>
      </c>
      <c r="C66" s="6">
        <v>180</v>
      </c>
      <c r="D66" s="6"/>
      <c r="E66" s="33"/>
      <c r="F66" s="34"/>
      <c r="G66" s="7"/>
      <c r="H66" s="8"/>
      <c r="I66" s="24"/>
      <c r="J66" s="25"/>
      <c r="K66" s="21"/>
      <c r="L66" s="6"/>
      <c r="M66" s="6"/>
    </row>
    <row r="67" spans="1:13" ht="14.4" customHeight="1" x14ac:dyDescent="0.25">
      <c r="A67" s="28"/>
      <c r="B67" s="40" t="s">
        <v>64</v>
      </c>
      <c r="C67" s="28"/>
      <c r="D67" s="18">
        <v>6</v>
      </c>
      <c r="E67" s="35" t="s">
        <v>81</v>
      </c>
      <c r="F67" s="36"/>
      <c r="G67" s="9">
        <v>295</v>
      </c>
      <c r="H67" s="10">
        <v>0.05</v>
      </c>
      <c r="I67" s="22">
        <f>G67+G67*H67</f>
        <v>309.75</v>
      </c>
      <c r="J67" s="23"/>
      <c r="K67" s="19">
        <f>G67*D67</f>
        <v>1770</v>
      </c>
      <c r="L67" s="9">
        <f>I67*D67</f>
        <v>1858.5</v>
      </c>
      <c r="M67" s="41" t="s">
        <v>101</v>
      </c>
    </row>
    <row r="68" spans="1:13" ht="14.4" customHeight="1" x14ac:dyDescent="0.25">
      <c r="A68" s="28"/>
      <c r="B68" s="40" t="s">
        <v>56</v>
      </c>
      <c r="C68" s="28"/>
      <c r="D68" s="18">
        <v>1</v>
      </c>
      <c r="E68" s="35" t="s">
        <v>81</v>
      </c>
      <c r="F68" s="36"/>
      <c r="G68" s="9">
        <v>72</v>
      </c>
      <c r="H68" s="10">
        <v>0.05</v>
      </c>
      <c r="I68" s="22">
        <f>G68+G68*H68</f>
        <v>75.599999999999994</v>
      </c>
      <c r="J68" s="23"/>
      <c r="K68" s="19">
        <f t="shared" ref="K68:K69" si="15">G68*D68</f>
        <v>72</v>
      </c>
      <c r="L68" s="9">
        <f>I68*D68</f>
        <v>75.599999999999994</v>
      </c>
      <c r="M68" s="41" t="s">
        <v>84</v>
      </c>
    </row>
    <row r="69" spans="1:13" ht="14.4" customHeight="1" x14ac:dyDescent="0.25">
      <c r="A69" s="28"/>
      <c r="B69" s="40" t="s">
        <v>57</v>
      </c>
      <c r="C69" s="28"/>
      <c r="D69" s="18">
        <v>0.1</v>
      </c>
      <c r="E69" s="35" t="s">
        <v>80</v>
      </c>
      <c r="F69" s="36"/>
      <c r="G69" s="9">
        <v>600</v>
      </c>
      <c r="H69" s="10">
        <v>0.21</v>
      </c>
      <c r="I69" s="22">
        <f>G69+G69*H69</f>
        <v>726</v>
      </c>
      <c r="J69" s="23"/>
      <c r="K69" s="19">
        <f t="shared" si="15"/>
        <v>60</v>
      </c>
      <c r="L69" s="9">
        <f>I69*D69</f>
        <v>72.600000000000009</v>
      </c>
      <c r="M69" s="41" t="s">
        <v>85</v>
      </c>
    </row>
    <row r="70" spans="1:13" x14ac:dyDescent="0.25">
      <c r="A70" s="6" t="s">
        <v>42</v>
      </c>
      <c r="B70" s="14" t="s">
        <v>43</v>
      </c>
      <c r="C70" s="6">
        <v>180</v>
      </c>
      <c r="D70" s="6"/>
      <c r="E70" s="33"/>
      <c r="F70" s="34"/>
      <c r="G70" s="7"/>
      <c r="H70" s="8"/>
      <c r="I70" s="24"/>
      <c r="J70" s="25"/>
      <c r="K70" s="21"/>
      <c r="L70" s="6"/>
      <c r="M70" s="6"/>
    </row>
    <row r="71" spans="1:13" ht="14.4" customHeight="1" x14ac:dyDescent="0.25">
      <c r="A71" s="28"/>
      <c r="B71" s="40" t="s">
        <v>63</v>
      </c>
      <c r="C71" s="28"/>
      <c r="D71" s="18">
        <v>6</v>
      </c>
      <c r="E71" s="35" t="s">
        <v>81</v>
      </c>
      <c r="F71" s="36"/>
      <c r="G71" s="9">
        <v>295</v>
      </c>
      <c r="H71" s="10">
        <v>0.05</v>
      </c>
      <c r="I71" s="22">
        <f>G71+G71*H71</f>
        <v>309.75</v>
      </c>
      <c r="J71" s="23"/>
      <c r="K71" s="19">
        <f>G71*D71</f>
        <v>1770</v>
      </c>
      <c r="L71" s="9">
        <f>I71*D71</f>
        <v>1858.5</v>
      </c>
      <c r="M71" s="41" t="s">
        <v>100</v>
      </c>
    </row>
    <row r="72" spans="1:13" ht="14.4" customHeight="1" x14ac:dyDescent="0.25">
      <c r="A72" s="28"/>
      <c r="B72" s="40" t="s">
        <v>56</v>
      </c>
      <c r="C72" s="28"/>
      <c r="D72" s="18">
        <v>1</v>
      </c>
      <c r="E72" s="35" t="s">
        <v>81</v>
      </c>
      <c r="F72" s="36"/>
      <c r="G72" s="9">
        <v>72</v>
      </c>
      <c r="H72" s="10">
        <v>0.05</v>
      </c>
      <c r="I72" s="22">
        <f>G72+G72*H72</f>
        <v>75.599999999999994</v>
      </c>
      <c r="J72" s="23"/>
      <c r="K72" s="19">
        <f t="shared" ref="K72:K73" si="16">G72*D72</f>
        <v>72</v>
      </c>
      <c r="L72" s="9">
        <f>I72*D72</f>
        <v>75.599999999999994</v>
      </c>
      <c r="M72" s="41" t="s">
        <v>84</v>
      </c>
    </row>
    <row r="73" spans="1:13" ht="14.4" customHeight="1" x14ac:dyDescent="0.25">
      <c r="A73" s="28"/>
      <c r="B73" s="40" t="s">
        <v>57</v>
      </c>
      <c r="C73" s="28"/>
      <c r="D73" s="18">
        <v>0.1</v>
      </c>
      <c r="E73" s="35" t="s">
        <v>80</v>
      </c>
      <c r="F73" s="36"/>
      <c r="G73" s="9">
        <v>600</v>
      </c>
      <c r="H73" s="10">
        <v>0.21</v>
      </c>
      <c r="I73" s="22">
        <f>G73+G73*H73</f>
        <v>726</v>
      </c>
      <c r="J73" s="23"/>
      <c r="K73" s="19">
        <f t="shared" si="16"/>
        <v>60</v>
      </c>
      <c r="L73" s="9">
        <f>I73*D73</f>
        <v>72.600000000000009</v>
      </c>
      <c r="M73" s="41" t="s">
        <v>85</v>
      </c>
    </row>
    <row r="74" spans="1:13" x14ac:dyDescent="0.25">
      <c r="A74" s="6" t="s">
        <v>44</v>
      </c>
      <c r="B74" s="14" t="s">
        <v>45</v>
      </c>
      <c r="C74" s="6">
        <v>60</v>
      </c>
      <c r="D74" s="6"/>
      <c r="E74" s="33"/>
      <c r="F74" s="34"/>
      <c r="G74" s="7"/>
      <c r="H74" s="8"/>
      <c r="I74" s="24"/>
      <c r="J74" s="25"/>
      <c r="K74" s="21"/>
      <c r="L74" s="6"/>
      <c r="M74" s="6"/>
    </row>
    <row r="75" spans="1:13" ht="14.4" customHeight="1" x14ac:dyDescent="0.25">
      <c r="A75" s="28"/>
      <c r="B75" s="40" t="s">
        <v>62</v>
      </c>
      <c r="C75" s="28"/>
      <c r="D75" s="18">
        <v>2</v>
      </c>
      <c r="E75" s="35" t="s">
        <v>81</v>
      </c>
      <c r="F75" s="36"/>
      <c r="G75" s="9">
        <v>230</v>
      </c>
      <c r="H75" s="10">
        <v>0.05</v>
      </c>
      <c r="I75" s="22">
        <f>G75+G75*H75</f>
        <v>241.5</v>
      </c>
      <c r="J75" s="23"/>
      <c r="K75" s="19">
        <f>G75*D75</f>
        <v>460</v>
      </c>
      <c r="L75" s="9">
        <f>I75*D75</f>
        <v>483</v>
      </c>
      <c r="M75" s="41" t="s">
        <v>105</v>
      </c>
    </row>
    <row r="76" spans="1:13" ht="14.4" customHeight="1" x14ac:dyDescent="0.25">
      <c r="A76" s="28"/>
      <c r="B76" s="40" t="s">
        <v>56</v>
      </c>
      <c r="C76" s="28"/>
      <c r="D76" s="18">
        <v>1</v>
      </c>
      <c r="E76" s="35" t="s">
        <v>81</v>
      </c>
      <c r="F76" s="36"/>
      <c r="G76" s="9">
        <v>72</v>
      </c>
      <c r="H76" s="10">
        <v>0.05</v>
      </c>
      <c r="I76" s="22">
        <f>G76+G76*H76</f>
        <v>75.599999999999994</v>
      </c>
      <c r="J76" s="23"/>
      <c r="K76" s="19">
        <f t="shared" ref="K76:K77" si="17">G76*D76</f>
        <v>72</v>
      </c>
      <c r="L76" s="9">
        <f>I76*D76</f>
        <v>75.599999999999994</v>
      </c>
      <c r="M76" s="41" t="s">
        <v>84</v>
      </c>
    </row>
    <row r="77" spans="1:13" ht="14.4" customHeight="1" x14ac:dyDescent="0.25">
      <c r="A77" s="28"/>
      <c r="B77" s="40" t="s">
        <v>57</v>
      </c>
      <c r="C77" s="28"/>
      <c r="D77" s="18">
        <v>0.1</v>
      </c>
      <c r="E77" s="35" t="s">
        <v>80</v>
      </c>
      <c r="F77" s="36"/>
      <c r="G77" s="9">
        <v>600</v>
      </c>
      <c r="H77" s="10">
        <v>0.21</v>
      </c>
      <c r="I77" s="22">
        <f>G77+G77*H77</f>
        <v>726</v>
      </c>
      <c r="J77" s="23"/>
      <c r="K77" s="19">
        <f t="shared" si="17"/>
        <v>60</v>
      </c>
      <c r="L77" s="9">
        <f>I77*D77</f>
        <v>72.600000000000009</v>
      </c>
      <c r="M77" s="41" t="s">
        <v>85</v>
      </c>
    </row>
    <row r="78" spans="1:13" x14ac:dyDescent="0.25">
      <c r="A78" s="6" t="s">
        <v>46</v>
      </c>
      <c r="B78" s="14" t="s">
        <v>47</v>
      </c>
      <c r="C78" s="6">
        <v>60</v>
      </c>
      <c r="D78" s="6"/>
      <c r="E78" s="33"/>
      <c r="F78" s="34"/>
      <c r="G78" s="7"/>
      <c r="H78" s="8"/>
      <c r="I78" s="24"/>
      <c r="J78" s="25"/>
      <c r="K78" s="21"/>
      <c r="L78" s="6"/>
      <c r="M78" s="6"/>
    </row>
    <row r="79" spans="1:13" ht="14.4" customHeight="1" x14ac:dyDescent="0.25">
      <c r="A79" s="28"/>
      <c r="B79" s="40" t="s">
        <v>61</v>
      </c>
      <c r="C79" s="28"/>
      <c r="D79" s="18">
        <v>2</v>
      </c>
      <c r="E79" s="35" t="s">
        <v>81</v>
      </c>
      <c r="F79" s="36"/>
      <c r="G79" s="9">
        <v>230</v>
      </c>
      <c r="H79" s="10">
        <v>0.05</v>
      </c>
      <c r="I79" s="22">
        <f>G79+G79*H79</f>
        <v>241.5</v>
      </c>
      <c r="J79" s="23"/>
      <c r="K79" s="19">
        <f>G79*D79</f>
        <v>460</v>
      </c>
      <c r="L79" s="9">
        <f>I79*D79</f>
        <v>483</v>
      </c>
      <c r="M79" s="41" t="s">
        <v>106</v>
      </c>
    </row>
    <row r="80" spans="1:13" ht="14.4" customHeight="1" x14ac:dyDescent="0.25">
      <c r="A80" s="28"/>
      <c r="B80" s="40" t="s">
        <v>56</v>
      </c>
      <c r="C80" s="28"/>
      <c r="D80" s="18">
        <v>1</v>
      </c>
      <c r="E80" s="35" t="s">
        <v>81</v>
      </c>
      <c r="F80" s="36"/>
      <c r="G80" s="9">
        <v>72</v>
      </c>
      <c r="H80" s="10">
        <v>0.05</v>
      </c>
      <c r="I80" s="22">
        <f>G80+G80*H80</f>
        <v>75.599999999999994</v>
      </c>
      <c r="J80" s="23"/>
      <c r="K80" s="19">
        <f t="shared" ref="K80:K81" si="18">G80*D80</f>
        <v>72</v>
      </c>
      <c r="L80" s="9">
        <f>I80*D80</f>
        <v>75.599999999999994</v>
      </c>
      <c r="M80" s="41" t="s">
        <v>84</v>
      </c>
    </row>
    <row r="81" spans="1:13" ht="14.4" customHeight="1" x14ac:dyDescent="0.25">
      <c r="A81" s="28"/>
      <c r="B81" s="40" t="s">
        <v>57</v>
      </c>
      <c r="C81" s="28"/>
      <c r="D81" s="18">
        <v>0.1</v>
      </c>
      <c r="E81" s="35" t="s">
        <v>80</v>
      </c>
      <c r="F81" s="36"/>
      <c r="G81" s="9">
        <v>600</v>
      </c>
      <c r="H81" s="10">
        <v>0.21</v>
      </c>
      <c r="I81" s="22">
        <f>G81+G81*H81</f>
        <v>726</v>
      </c>
      <c r="J81" s="23"/>
      <c r="K81" s="19">
        <f t="shared" si="18"/>
        <v>60</v>
      </c>
      <c r="L81" s="9">
        <f>I81*D81</f>
        <v>72.600000000000009</v>
      </c>
      <c r="M81" s="41" t="s">
        <v>85</v>
      </c>
    </row>
    <row r="82" spans="1:13" x14ac:dyDescent="0.25">
      <c r="A82" s="6" t="s">
        <v>48</v>
      </c>
      <c r="B82" s="14" t="s">
        <v>49</v>
      </c>
      <c r="C82" s="6">
        <v>120</v>
      </c>
      <c r="D82" s="6"/>
      <c r="E82" s="33"/>
      <c r="F82" s="34"/>
      <c r="G82" s="7"/>
      <c r="H82" s="8"/>
      <c r="I82" s="24"/>
      <c r="J82" s="25"/>
      <c r="K82" s="21"/>
      <c r="L82" s="6"/>
      <c r="M82" s="6"/>
    </row>
    <row r="83" spans="1:13" ht="14.4" customHeight="1" x14ac:dyDescent="0.25">
      <c r="A83" s="28"/>
      <c r="B83" s="40" t="s">
        <v>60</v>
      </c>
      <c r="C83" s="28"/>
      <c r="D83" s="18">
        <v>6</v>
      </c>
      <c r="E83" s="35" t="s">
        <v>82</v>
      </c>
      <c r="F83" s="36"/>
      <c r="G83" s="9">
        <v>204</v>
      </c>
      <c r="H83" s="10">
        <v>0.05</v>
      </c>
      <c r="I83" s="22">
        <f>G83+G83*H83</f>
        <v>214.2</v>
      </c>
      <c r="J83" s="23"/>
      <c r="K83" s="19">
        <f>G83*D83</f>
        <v>1224</v>
      </c>
      <c r="L83" s="9">
        <f>I83*D83</f>
        <v>1285.1999999999998</v>
      </c>
      <c r="M83" s="41" t="s">
        <v>104</v>
      </c>
    </row>
    <row r="84" spans="1:13" ht="14.4" customHeight="1" x14ac:dyDescent="0.25">
      <c r="A84" s="28"/>
      <c r="B84" s="40" t="s">
        <v>56</v>
      </c>
      <c r="C84" s="28"/>
      <c r="D84" s="18">
        <v>1</v>
      </c>
      <c r="E84" s="35" t="s">
        <v>81</v>
      </c>
      <c r="F84" s="36"/>
      <c r="G84" s="9">
        <v>72</v>
      </c>
      <c r="H84" s="10">
        <v>0.05</v>
      </c>
      <c r="I84" s="22">
        <f>G84+G84*H84</f>
        <v>75.599999999999994</v>
      </c>
      <c r="J84" s="23"/>
      <c r="K84" s="19">
        <f t="shared" ref="K84:K85" si="19">G84*D84</f>
        <v>72</v>
      </c>
      <c r="L84" s="9">
        <f>I84*D84</f>
        <v>75.599999999999994</v>
      </c>
      <c r="M84" s="41" t="s">
        <v>84</v>
      </c>
    </row>
    <row r="85" spans="1:13" ht="14.4" customHeight="1" x14ac:dyDescent="0.25">
      <c r="A85" s="28"/>
      <c r="B85" s="40" t="s">
        <v>57</v>
      </c>
      <c r="C85" s="28"/>
      <c r="D85" s="18">
        <v>0.1</v>
      </c>
      <c r="E85" s="35" t="s">
        <v>80</v>
      </c>
      <c r="F85" s="36"/>
      <c r="G85" s="9">
        <v>600</v>
      </c>
      <c r="H85" s="10">
        <v>0.21</v>
      </c>
      <c r="I85" s="22">
        <f>G85+G85*H85</f>
        <v>726</v>
      </c>
      <c r="J85" s="23"/>
      <c r="K85" s="19">
        <f t="shared" si="19"/>
        <v>60</v>
      </c>
      <c r="L85" s="9">
        <f>I85*D85</f>
        <v>72.600000000000009</v>
      </c>
      <c r="M85" s="41" t="s">
        <v>85</v>
      </c>
    </row>
    <row r="86" spans="1:13" x14ac:dyDescent="0.25">
      <c r="A86" s="6" t="s">
        <v>50</v>
      </c>
      <c r="B86" s="14" t="s">
        <v>51</v>
      </c>
      <c r="C86" s="6">
        <v>180</v>
      </c>
      <c r="D86" s="6"/>
      <c r="E86" s="33"/>
      <c r="F86" s="34"/>
      <c r="G86" s="7"/>
      <c r="H86" s="8"/>
      <c r="I86" s="24"/>
      <c r="J86" s="25"/>
      <c r="K86" s="21"/>
      <c r="L86" s="6"/>
      <c r="M86" s="6"/>
    </row>
    <row r="87" spans="1:13" ht="14.4" customHeight="1" x14ac:dyDescent="0.25">
      <c r="A87" s="28"/>
      <c r="B87" s="40" t="s">
        <v>58</v>
      </c>
      <c r="C87" s="28"/>
      <c r="D87" s="18">
        <v>5</v>
      </c>
      <c r="E87" s="35" t="s">
        <v>81</v>
      </c>
      <c r="F87" s="36"/>
      <c r="G87" s="9">
        <v>230</v>
      </c>
      <c r="H87" s="10">
        <v>0.05</v>
      </c>
      <c r="I87" s="22">
        <f>G87+G87*H87</f>
        <v>241.5</v>
      </c>
      <c r="J87" s="23"/>
      <c r="K87" s="19">
        <f>G87*D87</f>
        <v>1150</v>
      </c>
      <c r="L87" s="9">
        <f>I87*D87</f>
        <v>1207.5</v>
      </c>
      <c r="M87" s="41" t="s">
        <v>103</v>
      </c>
    </row>
    <row r="88" spans="1:13" ht="14.4" customHeight="1" x14ac:dyDescent="0.25">
      <c r="A88" s="28"/>
      <c r="B88" s="40" t="s">
        <v>56</v>
      </c>
      <c r="C88" s="28"/>
      <c r="D88" s="18">
        <v>1</v>
      </c>
      <c r="E88" s="35" t="s">
        <v>81</v>
      </c>
      <c r="F88" s="36"/>
      <c r="G88" s="9">
        <v>72</v>
      </c>
      <c r="H88" s="10">
        <v>0.05</v>
      </c>
      <c r="I88" s="22">
        <f>G88+G88*H88</f>
        <v>75.599999999999994</v>
      </c>
      <c r="J88" s="23"/>
      <c r="K88" s="19">
        <f t="shared" ref="K88:K89" si="20">G88*D88</f>
        <v>72</v>
      </c>
      <c r="L88" s="9">
        <f>I88*D88</f>
        <v>75.599999999999994</v>
      </c>
      <c r="M88" s="41" t="s">
        <v>84</v>
      </c>
    </row>
    <row r="89" spans="1:13" ht="14.4" customHeight="1" x14ac:dyDescent="0.25">
      <c r="A89" s="28"/>
      <c r="B89" s="40" t="s">
        <v>57</v>
      </c>
      <c r="C89" s="28"/>
      <c r="D89" s="18">
        <v>0.1</v>
      </c>
      <c r="E89" s="35" t="s">
        <v>80</v>
      </c>
      <c r="F89" s="36"/>
      <c r="G89" s="9">
        <v>600</v>
      </c>
      <c r="H89" s="10">
        <v>0.21</v>
      </c>
      <c r="I89" s="22">
        <f>G89+G89*H89</f>
        <v>726</v>
      </c>
      <c r="J89" s="23"/>
      <c r="K89" s="19">
        <f t="shared" si="20"/>
        <v>60</v>
      </c>
      <c r="L89" s="9">
        <f>I89*D89</f>
        <v>72.600000000000009</v>
      </c>
      <c r="M89" s="41" t="s">
        <v>85</v>
      </c>
    </row>
    <row r="90" spans="1:13" x14ac:dyDescent="0.25">
      <c r="A90" s="6" t="s">
        <v>52</v>
      </c>
      <c r="B90" s="14" t="s">
        <v>53</v>
      </c>
      <c r="C90" s="6">
        <v>600</v>
      </c>
      <c r="D90" s="6"/>
      <c r="E90" s="33"/>
      <c r="F90" s="34"/>
      <c r="G90" s="7"/>
      <c r="H90" s="8"/>
      <c r="I90" s="24"/>
      <c r="J90" s="25"/>
      <c r="K90" s="21"/>
      <c r="L90" s="6"/>
      <c r="M90" s="6"/>
    </row>
    <row r="91" spans="1:13" ht="14.4" customHeight="1" x14ac:dyDescent="0.25">
      <c r="A91" s="28"/>
      <c r="B91" s="40" t="s">
        <v>59</v>
      </c>
      <c r="C91" s="28"/>
      <c r="D91" s="18">
        <v>14</v>
      </c>
      <c r="E91" s="35" t="s">
        <v>81</v>
      </c>
      <c r="F91" s="36"/>
      <c r="G91" s="9">
        <v>390</v>
      </c>
      <c r="H91" s="10">
        <v>0.05</v>
      </c>
      <c r="I91" s="22">
        <f>G91+G91*H91</f>
        <v>409.5</v>
      </c>
      <c r="J91" s="23"/>
      <c r="K91" s="19">
        <f>G91*D91</f>
        <v>5460</v>
      </c>
      <c r="L91" s="9">
        <f>I91*D91</f>
        <v>5733</v>
      </c>
      <c r="M91" s="41" t="s">
        <v>102</v>
      </c>
    </row>
    <row r="92" spans="1:13" ht="14.4" customHeight="1" x14ac:dyDescent="0.25">
      <c r="A92" s="28"/>
      <c r="B92" s="40" t="s">
        <v>56</v>
      </c>
      <c r="C92" s="28"/>
      <c r="D92" s="18">
        <v>1</v>
      </c>
      <c r="E92" s="35" t="s">
        <v>81</v>
      </c>
      <c r="F92" s="36"/>
      <c r="G92" s="9">
        <v>72</v>
      </c>
      <c r="H92" s="10">
        <v>0.05</v>
      </c>
      <c r="I92" s="22">
        <f>G92+G92*H92</f>
        <v>75.599999999999994</v>
      </c>
      <c r="J92" s="23"/>
      <c r="K92" s="19">
        <f t="shared" ref="K92:K93" si="21">G92*D92</f>
        <v>72</v>
      </c>
      <c r="L92" s="9">
        <f>I92*D92</f>
        <v>75.599999999999994</v>
      </c>
      <c r="M92" s="41" t="s">
        <v>84</v>
      </c>
    </row>
    <row r="93" spans="1:13" ht="14.4" customHeight="1" x14ac:dyDescent="0.25">
      <c r="A93" s="28"/>
      <c r="B93" s="40" t="s">
        <v>57</v>
      </c>
      <c r="C93" s="28"/>
      <c r="D93" s="18">
        <v>0.1</v>
      </c>
      <c r="E93" s="35" t="s">
        <v>80</v>
      </c>
      <c r="F93" s="36"/>
      <c r="G93" s="9">
        <v>600</v>
      </c>
      <c r="H93" s="10">
        <v>0.21</v>
      </c>
      <c r="I93" s="22">
        <f>G93+G93*H93</f>
        <v>726</v>
      </c>
      <c r="J93" s="23"/>
      <c r="K93" s="19">
        <f t="shared" si="21"/>
        <v>60</v>
      </c>
      <c r="L93" s="9">
        <f>I93*D93</f>
        <v>72.600000000000009</v>
      </c>
      <c r="M93" s="41" t="s">
        <v>85</v>
      </c>
    </row>
    <row r="94" spans="1:13" x14ac:dyDescent="0.25">
      <c r="A94" s="30" t="s">
        <v>108</v>
      </c>
      <c r="B94" s="31"/>
      <c r="C94" s="31"/>
      <c r="D94" s="31"/>
      <c r="E94" s="31"/>
      <c r="F94" s="31"/>
      <c r="G94" s="31"/>
      <c r="H94" s="31"/>
      <c r="I94" s="31"/>
      <c r="J94" s="32"/>
      <c r="K94" s="20">
        <f>SUM(K7:K93)</f>
        <v>75494</v>
      </c>
      <c r="L94" s="5">
        <f>SUM(L7:L93)</f>
        <v>79479.900000000038</v>
      </c>
      <c r="M94" s="18"/>
    </row>
  </sheetData>
  <mergeCells count="225">
    <mergeCell ref="E11:F11"/>
    <mergeCell ref="E5:F5"/>
    <mergeCell ref="E6:F6"/>
    <mergeCell ref="E8:F8"/>
    <mergeCell ref="E9:F9"/>
    <mergeCell ref="E10:F10"/>
    <mergeCell ref="E7:F7"/>
    <mergeCell ref="A2:M2"/>
    <mergeCell ref="E24:F24"/>
    <mergeCell ref="C23:C25"/>
    <mergeCell ref="E19:F19"/>
    <mergeCell ref="E20:F20"/>
    <mergeCell ref="E21:F21"/>
    <mergeCell ref="E22:F22"/>
    <mergeCell ref="E23:F23"/>
    <mergeCell ref="E14:F14"/>
    <mergeCell ref="E15:F15"/>
    <mergeCell ref="E16:F16"/>
    <mergeCell ref="E17:F17"/>
    <mergeCell ref="E18:F18"/>
    <mergeCell ref="E31:F31"/>
    <mergeCell ref="E28:F28"/>
    <mergeCell ref="E29:F29"/>
    <mergeCell ref="E30:F30"/>
    <mergeCell ref="E38:F38"/>
    <mergeCell ref="E37:F37"/>
    <mergeCell ref="E36:F36"/>
    <mergeCell ref="E35:F35"/>
    <mergeCell ref="E34:F34"/>
    <mergeCell ref="E41:F41"/>
    <mergeCell ref="E39:F39"/>
    <mergeCell ref="E40:F40"/>
    <mergeCell ref="E33:F33"/>
    <mergeCell ref="E32:F32"/>
    <mergeCell ref="E58:F58"/>
    <mergeCell ref="E59:F59"/>
    <mergeCell ref="E60:F60"/>
    <mergeCell ref="E61:F6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78:F78"/>
    <mergeCell ref="E79:F79"/>
    <mergeCell ref="E80:F80"/>
    <mergeCell ref="E81:F81"/>
    <mergeCell ref="E57:F57"/>
    <mergeCell ref="E75:F75"/>
    <mergeCell ref="E76:F76"/>
    <mergeCell ref="E77:F77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A91:A93"/>
    <mergeCell ref="C91:C93"/>
    <mergeCell ref="A3:M3"/>
    <mergeCell ref="A94:J94"/>
    <mergeCell ref="E90:F90"/>
    <mergeCell ref="E91:F91"/>
    <mergeCell ref="E92:F92"/>
    <mergeCell ref="E93:F93"/>
    <mergeCell ref="E82:F82"/>
    <mergeCell ref="E83:F83"/>
    <mergeCell ref="E84:F84"/>
    <mergeCell ref="E85:F85"/>
    <mergeCell ref="E86:F86"/>
    <mergeCell ref="E87:F87"/>
    <mergeCell ref="E88:F88"/>
    <mergeCell ref="A79:A81"/>
    <mergeCell ref="C79:C81"/>
    <mergeCell ref="A83:A85"/>
    <mergeCell ref="C83:C85"/>
    <mergeCell ref="A87:A89"/>
    <mergeCell ref="C87:C89"/>
    <mergeCell ref="A67:A69"/>
    <mergeCell ref="C67:C69"/>
    <mergeCell ref="E89:F89"/>
    <mergeCell ref="A71:A73"/>
    <mergeCell ref="C71:C73"/>
    <mergeCell ref="A75:A77"/>
    <mergeCell ref="C75:C77"/>
    <mergeCell ref="A55:A57"/>
    <mergeCell ref="C55:C57"/>
    <mergeCell ref="A59:A61"/>
    <mergeCell ref="C59:C61"/>
    <mergeCell ref="A63:A65"/>
    <mergeCell ref="C63:C65"/>
    <mergeCell ref="A43:A45"/>
    <mergeCell ref="C43:C45"/>
    <mergeCell ref="A47:A49"/>
    <mergeCell ref="C47:C49"/>
    <mergeCell ref="A51:A53"/>
    <mergeCell ref="C51:C53"/>
    <mergeCell ref="A31:A33"/>
    <mergeCell ref="C31:C33"/>
    <mergeCell ref="A35:A37"/>
    <mergeCell ref="C35:C37"/>
    <mergeCell ref="A39:A41"/>
    <mergeCell ref="C39:C41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33:J33"/>
    <mergeCell ref="I32:J32"/>
    <mergeCell ref="I31:J31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5:J5"/>
    <mergeCell ref="I6:J6"/>
    <mergeCell ref="I7:J7"/>
    <mergeCell ref="I8:J8"/>
    <mergeCell ref="I9:J9"/>
    <mergeCell ref="A19:A21"/>
    <mergeCell ref="C19:C21"/>
    <mergeCell ref="A23:A25"/>
    <mergeCell ref="A27:A29"/>
    <mergeCell ref="C27:C29"/>
    <mergeCell ref="A7:A9"/>
    <mergeCell ref="C7:C9"/>
    <mergeCell ref="A11:A13"/>
    <mergeCell ref="C11:C13"/>
    <mergeCell ref="A15:A17"/>
    <mergeCell ref="C15:C17"/>
    <mergeCell ref="E25:F25"/>
    <mergeCell ref="E26:F26"/>
    <mergeCell ref="E27:F27"/>
    <mergeCell ref="E12:F12"/>
    <mergeCell ref="E13:F13"/>
  </mergeCells>
  <phoneticPr fontId="3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A682267EFF9E43A6AD1A69CE4FDE35" ma:contentTypeVersion="10" ma:contentTypeDescription="Create a new document." ma:contentTypeScope="" ma:versionID="b197c8f4ec3b2ed368127777ff27b604">
  <xsd:schema xmlns:xsd="http://www.w3.org/2001/XMLSchema" xmlns:xs="http://www.w3.org/2001/XMLSchema" xmlns:p="http://schemas.microsoft.com/office/2006/metadata/properties" xmlns:ns2="07254a45-8beb-40bf-8089-d9c1fbed0123" targetNamespace="http://schemas.microsoft.com/office/2006/metadata/properties" ma:root="true" ma:fieldsID="4924688626a6d6dabcb00f9bde1f45bf" ns2:_="">
    <xsd:import namespace="07254a45-8beb-40bf-8089-d9c1fbed01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54a45-8beb-40bf-8089-d9c1fbed0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00E0D3-EA4E-44CF-A25C-78F5040012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C490EE-D0FE-4136-B810-A141D5D1925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7B59CB-D423-4519-B261-BA364BA8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254a45-8beb-40bf-8089-d9c1fbed01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Diamedica |  Kristina Gaidelionienė</dc:creator>
  <cp:lastModifiedBy>Diamedica | Konkursai</cp:lastModifiedBy>
  <cp:lastPrinted>2021-05-20T08:45:28Z</cp:lastPrinted>
  <dcterms:created xsi:type="dcterms:W3CDTF">2015-06-05T18:17:20Z</dcterms:created>
  <dcterms:modified xsi:type="dcterms:W3CDTF">2021-05-20T08:45:36Z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0x010100CDA682267EFF9E43A6AD1A69CE4FDE35</vt:lpwstr>
  </property>
</Properties>
</file>