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1.67\Groups\VP Komisija\VP 2021\Mažos_vertės_pirkimai\2_Paslaugos\4_Draudimo_paslaugos\8_VIESINIMUI\"/>
    </mc:Choice>
  </mc:AlternateContent>
  <xr:revisionPtr revIDLastSave="0" documentId="13_ncr:1_{E5B92B1F-F703-4560-99ED-7699665903B8}" xr6:coauthVersionLast="47" xr6:coauthVersionMax="47" xr10:uidLastSave="{00000000-0000-0000-0000-000000000000}"/>
  <bookViews>
    <workbookView xWindow="-108" yWindow="-108" windowWidth="23256" windowHeight="12576" tabRatio="950" xr2:uid="{00000000-000D-0000-FFFF-FFFF00000000}"/>
  </bookViews>
  <sheets>
    <sheet name="SUVESTINĖ" sheetId="5" r:id="rId1"/>
    <sheet name="BCA" sheetId="1" r:id="rId2"/>
    <sheet name="Priedas nr. 1 DCA 2021" sheetId="17" r:id="rId3"/>
    <sheet name="Priedas Nr.2_TPCAD 2021" sheetId="19" r:id="rId4"/>
    <sheet name="Priedas Nr. 3 Pastatai" sheetId="18" r:id="rId5"/>
    <sheet name="Priedas_Nr__4_KRS" sheetId="20" r:id="rId6"/>
    <sheet name="Priedas Nr. 5_KTS1" sheetId="23" r:id="rId7"/>
    <sheet name="Priedas Nr.6 KTS X " sheetId="9" r:id="rId8"/>
    <sheet name="priedas Nr. 7 KTS Mini" sheetId="10" r:id="rId9"/>
    <sheet name="Priedas Nr.8 Rad." sheetId="7" r:id="rId10"/>
    <sheet name="Priedas nr.9  TV iranga" sheetId="11" r:id="rId11"/>
    <sheet name="Priedas nr. 10 mob.įr" sheetId="21" r:id="rId12"/>
    <sheet name="Priedas Nr. 11 IT Įranga" sheetId="14" r:id="rId13"/>
    <sheet name="Priedas Nr. 12" sheetId="15" r:id="rId14"/>
    <sheet name="investicijos" sheetId="16" r:id="rId15"/>
  </sheets>
  <externalReferences>
    <externalReference r:id="rId16"/>
  </externalReferences>
  <definedNames>
    <definedName name="_xlnm._FilterDatabase" localSheetId="11" hidden="1">'Priedas nr. 10 mob.įr'!$A$2:$G$99</definedName>
    <definedName name="_xlnm._FilterDatabase" localSheetId="6" hidden="1">'Priedas Nr. 5_KTS1'!$A$4:$H$59</definedName>
    <definedName name="_xlnm._FilterDatabase" localSheetId="9" hidden="1">'Priedas Nr.8 Rad.'!$A$2:$I$8</definedName>
    <definedName name="_xlnm._FilterDatabase" localSheetId="10" hidden="1">'Priedas nr.9  TV iranga'!$A$3:$G$411</definedName>
    <definedName name="_xlnm._FilterDatabase" localSheetId="5" hidden="1">Priedas_Nr__4_KRS!#REF!</definedName>
    <definedName name="_Hlk19086601" localSheetId="4">'Priedas Nr. 3 Pastatai'!$A$2</definedName>
    <definedName name="_xlnm.Print_Area" localSheetId="0">SUVESTINĖ!$A$1:$E$27</definedName>
  </definedNames>
  <calcPr calcId="191029"/>
  <pivotCaches>
    <pivotCache cacheId="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E51" i="23"/>
  <c r="E59" i="23" s="1"/>
  <c r="D410" i="11"/>
  <c r="D158" i="21"/>
  <c r="E73" i="9"/>
  <c r="E56" i="23"/>
  <c r="E54" i="23"/>
  <c r="D99" i="15" l="1"/>
  <c r="D79" i="15"/>
  <c r="D137" i="15"/>
  <c r="E372" i="14"/>
  <c r="E398" i="14" l="1"/>
  <c r="E400" i="14" l="1"/>
  <c r="D54" i="15"/>
  <c r="D56" i="15" s="1"/>
  <c r="D101" i="15" s="1"/>
  <c r="D13" i="5"/>
  <c r="E185" i="7"/>
  <c r="E183" i="7" l="1"/>
  <c r="E54" i="20"/>
  <c r="E61" i="20" s="1"/>
  <c r="D9" i="5" s="1"/>
  <c r="I22" i="18"/>
  <c r="D8" i="5" s="1"/>
  <c r="A326" i="17"/>
  <c r="A325" i="17"/>
  <c r="A323" i="17"/>
  <c r="A308" i="17"/>
  <c r="A301" i="17"/>
  <c r="A287" i="17"/>
  <c r="A284" i="17"/>
  <c r="A279" i="17"/>
  <c r="A274" i="17"/>
  <c r="A272" i="17"/>
  <c r="A267" i="17"/>
  <c r="A264" i="17"/>
  <c r="A257" i="17"/>
  <c r="A252" i="17"/>
  <c r="A249" i="17"/>
  <c r="A246" i="17"/>
  <c r="A241" i="17"/>
  <c r="A236" i="17"/>
  <c r="A233" i="17"/>
  <c r="A229" i="17"/>
  <c r="A223" i="17"/>
  <c r="A216" i="17"/>
  <c r="A214" i="17"/>
  <c r="A207" i="17"/>
  <c r="A203" i="17"/>
  <c r="A198" i="17"/>
  <c r="A192" i="17"/>
  <c r="A188" i="17"/>
  <c r="A184" i="17"/>
  <c r="A182" i="17"/>
  <c r="A175" i="17"/>
  <c r="A170" i="17"/>
  <c r="A166" i="17"/>
  <c r="A161" i="17"/>
  <c r="A156" i="17"/>
  <c r="A152" i="17"/>
  <c r="A148" i="17"/>
  <c r="A146" i="17"/>
  <c r="A141" i="17"/>
  <c r="A138" i="17"/>
  <c r="A131" i="17"/>
  <c r="A125" i="17"/>
  <c r="A118" i="17"/>
  <c r="A114" i="17"/>
  <c r="A110" i="17"/>
  <c r="A106" i="17"/>
  <c r="A102" i="17"/>
  <c r="A96" i="17"/>
  <c r="A92" i="17"/>
  <c r="A89" i="17"/>
  <c r="A79" i="17"/>
  <c r="A64" i="17"/>
  <c r="A60" i="17"/>
  <c r="A58" i="17"/>
  <c r="A56" i="17"/>
  <c r="A50" i="17"/>
  <c r="A44" i="17"/>
  <c r="A40" i="17"/>
  <c r="A34" i="17"/>
  <c r="A27" i="17"/>
  <c r="A23" i="17"/>
  <c r="A19" i="17"/>
  <c r="A15" i="17"/>
  <c r="A11" i="17"/>
  <c r="A7" i="17"/>
  <c r="A3" i="17"/>
  <c r="A2" i="17"/>
  <c r="A6" i="17" l="1"/>
  <c r="A4" i="17"/>
  <c r="A8" i="17"/>
  <c r="A5" i="17"/>
  <c r="A9" i="17" l="1"/>
  <c r="A10" i="17" l="1"/>
  <c r="A12" i="17"/>
  <c r="A13" i="17" l="1"/>
  <c r="A14" i="17" l="1"/>
  <c r="A16" i="17" l="1"/>
  <c r="A17" i="17" l="1"/>
  <c r="A25" i="17"/>
  <c r="A26" i="17"/>
  <c r="A28" i="17" s="1"/>
  <c r="A29" i="17" s="1"/>
  <c r="A30" i="17" s="1"/>
  <c r="A31" i="17" s="1"/>
  <c r="A32" i="17" s="1"/>
  <c r="A33" i="17" s="1"/>
  <c r="A35" i="17" s="1"/>
  <c r="A36" i="17" s="1"/>
  <c r="A37" i="17" s="1"/>
  <c r="A38" i="17" s="1"/>
  <c r="A39" i="17" s="1"/>
  <c r="A41" i="17" s="1"/>
  <c r="A42" i="17" s="1"/>
  <c r="A43" i="17" s="1"/>
  <c r="A45" i="17" s="1"/>
  <c r="A46" i="17" s="1"/>
  <c r="A47" i="17" s="1"/>
  <c r="A48" i="17" s="1"/>
  <c r="A18" i="17"/>
  <c r="A20" i="17" s="1"/>
  <c r="A21" i="17" s="1"/>
  <c r="A22" i="17" s="1"/>
  <c r="A24" i="17" s="1"/>
  <c r="A49" i="17" l="1"/>
  <c r="A51" i="17" s="1"/>
  <c r="A52" i="17" s="1"/>
  <c r="A53" i="17" s="1"/>
  <c r="A54" i="17" s="1"/>
  <c r="A55" i="17" s="1"/>
  <c r="A57" i="17" s="1"/>
  <c r="A59" i="17" s="1"/>
  <c r="A61" i="17" s="1"/>
  <c r="A62" i="17" s="1"/>
  <c r="A63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80" i="17" s="1"/>
  <c r="A81" i="17" s="1"/>
  <c r="A82" i="17" s="1"/>
  <c r="A83" i="17" s="1"/>
  <c r="A84" i="17" s="1"/>
  <c r="A85" i="17" s="1"/>
  <c r="A86" i="17" s="1"/>
  <c r="A87" i="17" s="1"/>
  <c r="A88" i="17" s="1"/>
  <c r="A90" i="17" s="1"/>
  <c r="A91" i="17" s="1"/>
  <c r="A93" i="17" s="1"/>
  <c r="A94" i="17" s="1"/>
  <c r="A95" i="17" s="1"/>
  <c r="A97" i="17" s="1"/>
  <c r="A98" i="17" s="1"/>
  <c r="A99" i="17" s="1"/>
  <c r="A100" i="17" s="1"/>
  <c r="A101" i="17" s="1"/>
  <c r="A103" i="17" s="1"/>
  <c r="A104" i="17" s="1"/>
  <c r="A105" i="17" s="1"/>
  <c r="A107" i="17" s="1"/>
  <c r="A108" i="17" s="1"/>
  <c r="A109" i="17" s="1"/>
  <c r="A111" i="17" s="1"/>
  <c r="A112" i="17" s="1"/>
  <c r="A113" i="17" s="1"/>
  <c r="A115" i="17" s="1"/>
  <c r="A116" i="17" s="1"/>
  <c r="A117" i="17" s="1"/>
  <c r="A119" i="17" s="1"/>
  <c r="A120" i="17" s="1"/>
  <c r="A121" i="17" s="1"/>
  <c r="A122" i="17" s="1"/>
  <c r="A123" i="17" s="1"/>
  <c r="A124" i="17" s="1"/>
  <c r="A126" i="17" s="1"/>
  <c r="A127" i="17" s="1"/>
  <c r="A128" i="17" s="1"/>
  <c r="A129" i="17" s="1"/>
  <c r="A130" i="17" s="1"/>
  <c r="A132" i="17" s="1"/>
  <c r="A133" i="17" s="1"/>
  <c r="A134" i="17" s="1"/>
  <c r="A135" i="17" s="1"/>
  <c r="A136" i="17" s="1"/>
  <c r="A137" i="17" s="1"/>
  <c r="A139" i="17" s="1"/>
  <c r="A140" i="17" s="1"/>
  <c r="A142" i="17" s="1"/>
  <c r="A143" i="17" s="1"/>
  <c r="A144" i="17" s="1"/>
  <c r="A145" i="17" s="1"/>
  <c r="A147" i="17" s="1"/>
  <c r="A149" i="17" s="1"/>
  <c r="A150" i="17" s="1"/>
  <c r="A151" i="17" s="1"/>
  <c r="A153" i="17" s="1"/>
  <c r="A154" i="17" s="1"/>
  <c r="A155" i="17" s="1"/>
  <c r="A157" i="17" s="1"/>
  <c r="A158" i="17" s="1"/>
  <c r="A159" i="17" s="1"/>
  <c r="A160" i="17" s="1"/>
  <c r="A162" i="17" s="1"/>
  <c r="A163" i="17" s="1"/>
  <c r="A164" i="17" s="1"/>
  <c r="A165" i="17" s="1"/>
  <c r="A167" i="17" s="1"/>
  <c r="A168" i="17" s="1"/>
  <c r="A169" i="17" s="1"/>
  <c r="A171" i="17" s="1"/>
  <c r="A172" i="17" s="1"/>
  <c r="A173" i="17" s="1"/>
  <c r="A174" i="17" s="1"/>
  <c r="A176" i="17" s="1"/>
  <c r="A177" i="17" s="1"/>
  <c r="A178" i="17" s="1"/>
  <c r="A179" i="17" s="1"/>
  <c r="A180" i="17" s="1"/>
  <c r="A181" i="17" s="1"/>
  <c r="A183" i="17" s="1"/>
  <c r="A185" i="17" s="1"/>
  <c r="A186" i="17" s="1"/>
  <c r="A187" i="17" s="1"/>
  <c r="A189" i="17" s="1"/>
  <c r="A190" i="17" s="1"/>
  <c r="A191" i="17" s="1"/>
  <c r="A193" i="17" s="1"/>
  <c r="A194" i="17" s="1"/>
  <c r="A195" i="17" s="1"/>
  <c r="A196" i="17" s="1"/>
  <c r="A197" i="17" s="1"/>
  <c r="A199" i="17" s="1"/>
  <c r="A200" i="17" s="1"/>
  <c r="A201" i="17" s="1"/>
  <c r="A202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5" i="17" s="1"/>
  <c r="A217" i="17" s="1"/>
  <c r="A218" i="17" s="1"/>
  <c r="A219" i="17" s="1"/>
  <c r="A220" i="17" s="1"/>
  <c r="A221" i="17" s="1"/>
  <c r="A222" i="17" s="1"/>
  <c r="A224" i="17" s="1"/>
  <c r="A225" i="17" s="1"/>
  <c r="A226" i="17" s="1"/>
  <c r="A227" i="17" s="1"/>
  <c r="A228" i="17" s="1"/>
  <c r="A230" i="17" s="1"/>
  <c r="A231" i="17" s="1"/>
  <c r="A232" i="17" s="1"/>
  <c r="A234" i="17" s="1"/>
  <c r="A235" i="17" s="1"/>
  <c r="A237" i="17" s="1"/>
  <c r="A238" i="17" s="1"/>
  <c r="A239" i="17" s="1"/>
  <c r="A240" i="17" s="1"/>
  <c r="A242" i="17" s="1"/>
  <c r="A243" i="17" s="1"/>
  <c r="A244" i="17" s="1"/>
  <c r="A245" i="17" s="1"/>
  <c r="A247" i="17" s="1"/>
  <c r="A248" i="17" s="1"/>
  <c r="A250" i="17" s="1"/>
  <c r="A251" i="17" s="1"/>
  <c r="A253" i="17" s="1"/>
  <c r="A254" i="17" s="1"/>
  <c r="A255" i="17" s="1"/>
  <c r="A256" i="17" s="1"/>
  <c r="A258" i="17" s="1"/>
  <c r="A259" i="17" s="1"/>
  <c r="A260" i="17" s="1"/>
  <c r="A261" i="17" s="1"/>
  <c r="A262" i="17" s="1"/>
  <c r="A263" i="17" s="1"/>
  <c r="A265" i="17" s="1"/>
  <c r="A266" i="17" s="1"/>
  <c r="A268" i="17" s="1"/>
  <c r="A269" i="17" s="1"/>
  <c r="A270" i="17" s="1"/>
  <c r="A271" i="17" s="1"/>
  <c r="A273" i="17" s="1"/>
  <c r="A275" i="17" s="1"/>
  <c r="A276" i="17" s="1"/>
  <c r="A277" i="17" s="1"/>
  <c r="A278" i="17" s="1"/>
  <c r="A280" i="17" s="1"/>
  <c r="A281" i="17" s="1"/>
  <c r="A282" i="17" s="1"/>
  <c r="A283" i="17" s="1"/>
  <c r="A285" i="17" s="1"/>
  <c r="A286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2" i="17" s="1"/>
  <c r="A303" i="17" s="1"/>
  <c r="A304" i="17" s="1"/>
  <c r="A305" i="17" s="1"/>
  <c r="A306" i="17" s="1"/>
  <c r="A307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4" i="17" s="1"/>
  <c r="D14" i="16" l="1"/>
  <c r="D10" i="16"/>
  <c r="D17" i="16" l="1"/>
  <c r="E76" i="9" l="1"/>
  <c r="E78" i="9" l="1"/>
  <c r="D139" i="15" l="1"/>
  <c r="D17" i="5" s="1"/>
  <c r="D16" i="5" l="1"/>
  <c r="D14" i="5"/>
  <c r="D23" i="5" s="1"/>
  <c r="D15" i="5"/>
  <c r="D24" i="5" s="1"/>
  <c r="D25" i="5" l="1"/>
  <c r="E7" i="10"/>
  <c r="E11" i="10"/>
  <c r="D11" i="5"/>
  <c r="E13" i="10" l="1"/>
  <c r="D12" i="5" s="1"/>
  <c r="D19" i="5" s="1"/>
</calcChain>
</file>

<file path=xl/sharedStrings.xml><?xml version="1.0" encoding="utf-8"?>
<sst xmlns="http://schemas.openxmlformats.org/spreadsheetml/2006/main" count="10137" uniqueCount="3089">
  <si>
    <t>Moteris</t>
  </si>
  <si>
    <t>LRT kultūros turinio redaktorius</t>
  </si>
  <si>
    <t>generalinis direktorius</t>
  </si>
  <si>
    <t>Vyras</t>
  </si>
  <si>
    <t>generalinio direktoriaus pavaduotojas</t>
  </si>
  <si>
    <t>konsultantas</t>
  </si>
  <si>
    <t>teisininkas</t>
  </si>
  <si>
    <t>vadovas</t>
  </si>
  <si>
    <t>vyriausiasis ekonomistas</t>
  </si>
  <si>
    <t>ekonomistas</t>
  </si>
  <si>
    <t>buhalteris</t>
  </si>
  <si>
    <t>vyriausiasis buhalteris</t>
  </si>
  <si>
    <t>rizikų valdymo specialistas</t>
  </si>
  <si>
    <t>administravimo specialistas</t>
  </si>
  <si>
    <t>vidinės komunikacijos specialistas</t>
  </si>
  <si>
    <t>darbuotojų saugos ir sveikatos specialistas</t>
  </si>
  <si>
    <t>profesinės sveikatos specialistas</t>
  </si>
  <si>
    <t>personalo specialistas</t>
  </si>
  <si>
    <t>atlygio analitikas</t>
  </si>
  <si>
    <t>viešųjų pirkimų specialistas</t>
  </si>
  <si>
    <t>ūkvedys</t>
  </si>
  <si>
    <t>vadybininkas</t>
  </si>
  <si>
    <t>vyresnysis vadybininkas</t>
  </si>
  <si>
    <t>pastatų priežiūros inžinierius</t>
  </si>
  <si>
    <t>nuomos vadybininkas</t>
  </si>
  <si>
    <t>vairuotojas</t>
  </si>
  <si>
    <t>tiekimo vadybininkas</t>
  </si>
  <si>
    <t>transporto vadybininkas</t>
  </si>
  <si>
    <t>logistikos vadybininkas</t>
  </si>
  <si>
    <t>projektų vadovas</t>
  </si>
  <si>
    <t>vaizdo grafikas</t>
  </si>
  <si>
    <t>vyriausiasis projektų vadovas</t>
  </si>
  <si>
    <t>žurnalistas</t>
  </si>
  <si>
    <t>fotoreporteris</t>
  </si>
  <si>
    <t>redaktorius</t>
  </si>
  <si>
    <t>vyriausiasis redaktorius</t>
  </si>
  <si>
    <t>vyriausiojo redaktoriaus pavaduotojas</t>
  </si>
  <si>
    <t>naujienų redaktorius</t>
  </si>
  <si>
    <t>vyresnysis redaktorius</t>
  </si>
  <si>
    <t>fotoredaktorius</t>
  </si>
  <si>
    <t>skaitmenintojas</t>
  </si>
  <si>
    <t>archyvaras</t>
  </si>
  <si>
    <t>archyvo specialistas</t>
  </si>
  <si>
    <t>vyriausiasis archyvaras</t>
  </si>
  <si>
    <t>mediatekos redaktorius</t>
  </si>
  <si>
    <t>archyvų vadovas</t>
  </si>
  <si>
    <t>inžinierius</t>
  </si>
  <si>
    <t>IT sistemų architektas</t>
  </si>
  <si>
    <t>IT sistemų administratorius</t>
  </si>
  <si>
    <t>vyriausias programuotojas</t>
  </si>
  <si>
    <t>programuotojas</t>
  </si>
  <si>
    <t>kompiuterių tinklo administratorius</t>
  </si>
  <si>
    <t>atstovas ryšiams su visuomene</t>
  </si>
  <si>
    <t>vyresnysis užsienio ryšių koordinatorius</t>
  </si>
  <si>
    <t>transliacijos vadybininkas</t>
  </si>
  <si>
    <t>anonsų tekstų kūrėjas</t>
  </si>
  <si>
    <t>medijos planuotojas</t>
  </si>
  <si>
    <t>anonsų režisierius</t>
  </si>
  <si>
    <t>tyrimų analitikas</t>
  </si>
  <si>
    <t>jaunesnysis projektų vadovas</t>
  </si>
  <si>
    <t>kūrybinių projektų vadovas</t>
  </si>
  <si>
    <t>komunikacijos projektų vadovas</t>
  </si>
  <si>
    <t>pamainos vadovas</t>
  </si>
  <si>
    <t>transliacijų operatorius</t>
  </si>
  <si>
    <t>techninis redaktorius</t>
  </si>
  <si>
    <t>režisierius</t>
  </si>
  <si>
    <t>garso režisierius</t>
  </si>
  <si>
    <t>vyriausiasis garso režisierius</t>
  </si>
  <si>
    <t>garso apdorojimo operatorius</t>
  </si>
  <si>
    <t>programų vedėjas</t>
  </si>
  <si>
    <t>programų redaktorius</t>
  </si>
  <si>
    <t>informacinių programų vedėjas</t>
  </si>
  <si>
    <t>reporteris</t>
  </si>
  <si>
    <t>vyriausiasis prodiuseris</t>
  </si>
  <si>
    <t>specialiųjų projektų redaktorius</t>
  </si>
  <si>
    <t>budintysis dienos redaktorius</t>
  </si>
  <si>
    <t>išleidimo redaktorius</t>
  </si>
  <si>
    <t>adaptavimo koordinatorius</t>
  </si>
  <si>
    <t>prodiuseris</t>
  </si>
  <si>
    <t>režisieriaus asistentas</t>
  </si>
  <si>
    <t>vyresnysis režisierius</t>
  </si>
  <si>
    <t>TV operatorius</t>
  </si>
  <si>
    <t>TV gervės operatoriaus asistentas</t>
  </si>
  <si>
    <t>vyresnysis TV operatorius</t>
  </si>
  <si>
    <t>vyresnysis garso režisierius</t>
  </si>
  <si>
    <t>vaizdo montažo režisierius</t>
  </si>
  <si>
    <t>vaizdo montažo ir adaptavimo specialistas</t>
  </si>
  <si>
    <t>grimuotojas</t>
  </si>
  <si>
    <t>aprangos stilistas</t>
  </si>
  <si>
    <t>dekoracijų dizaineris</t>
  </si>
  <si>
    <t>vyriausiasis grimuotojas</t>
  </si>
  <si>
    <t>vyriausiasis dailininkas</t>
  </si>
  <si>
    <t>apšvietėjas</t>
  </si>
  <si>
    <t>vyresnysis dekoracijų statytojas</t>
  </si>
  <si>
    <t>dekoracijų statytojas</t>
  </si>
  <si>
    <t>butaforas</t>
  </si>
  <si>
    <t>rekvizitininkas</t>
  </si>
  <si>
    <t>siuvėjas</t>
  </si>
  <si>
    <t>vyresnysis inžinierius</t>
  </si>
  <si>
    <t>užsienio naujienų redaktorius</t>
  </si>
  <si>
    <t>dienos redaktorius</t>
  </si>
  <si>
    <t>koordinatorius</t>
  </si>
  <si>
    <t>kompiuterinės grafikos dizaineris</t>
  </si>
  <si>
    <t>titruotojas</t>
  </si>
  <si>
    <t>vyriausiasis režisierius</t>
  </si>
  <si>
    <t>Eil. Nr.</t>
  </si>
  <si>
    <t>Markė / modelis</t>
  </si>
  <si>
    <t>Valst. Nr.</t>
  </si>
  <si>
    <t>Gamybos metai</t>
  </si>
  <si>
    <t>Tech. duomenys</t>
  </si>
  <si>
    <t>Citroen Jumper</t>
  </si>
  <si>
    <t>UVS 256</t>
  </si>
  <si>
    <t>2200 cm3</t>
  </si>
  <si>
    <t>Iveco 35-12</t>
  </si>
  <si>
    <t>BCU575</t>
  </si>
  <si>
    <t>3,5 t</t>
  </si>
  <si>
    <t>Mercedes Benz Actros</t>
  </si>
  <si>
    <t>EFM266</t>
  </si>
  <si>
    <t>virš 12 t</t>
  </si>
  <si>
    <t>EFM269</t>
  </si>
  <si>
    <t>VW Caddy Kombi 1.9 TDI</t>
  </si>
  <si>
    <t>DZH485</t>
  </si>
  <si>
    <t>1900 cm3</t>
  </si>
  <si>
    <t>DZH504</t>
  </si>
  <si>
    <t>Iveco Daily 40C15</t>
  </si>
  <si>
    <t>JMK793</t>
  </si>
  <si>
    <t>3,5 t.</t>
  </si>
  <si>
    <t>Generatorius - priekaba Wilson</t>
  </si>
  <si>
    <t>HB849</t>
  </si>
  <si>
    <t>Volvo FM</t>
  </si>
  <si>
    <t>KJJ572</t>
  </si>
  <si>
    <t>KDF821</t>
  </si>
  <si>
    <t>KDF822</t>
  </si>
  <si>
    <t>LRT pastatų sąrašas draudimui</t>
  </si>
  <si>
    <t>Adresas</t>
  </si>
  <si>
    <t>Konstrukcijos tipas</t>
  </si>
  <si>
    <t xml:space="preserve">Unikalus Nr. </t>
  </si>
  <si>
    <t>Plotas, kv. m.</t>
  </si>
  <si>
    <t>Tūris, kub. m.</t>
  </si>
  <si>
    <t>Aukštas</t>
  </si>
  <si>
    <t>Statybos metai</t>
  </si>
  <si>
    <t>Liepų g. 3, Klaipėda (Negyvenamoji patalpa – raštinė (administracinės patalpos))</t>
  </si>
  <si>
    <t>mūras</t>
  </si>
  <si>
    <t>2193-0002-1019:0006</t>
  </si>
  <si>
    <t>Varpo g. 22, Šiauliai (Administracinis pastatas)</t>
  </si>
  <si>
    <t>2993-7006-3012</t>
  </si>
  <si>
    <t>107/1259 pastato</t>
  </si>
  <si>
    <t>Birutės g. 3A, Alytus (Administracinis, LRT korespondentų punkto pastatas)</t>
  </si>
  <si>
    <t>blokai</t>
  </si>
  <si>
    <t>1198-7000-3015</t>
  </si>
  <si>
    <t>1987/rekonstruota 2006</t>
  </si>
  <si>
    <t>Birutės g. 3A, Alytus (Garažas)</t>
  </si>
  <si>
    <t>1198-7000-3026</t>
  </si>
  <si>
    <t>Daukanto g. 28A-2, Kaunas (Administracinės patalpos)</t>
  </si>
  <si>
    <t>4400-2789-2928:6403</t>
  </si>
  <si>
    <t>1.382,00</t>
  </si>
  <si>
    <t>1932/rekonstruota 1982</t>
  </si>
  <si>
    <t>Konarskio g. 49, Vilnius (Administracinis) kultūros vertybė</t>
  </si>
  <si>
    <t>1095-9016-8015</t>
  </si>
  <si>
    <t>4.891,66</t>
  </si>
  <si>
    <t>28.656</t>
  </si>
  <si>
    <t>Konarskio g. 49, Vilnius (Administracinis)</t>
  </si>
  <si>
    <t>1095-9016-8026</t>
  </si>
  <si>
    <t>1.171,95</t>
  </si>
  <si>
    <t>5.933</t>
  </si>
  <si>
    <t>Konarskio g. 49, Vilnius (Šaldymo stotis)</t>
  </si>
  <si>
    <t>1095-9016-8059</t>
  </si>
  <si>
    <t>4.885</t>
  </si>
  <si>
    <t>Konarskio g. 49, Vilnius (Garažas)</t>
  </si>
  <si>
    <t>1095-9016-8068</t>
  </si>
  <si>
    <t>3.029</t>
  </si>
  <si>
    <t>1095-9016-8091</t>
  </si>
  <si>
    <t>8.704,61</t>
  </si>
  <si>
    <t>34.863</t>
  </si>
  <si>
    <t>Konarskio g. 49, Vilnius (Telestudija)</t>
  </si>
  <si>
    <t>1095-9016-8104</t>
  </si>
  <si>
    <t>10.317,27</t>
  </si>
  <si>
    <t>53.119</t>
  </si>
  <si>
    <t>Konarskio g. 49, Vilnius (Filmų saugykla)</t>
  </si>
  <si>
    <t>1095-9016-8115</t>
  </si>
  <si>
    <t>2.091</t>
  </si>
  <si>
    <t>Konarskio g. 49, Vilnius (Sandėlis)</t>
  </si>
  <si>
    <t>Metalas su karkasu</t>
  </si>
  <si>
    <t>1095-9016-8126</t>
  </si>
  <si>
    <t>1.417</t>
  </si>
  <si>
    <t>1095-9016-8160</t>
  </si>
  <si>
    <t>2.562,05</t>
  </si>
  <si>
    <t>13.535</t>
  </si>
  <si>
    <t>1095-9016-8172</t>
  </si>
  <si>
    <t>2.212</t>
  </si>
  <si>
    <t>1095-9016-8180</t>
  </si>
  <si>
    <t>Konarskio g. 49, Vilnius (Televizijos techninis centras)</t>
  </si>
  <si>
    <t>1095-9016-8226</t>
  </si>
  <si>
    <t>6.783,80</t>
  </si>
  <si>
    <t>45.752</t>
  </si>
  <si>
    <t>Priestatas S. Daukanto g. 28A, Kaunas</t>
  </si>
  <si>
    <t>1993-2005-0011</t>
  </si>
  <si>
    <t>1932/ 1982</t>
  </si>
  <si>
    <t>Eil. nr.</t>
  </si>
  <si>
    <t>Turinys</t>
  </si>
  <si>
    <t>Suma</t>
  </si>
  <si>
    <t>Įmoka</t>
  </si>
  <si>
    <t>KTS X (naujas)</t>
  </si>
  <si>
    <t>KTS MINI</t>
  </si>
  <si>
    <t>KTS 1(senasis)</t>
  </si>
  <si>
    <t>IT turtas</t>
  </si>
  <si>
    <t>Pastatai</t>
  </si>
  <si>
    <t>DCA</t>
  </si>
  <si>
    <t>BCA</t>
  </si>
  <si>
    <t>KRS</t>
  </si>
  <si>
    <t>KRS. Draudimo galiojimo teritorija - Lietuvos Respublika.</t>
  </si>
  <si>
    <t>IT reg. data</t>
  </si>
  <si>
    <t>Inventorinis Nr.</t>
  </si>
  <si>
    <t>IT Pavadinimas</t>
  </si>
  <si>
    <t>Serijinis Nr.</t>
  </si>
  <si>
    <t>Įsigijimo savikaina, Eur</t>
  </si>
  <si>
    <t>Padalinys</t>
  </si>
  <si>
    <t>Atsakingas asmuo (materialiai)</t>
  </si>
  <si>
    <t>Naudojimo būklė</t>
  </si>
  <si>
    <t>2016.07.11</t>
  </si>
  <si>
    <t>IT000756</t>
  </si>
  <si>
    <t>STUDER VISTA V 42 FADER OB</t>
  </si>
  <si>
    <t/>
  </si>
  <si>
    <t>TC3</t>
  </si>
  <si>
    <t>M011</t>
  </si>
  <si>
    <t>Naudojamas veikloje KRS</t>
  </si>
  <si>
    <t>2015.12.21</t>
  </si>
  <si>
    <t>IT000543</t>
  </si>
  <si>
    <t>SKAITMENINĖS AUDIO MATRICOS NEVION SL-AD3232-110 KOMPLEKTAS</t>
  </si>
  <si>
    <t>M012</t>
  </si>
  <si>
    <t>IT000553</t>
  </si>
  <si>
    <t>GALINIS PROCESORIUS ORBAN OPTIMOD-FM 8600S</t>
  </si>
  <si>
    <t>2017.06.16</t>
  </si>
  <si>
    <t>IT001149</t>
  </si>
  <si>
    <t>CENTRINĖS APARATINĖS RYŠIO SISTEMA SONIFEX TB6D SU MIKROFONAIS</t>
  </si>
  <si>
    <t>TD3</t>
  </si>
  <si>
    <t>2018.11.08</t>
  </si>
  <si>
    <t>IT001626</t>
  </si>
  <si>
    <t>LRT OPUS DIDŽĖJAUS SISTEMA</t>
  </si>
  <si>
    <t>18000314</t>
  </si>
  <si>
    <t>2018.12.19</t>
  </si>
  <si>
    <t>IT002489</t>
  </si>
  <si>
    <t>FM PROCESORIUS OPTIMOD-FM 8700I</t>
  </si>
  <si>
    <t>8700I0251</t>
  </si>
  <si>
    <t>R11</t>
  </si>
  <si>
    <t>2018.12.21</t>
  </si>
  <si>
    <t>IT002495</t>
  </si>
  <si>
    <t>KONDENSATORINIS MIKROFONAS IV TIPO U 87AI</t>
  </si>
  <si>
    <t>1488138218</t>
  </si>
  <si>
    <t>IT002496</t>
  </si>
  <si>
    <t>1488138219</t>
  </si>
  <si>
    <t>IT002497</t>
  </si>
  <si>
    <t>1498138242</t>
  </si>
  <si>
    <t>IT002498</t>
  </si>
  <si>
    <t>1498138243</t>
  </si>
  <si>
    <t>IT002499</t>
  </si>
  <si>
    <t>1498138244</t>
  </si>
  <si>
    <t>IT002500</t>
  </si>
  <si>
    <t>1498138245</t>
  </si>
  <si>
    <t>IT002615</t>
  </si>
  <si>
    <t>8700I0250</t>
  </si>
  <si>
    <t>2019.07.03</t>
  </si>
  <si>
    <t>IT002877</t>
  </si>
  <si>
    <t>IP KODEKAS TIELINE MERLIN PLUS</t>
  </si>
  <si>
    <t>92580</t>
  </si>
  <si>
    <t>2019.11.27</t>
  </si>
  <si>
    <t>IT002925</t>
  </si>
  <si>
    <t>KAMERŲ PERJUNGIKLIS BROADCAST PIX FX6</t>
  </si>
  <si>
    <t>BPFX11071</t>
  </si>
  <si>
    <t>IT002926</t>
  </si>
  <si>
    <t>KAMERŲ PERJUNGIKLIS BROADCAST PIX FX4</t>
  </si>
  <si>
    <t>BPFX11075</t>
  </si>
  <si>
    <t>IT002927</t>
  </si>
  <si>
    <t>BPFX11076</t>
  </si>
  <si>
    <t>IT002928</t>
  </si>
  <si>
    <t>KONTROLERIO BROADCAST PIX VOX KOMPLEKTAS</t>
  </si>
  <si>
    <t>5443</t>
  </si>
  <si>
    <t>IT002929</t>
  </si>
  <si>
    <t>5444</t>
  </si>
  <si>
    <t>IT002930</t>
  </si>
  <si>
    <t>5472</t>
  </si>
  <si>
    <t>IT002938</t>
  </si>
  <si>
    <t>KAMERA PANASONIC AW-HE40SWEJ9</t>
  </si>
  <si>
    <t>J9TQJ0105</t>
  </si>
  <si>
    <t>IT002939</t>
  </si>
  <si>
    <t>J9TQJ0109</t>
  </si>
  <si>
    <t>IT002940</t>
  </si>
  <si>
    <t>J9TQJ0110</t>
  </si>
  <si>
    <t>IT002941</t>
  </si>
  <si>
    <t>J9TQJ0113</t>
  </si>
  <si>
    <t>IT002942</t>
  </si>
  <si>
    <t>J9TQJ0114</t>
  </si>
  <si>
    <t>IT002943</t>
  </si>
  <si>
    <t>J9TQJ0117</t>
  </si>
  <si>
    <t>IT002944</t>
  </si>
  <si>
    <t>J9TQJ0120</t>
  </si>
  <si>
    <t>IT002945</t>
  </si>
  <si>
    <t>J9TQJ0124</t>
  </si>
  <si>
    <t>IT002946</t>
  </si>
  <si>
    <t>J9TQJ0150</t>
  </si>
  <si>
    <t>IT002947</t>
  </si>
  <si>
    <t>J9TQJ0153</t>
  </si>
  <si>
    <t>IT002948</t>
  </si>
  <si>
    <t>J9TQJ0158</t>
  </si>
  <si>
    <t>IT002949</t>
  </si>
  <si>
    <t>VALDYMO PANELĖS PANASONIC RP150 KOMPLEKTAS</t>
  </si>
  <si>
    <t>H9TRB0202</t>
  </si>
  <si>
    <t>2019.12.04</t>
  </si>
  <si>
    <t>IT002951</t>
  </si>
  <si>
    <t>GARSO PULTAS I TIPO STUDER GLACIER</t>
  </si>
  <si>
    <t>8046203058</t>
  </si>
  <si>
    <t>IT002952</t>
  </si>
  <si>
    <t>8046203059</t>
  </si>
  <si>
    <t>IT002953</t>
  </si>
  <si>
    <t>GARSO PULTAS II TIPO STUDER GLACIER</t>
  </si>
  <si>
    <t>8046203060</t>
  </si>
  <si>
    <t>IT002954</t>
  </si>
  <si>
    <t>8046203061</t>
  </si>
  <si>
    <t>IT002955</t>
  </si>
  <si>
    <t>SIGNALŲ FORMATŲ KEITIKLIS</t>
  </si>
  <si>
    <t>23952811</t>
  </si>
  <si>
    <t>2019.12.12</t>
  </si>
  <si>
    <t>IT002956</t>
  </si>
  <si>
    <t>GARSO PULTAS III TIPO STUDER ONAIR 1500</t>
  </si>
  <si>
    <t>30241124</t>
  </si>
  <si>
    <t>2019.12.19</t>
  </si>
  <si>
    <t>IT003001</t>
  </si>
  <si>
    <t>VIDEO GRAFIKOS STOTIS</t>
  </si>
  <si>
    <t>S1013G92</t>
  </si>
  <si>
    <t>2020.01.08</t>
  </si>
  <si>
    <t>IT003032</t>
  </si>
  <si>
    <t>APS SMART-UPS-SRT 3000 VA</t>
  </si>
  <si>
    <t>SAS1944195469</t>
  </si>
  <si>
    <t>IT003033</t>
  </si>
  <si>
    <t>SAS1944195471</t>
  </si>
  <si>
    <t>IT003034</t>
  </si>
  <si>
    <t>SAS1944195472</t>
  </si>
  <si>
    <t>2020.02.28</t>
  </si>
  <si>
    <t>IT003067</t>
  </si>
  <si>
    <t>IP KODEKAS QUANTUM LITE STUDIO</t>
  </si>
  <si>
    <t>82006/001362</t>
  </si>
  <si>
    <t>IT003068</t>
  </si>
  <si>
    <t>82006/001452</t>
  </si>
  <si>
    <t>IT003069</t>
  </si>
  <si>
    <t>IP KODEKAS QUANTUM DOUBLE STUDIO</t>
  </si>
  <si>
    <t>81894/021659</t>
  </si>
  <si>
    <t>2020.04.30</t>
  </si>
  <si>
    <t>IT003150</t>
  </si>
  <si>
    <t>DEKODERIO SERVERIS LU2000</t>
  </si>
  <si>
    <t>E16231410300958</t>
  </si>
  <si>
    <t>IT003151</t>
  </si>
  <si>
    <t>301946-07366</t>
  </si>
  <si>
    <t>Naudojamas veikloje(mobili)</t>
  </si>
  <si>
    <t>2016.10.24</t>
  </si>
  <si>
    <t>IT000862</t>
  </si>
  <si>
    <t>AUDIO DALIKLIAI XTA ELETRONICS LTD MODELIS: DS8000,8 VNT, RACK 19" 2 VNT</t>
  </si>
  <si>
    <t>M013</t>
  </si>
  <si>
    <t>IT000871</t>
  </si>
  <si>
    <t>IT000872</t>
  </si>
  <si>
    <t>ĮRAŠYMO STOTIS KRS-RECWRKST19" RME</t>
  </si>
  <si>
    <t>IT000873</t>
  </si>
  <si>
    <t>MONTAVIMO STOTIS KRS-RECWRKST19" HDSPE MADI</t>
  </si>
  <si>
    <t>IT000880</t>
  </si>
  <si>
    <t>GARSO MONITORIŲ SISTEMA GENELEC 8030B-5; 7060B-1</t>
  </si>
  <si>
    <t>IT000883</t>
  </si>
  <si>
    <t>RADIJO MIKROFONŲ SISTEMA EM 3732-II L SKM 5200-II BK-L</t>
  </si>
  <si>
    <t>IT000898</t>
  </si>
  <si>
    <t>MIKROFONAS B TIPO NEUMANN: U 87 AI MT STUDIO-SET</t>
  </si>
  <si>
    <t>IT000899</t>
  </si>
  <si>
    <t>IT000918</t>
  </si>
  <si>
    <t>MIKROFONAS F TIPO RENS HEIJNIS AUDIO ELECTRONICS SONODORE RCM-402/48V</t>
  </si>
  <si>
    <t>IT000919</t>
  </si>
  <si>
    <t>IT000920</t>
  </si>
  <si>
    <t>MIKROFONAS G TIPO EARTHWORKS, INC.PM40</t>
  </si>
  <si>
    <t>IT000921</t>
  </si>
  <si>
    <t>IT000927</t>
  </si>
  <si>
    <t>IT000928</t>
  </si>
  <si>
    <t>BEVIELIS MONITORINGAS SENNHEISER EW 300 IEM G3SR 300 IEM G3</t>
  </si>
  <si>
    <t>IT000929</t>
  </si>
  <si>
    <t>ĮRANGOS MINI STUDIJAI KOMPLETAS</t>
  </si>
  <si>
    <t>IT000930</t>
  </si>
  <si>
    <t>KOMUTAVIMAS RB-DA4X5 RB-DDA6A-2P SU RB-RK1</t>
  </si>
  <si>
    <t>IT000931</t>
  </si>
  <si>
    <t>VIDEO ĮRANGA HD-PRO HT 300K.RM SMARTVIEW HD</t>
  </si>
  <si>
    <t>IT000933</t>
  </si>
  <si>
    <t>PAPILDOMA ĮRANGA MARANTZ PROFESSIONAL PMD661MKII</t>
  </si>
  <si>
    <t>2017.08.28</t>
  </si>
  <si>
    <t>IT001220</t>
  </si>
  <si>
    <t>TIELINE VIA KODERIO (1 VNT) SU ISDN MODEMAIS HUAWEI E3372 (2 VNT) KOMPLEKTAS</t>
  </si>
  <si>
    <t>50373</t>
  </si>
  <si>
    <t>2018.05.03</t>
  </si>
  <si>
    <t>IT001521</t>
  </si>
  <si>
    <t>MARKIZĖ THULE OMNISTORE 9200 5M SU TENTU 3M KRS</t>
  </si>
  <si>
    <t>2019.04.02</t>
  </si>
  <si>
    <t>IT002831</t>
  </si>
  <si>
    <t>RAŠIKLIS TASCAM HS-PP82</t>
  </si>
  <si>
    <t>200121</t>
  </si>
  <si>
    <t>Viso KRS'o stacionari ir kilnojama įranga</t>
  </si>
  <si>
    <t xml:space="preserve">KRS pagrindinis automobilis Iveco Daily, V/N JMK793 </t>
  </si>
  <si>
    <t>Įmontuota įranga pagal spec.užsakymą, priklausanti KRS pagrindiniam automobiliui Iveco Daily, valstyb. nr. JMK793</t>
  </si>
  <si>
    <t>įrangos įsigijimo vertė</t>
  </si>
  <si>
    <t>KRS pagalbinė priekaba-generatorius FG Wilson, valstyb. nr. HB849</t>
  </si>
  <si>
    <t>VISO</t>
  </si>
  <si>
    <t>Naudojamas veikloje(studijos)</t>
  </si>
  <si>
    <t>B/N</t>
  </si>
  <si>
    <t>2017.10.30</t>
  </si>
  <si>
    <t>IT001245</t>
  </si>
  <si>
    <t>MIKROFONAS SU SKAITMENINIU RAŠIKLIU YT5250 IXM PRO HEAD CARIOID</t>
  </si>
  <si>
    <t>17000504</t>
  </si>
  <si>
    <t>IT001246</t>
  </si>
  <si>
    <t>17000550</t>
  </si>
  <si>
    <t>2017.12.15</t>
  </si>
  <si>
    <t>IT001371</t>
  </si>
  <si>
    <t>PULTAS STUDER MICRO SERIES (MKCORE, 2X MKFADER)</t>
  </si>
  <si>
    <t>IT001623</t>
  </si>
  <si>
    <t>SKAITMENINIS RAŠIKLIS YELLOWTEC YT5250 IXM BUNDLE WITH PRO LINE HEAD</t>
  </si>
  <si>
    <t>18000227</t>
  </si>
  <si>
    <t>IT001624</t>
  </si>
  <si>
    <t>18000257</t>
  </si>
  <si>
    <t>IT001625</t>
  </si>
  <si>
    <t>TC25</t>
  </si>
  <si>
    <t>M183</t>
  </si>
  <si>
    <t>2009.08.31</t>
  </si>
  <si>
    <t>74608</t>
  </si>
  <si>
    <t>VAIZDO MIKŠERIS KAHUNA 2ME/E HD (KOMPL)</t>
  </si>
  <si>
    <t>49030611</t>
  </si>
  <si>
    <t>74616</t>
  </si>
  <si>
    <t>HD/SD SDI KOMUTATORIUS 64X64 (KOMPL)</t>
  </si>
  <si>
    <t>1166900103</t>
  </si>
  <si>
    <t>74619</t>
  </si>
  <si>
    <t>LCD MONITORIUS DT-VRL1D</t>
  </si>
  <si>
    <t>133E1282</t>
  </si>
  <si>
    <t>74620</t>
  </si>
  <si>
    <t>133E1285</t>
  </si>
  <si>
    <t>74626</t>
  </si>
  <si>
    <t>LCD MONITORIUS DT-V24L1U</t>
  </si>
  <si>
    <t>15390202</t>
  </si>
  <si>
    <t>74627</t>
  </si>
  <si>
    <t>15390220</t>
  </si>
  <si>
    <t>74628</t>
  </si>
  <si>
    <t>74629</t>
  </si>
  <si>
    <t>74630</t>
  </si>
  <si>
    <t>74631</t>
  </si>
  <si>
    <t>74632</t>
  </si>
  <si>
    <t>74633</t>
  </si>
  <si>
    <t>74634</t>
  </si>
  <si>
    <t>74641</t>
  </si>
  <si>
    <t>INŽINIERIAUS KOMPIUTERIS 4600 (KOMPL.)</t>
  </si>
  <si>
    <t>74643</t>
  </si>
  <si>
    <t>74644</t>
  </si>
  <si>
    <t>LCD MONITORIUS DT-V24L3D</t>
  </si>
  <si>
    <t>74645</t>
  </si>
  <si>
    <t>74668</t>
  </si>
  <si>
    <t>STUDIJINIS REVERBERATORIUS PCM91</t>
  </si>
  <si>
    <t>74669</t>
  </si>
  <si>
    <t>GARSO APDOROJIMO PROCESORIUS DB MAX</t>
  </si>
  <si>
    <t>74670</t>
  </si>
  <si>
    <t>KOMENTATORIAU PULTAS GSBC2 (KOMPL)</t>
  </si>
  <si>
    <t>181</t>
  </si>
  <si>
    <t>74671</t>
  </si>
  <si>
    <t>182</t>
  </si>
  <si>
    <t>74673</t>
  </si>
  <si>
    <t>GARSO KOLONĖLĖ GENELEC 1032APM</t>
  </si>
  <si>
    <t>74674</t>
  </si>
  <si>
    <t>74677</t>
  </si>
  <si>
    <t>GARSO KONTROLĖS ĮRANGA (KOMPL)</t>
  </si>
  <si>
    <t>74678</t>
  </si>
  <si>
    <t>AUDIO MONITORIUS VMMDA-1</t>
  </si>
  <si>
    <t>103544</t>
  </si>
  <si>
    <t>74681</t>
  </si>
  <si>
    <t>MIKROFONAI MKE-2-9-C (KOMPL)</t>
  </si>
  <si>
    <t>74712</t>
  </si>
  <si>
    <t>RADIJO MIKROFONŲ IMTUVŲ ĮRANGOS KOMPLEKTAS</t>
  </si>
  <si>
    <t>74714</t>
  </si>
  <si>
    <t>RYŠIO SISTEMOS ECLIPSE-PICO KOMPLEKTAS</t>
  </si>
  <si>
    <t>74722</t>
  </si>
  <si>
    <t>RADIJO SISTEMA NEŠIOJAMAI KTS TV KAMERAI (KOMPL)</t>
  </si>
  <si>
    <t>74723</t>
  </si>
  <si>
    <t>AKUMULIATORIŲ KOMPLEKTAS SU PAKROVĖJU</t>
  </si>
  <si>
    <t>74726</t>
  </si>
  <si>
    <t>TV KAMERŲ KOMPLEKTAS PL CAM8</t>
  </si>
  <si>
    <t>74751</t>
  </si>
  <si>
    <t>OPTINĖ PERDAVIMO ĮRANGA RX/6292/TX6262 (KOMPL)</t>
  </si>
  <si>
    <t>74752</t>
  </si>
  <si>
    <t>OPTINĖ MATAVIMO ĮRANGA GL-560XL/GL-580XL-ST(KOMPL)</t>
  </si>
  <si>
    <t>74757</t>
  </si>
  <si>
    <t>SINCHROGENERATORIAI CY490A SU REZERVAVIMU (KOMPL)</t>
  </si>
  <si>
    <t>74758</t>
  </si>
  <si>
    <t>VIDEO RENKINIS KOMUTATORIUS (KOMPL)</t>
  </si>
  <si>
    <t>74759</t>
  </si>
  <si>
    <t>AVARINIS KOMUTATORIUS BSW-2</t>
  </si>
  <si>
    <t>74760</t>
  </si>
  <si>
    <t>SIGNALIZACIJOS SISTEMA TSI-1000E (KOMPL)</t>
  </si>
  <si>
    <t>74761</t>
  </si>
  <si>
    <t>SD/HD KONVERTERIS X75HD-2PS (KOMPL)</t>
  </si>
  <si>
    <t>74764</t>
  </si>
  <si>
    <t>KAMEROS STOVAS VINTEN VB-100 (KOMPL)</t>
  </si>
  <si>
    <t>74765</t>
  </si>
  <si>
    <t>KAMEROS STOVAS VINTEN 8 (KOMPL)</t>
  </si>
  <si>
    <t>74766</t>
  </si>
  <si>
    <t>74767</t>
  </si>
  <si>
    <t>74768</t>
  </si>
  <si>
    <t>74769</t>
  </si>
  <si>
    <t>2012.12.31</t>
  </si>
  <si>
    <t>TC27</t>
  </si>
  <si>
    <t>2013.02.28</t>
  </si>
  <si>
    <t>2013.10.31</t>
  </si>
  <si>
    <t>MONTAŽINIŲ MEDŽIAGŲ KOMPLEKTAS</t>
  </si>
  <si>
    <t>2009.09.01</t>
  </si>
  <si>
    <t>74748</t>
  </si>
  <si>
    <t>74749</t>
  </si>
  <si>
    <t>Viso KTS'o stacionari ir kilnojama įranga</t>
  </si>
  <si>
    <t>2019.12.20</t>
  </si>
  <si>
    <t>IT002969</t>
  </si>
  <si>
    <t>GARSO LICENZIJA CLIPTRAX PULTUI KAHUNA</t>
  </si>
  <si>
    <t>TV73</t>
  </si>
  <si>
    <t>2015.03.27</t>
  </si>
  <si>
    <t>IT000020</t>
  </si>
  <si>
    <t>OBJEKTYVO DIGISUPER 80XS W/EDFS KOMPLEKTAS</t>
  </si>
  <si>
    <t>391026ABA</t>
  </si>
  <si>
    <t>IT000021</t>
  </si>
  <si>
    <t>91030ABG</t>
  </si>
  <si>
    <t>IT000022</t>
  </si>
  <si>
    <t>VALDYMO PANELĖ RCP-1500/U SU CCA-5-5</t>
  </si>
  <si>
    <t>117992</t>
  </si>
  <si>
    <t>IT000023</t>
  </si>
  <si>
    <t>OBJEKTYVO VALDYMO KOMPLEKTAS SS-41-IASD</t>
  </si>
  <si>
    <t>IT000024</t>
  </si>
  <si>
    <t>IT000025</t>
  </si>
  <si>
    <t>KAMEROS STOVAS TRIPOD OB 2000 SU VIDEO 60PLUS EFP</t>
  </si>
  <si>
    <t>602753</t>
  </si>
  <si>
    <t>IT000026</t>
  </si>
  <si>
    <t>602755</t>
  </si>
  <si>
    <t>IT000027</t>
  </si>
  <si>
    <t>TV KAMEROS VALDYMO BLOKAS HSCU-300RT</t>
  </si>
  <si>
    <t>48597</t>
  </si>
  <si>
    <t>IT000028</t>
  </si>
  <si>
    <t>HD TV BELAIDĖ KAMEROS SISTEMA JUNIOR</t>
  </si>
  <si>
    <t>IT000029</t>
  </si>
  <si>
    <t>VAIZDO MIKŠERIS CPS-1012-001</t>
  </si>
  <si>
    <t>50149450003</t>
  </si>
  <si>
    <t>IT000030</t>
  </si>
  <si>
    <t>DAUGIAFUNKCINIS KONVERTERIS X100-1RU-2PS</t>
  </si>
  <si>
    <t>IT000031</t>
  </si>
  <si>
    <t>IT000032</t>
  </si>
  <si>
    <t>IT000033</t>
  </si>
  <si>
    <t>IT000034</t>
  </si>
  <si>
    <t>IT000035</t>
  </si>
  <si>
    <t>IT000036</t>
  </si>
  <si>
    <t>IT000037</t>
  </si>
  <si>
    <t>TEST SIGNALŲ GENERATORIUS VSG-401</t>
  </si>
  <si>
    <t>IT000038</t>
  </si>
  <si>
    <t>MODULIŲ TALPYKLA IQH3B NR.01 SU MODULIAIS</t>
  </si>
  <si>
    <t>1</t>
  </si>
  <si>
    <t>IT000039</t>
  </si>
  <si>
    <t>2</t>
  </si>
  <si>
    <t>IT000040</t>
  </si>
  <si>
    <t>3</t>
  </si>
  <si>
    <t>IT000041</t>
  </si>
  <si>
    <t>4</t>
  </si>
  <si>
    <t>IT000042</t>
  </si>
  <si>
    <t>VAIZDO KVADRATORIUS RAINIER 4U1V</t>
  </si>
  <si>
    <t>50116216</t>
  </si>
  <si>
    <t>IT000043</t>
  </si>
  <si>
    <t>50116241</t>
  </si>
  <si>
    <t>IT000044</t>
  </si>
  <si>
    <t>50116229</t>
  </si>
  <si>
    <t>IT000045</t>
  </si>
  <si>
    <t>50116234</t>
  </si>
  <si>
    <t>IT000046</t>
  </si>
  <si>
    <t>VAIZDO MONITORIUS LCD XVM-175</t>
  </si>
  <si>
    <t>XV175N0267</t>
  </si>
  <si>
    <t>IT000047</t>
  </si>
  <si>
    <t>VAIZDO MONITORIUS LCD DT-V9L5</t>
  </si>
  <si>
    <t>15840227</t>
  </si>
  <si>
    <t>IT000048</t>
  </si>
  <si>
    <t>KETURIŲ LCD MONITORIŲ PANELĖ PRM-434</t>
  </si>
  <si>
    <t>434GQ200124</t>
  </si>
  <si>
    <t>IT000049</t>
  </si>
  <si>
    <t>434GQ200125</t>
  </si>
  <si>
    <t>IT000050</t>
  </si>
  <si>
    <t>434GQ200126</t>
  </si>
  <si>
    <t>IT000051</t>
  </si>
  <si>
    <t>434GQ200127</t>
  </si>
  <si>
    <t>IT000052</t>
  </si>
  <si>
    <t>DVIEJŲ LCD MONITORIŲ PANELĖ PRM-902</t>
  </si>
  <si>
    <t>902GV100094</t>
  </si>
  <si>
    <t>IT000053</t>
  </si>
  <si>
    <t>SDI PRIETAISAS MONITORIUS TVM 4DG</t>
  </si>
  <si>
    <t>IT000054</t>
  </si>
  <si>
    <t>IT000055</t>
  </si>
  <si>
    <t>IT000056</t>
  </si>
  <si>
    <t>VIDEO/AUDIO SIGNALŲ ANALIZATORIUS TVM 9100</t>
  </si>
  <si>
    <t>IT000057</t>
  </si>
  <si>
    <t>GARSO MONITORIUS AMP1-58-MDA</t>
  </si>
  <si>
    <t>144755</t>
  </si>
  <si>
    <t>IT000058</t>
  </si>
  <si>
    <t>AUDIO PARAMETRŲ MATAVIMO MONITORIUS 20700</t>
  </si>
  <si>
    <t>2101</t>
  </si>
  <si>
    <t>IT000059</t>
  </si>
  <si>
    <t>2102</t>
  </si>
  <si>
    <t>IT000063</t>
  </si>
  <si>
    <t>DAUGIAKANALIS VIDEOSERVERIS RU8HR-AT-12T</t>
  </si>
  <si>
    <t>IT000064</t>
  </si>
  <si>
    <t>VIDEOSERVERIO ATNAUJINIMAS Į HD (UPG-HDL)</t>
  </si>
  <si>
    <t>IT000065</t>
  </si>
  <si>
    <t>PROFESIONALUS LCD DISPLĖJUS P553</t>
  </si>
  <si>
    <t>4X004193NB</t>
  </si>
  <si>
    <t>IT000066</t>
  </si>
  <si>
    <t>4X004194NB</t>
  </si>
  <si>
    <t>IT000067</t>
  </si>
  <si>
    <t>ŽENKLŲ GENERATORIUS GRAFITTY</t>
  </si>
  <si>
    <t>IT000068</t>
  </si>
  <si>
    <t>VAIZDO MONITORIUS DT-E21L4</t>
  </si>
  <si>
    <t>16940920</t>
  </si>
  <si>
    <t>IT000069</t>
  </si>
  <si>
    <t>16940925</t>
  </si>
  <si>
    <t>IT000070</t>
  </si>
  <si>
    <t>SDI SIGNALO RAŠIKLIS PMW-XR50</t>
  </si>
  <si>
    <t>100187</t>
  </si>
  <si>
    <t>IT000071</t>
  </si>
  <si>
    <t>130009</t>
  </si>
  <si>
    <t>IT000072</t>
  </si>
  <si>
    <t>MOBILUS RADIJO MIKROFONŲ KOMPLEKTAS</t>
  </si>
  <si>
    <t>IT000073</t>
  </si>
  <si>
    <t>AUDIO ĮRANGOS MINI STAGE BOX KOMPLEKTAS</t>
  </si>
  <si>
    <t>IT000074</t>
  </si>
  <si>
    <t>BAZINĖ RYŠIO STOTIS SU 4 STOTELĖMIS</t>
  </si>
  <si>
    <t>866TPP0189</t>
  </si>
  <si>
    <t>IT000075</t>
  </si>
  <si>
    <t>MOBILI AV MEDŽIAGOS MONTAŽO STOTIS MACBOOK PRO 15"</t>
  </si>
  <si>
    <t>C02P20L2G3QP</t>
  </si>
  <si>
    <t>BEVIELIO RYŠIO ĮTAISAS FS-BP</t>
  </si>
  <si>
    <t>IT000093</t>
  </si>
  <si>
    <t>02UC0084</t>
  </si>
  <si>
    <t>IT000094</t>
  </si>
  <si>
    <t>02UC0087</t>
  </si>
  <si>
    <t>IT000095</t>
  </si>
  <si>
    <t>ATSARGINIŲ MODULIŲ KOMPLEKTAS</t>
  </si>
  <si>
    <t>VAIZDO KVADRATORIUS RAINIER-4U</t>
  </si>
  <si>
    <t>IT000100</t>
  </si>
  <si>
    <t>50116160</t>
  </si>
  <si>
    <t>IT000101</t>
  </si>
  <si>
    <t>50116199</t>
  </si>
  <si>
    <t>IT000102</t>
  </si>
  <si>
    <t>50116144</t>
  </si>
  <si>
    <t>IT000103</t>
  </si>
  <si>
    <t>50116171</t>
  </si>
  <si>
    <t>IT000104</t>
  </si>
  <si>
    <t>50116205</t>
  </si>
  <si>
    <t>IT000539</t>
  </si>
  <si>
    <t>TV KAMEROS STOVAS SU PANORAMAVIMO GALVUTE IR RATUKAIS STOVUI (SACHTLER TRIPOD OB 2000 SU VIDEO 60 PLUS EFP, DOLLY XL)</t>
  </si>
  <si>
    <t>IT000540</t>
  </si>
  <si>
    <t>2017.12.20</t>
  </si>
  <si>
    <t>IT001444</t>
  </si>
  <si>
    <t>KTS AUTOMOBILIŲ VOLVO TV ĮRANGOS KOMPLEKTAS P8084</t>
  </si>
  <si>
    <t>KTS X</t>
  </si>
  <si>
    <t>TD23</t>
  </si>
  <si>
    <t>2018.05.22</t>
  </si>
  <si>
    <t>IT001523</t>
  </si>
  <si>
    <t>KTS AUTOMOBILIŲ VOLVO TV ĮRANGOS KOMPLEKTAS P8113</t>
  </si>
  <si>
    <t>2020.06.15</t>
  </si>
  <si>
    <t>IT003231</t>
  </si>
  <si>
    <t>KTS VAIZDO PAKARTOJIMO ĮRANGA (EVS)</t>
  </si>
  <si>
    <t>IT001442</t>
  </si>
  <si>
    <t>YV2X922C2JB842292 | KJK201</t>
  </si>
  <si>
    <t>IT001443</t>
  </si>
  <si>
    <t>YV2X922A8JB841758 | KJJ572</t>
  </si>
  <si>
    <r>
      <t>KTS PAGRINDINIS AUTOMOBILIS VOLVO FM 62R TVC-XXL-OBVAN-LRT-1; Valst. Nr.-</t>
    </r>
    <r>
      <rPr>
        <b/>
        <sz val="8"/>
        <rFont val="Times New Roman"/>
        <family val="1"/>
        <charset val="186"/>
      </rPr>
      <t>KJK201</t>
    </r>
  </si>
  <si>
    <r>
      <t>KTS PAGALBINIS AUTOMOBILIS VOLVO FM 42R TVC-XXL-OBVAN-LRT-2; Valst. Nr. -</t>
    </r>
    <r>
      <rPr>
        <b/>
        <sz val="9"/>
        <rFont val="Times New Roman"/>
        <family val="1"/>
        <charset val="186"/>
      </rPr>
      <t>KJJ572</t>
    </r>
  </si>
  <si>
    <t>KTS X. Draudimo galiojimo teritorija - Lietuvos Respublika.</t>
  </si>
  <si>
    <t>M176</t>
  </si>
  <si>
    <t>IT001441</t>
  </si>
  <si>
    <t>KTS PAGRINDINIO AUTOMOBILIO IVECO DAILY 70C18HA8VP TV ĮRANGOS KOMPLEKTAS P8085</t>
  </si>
  <si>
    <t>IT001525</t>
  </si>
  <si>
    <t>KTS PAGRINDINIO AUTOMOBILIO IVECO DAILY 70C18HA8VP TV ĮRANGOS KOMPLEKTAS P8111</t>
  </si>
  <si>
    <t>IT001526</t>
  </si>
  <si>
    <t>KTS PAGALBINIO AUTOMOBILIO IVECO DAILY 70C18 TV ĮRANGOS KOMPLEKTAS P8112</t>
  </si>
  <si>
    <t>IT001440</t>
  </si>
  <si>
    <t>ZCFC270D705198056 | KDF822</t>
  </si>
  <si>
    <t>IT001524</t>
  </si>
  <si>
    <t>ZCFC270D505197245 | KDF821</t>
  </si>
  <si>
    <t>KTS (MINI). Draudimo galiojimo teritorija - Lietuvos Respublika.</t>
  </si>
  <si>
    <r>
      <t xml:space="preserve">KTS PAGRINDINIS AUTOMOBILIS IVECO DAILY 70C18HA8VP TVC-XL-OBVAN-LRT|Valst. Nr. </t>
    </r>
    <r>
      <rPr>
        <b/>
        <sz val="8"/>
        <rFont val="Times New Roman"/>
        <family val="1"/>
        <charset val="186"/>
      </rPr>
      <t>KDF822</t>
    </r>
  </si>
  <si>
    <t>STUDIJINĖ TV ĮRANGA</t>
  </si>
  <si>
    <t>2011.11.27</t>
  </si>
  <si>
    <t>75120</t>
  </si>
  <si>
    <t>RX8200 EBU 33285</t>
  </si>
  <si>
    <t>M024</t>
  </si>
  <si>
    <t>75121</t>
  </si>
  <si>
    <t>RX8200 EBU 33286</t>
  </si>
  <si>
    <t>75122</t>
  </si>
  <si>
    <t>RX8200 EBU 33287</t>
  </si>
  <si>
    <t>2012.02.01</t>
  </si>
  <si>
    <t>75128</t>
  </si>
  <si>
    <t>VAIZDO DAUGIAFUNKCINIS PULTAS MIRANDA IC-750</t>
  </si>
  <si>
    <t>M026</t>
  </si>
  <si>
    <t>75129</t>
  </si>
  <si>
    <t>75130</t>
  </si>
  <si>
    <t>SUBTITRŲ GENERATORIUS CHYRON MICROX</t>
  </si>
  <si>
    <t>75131</t>
  </si>
  <si>
    <t>75132</t>
  </si>
  <si>
    <t>KOMPIUTERIS SU TEXTUS SUBTITLE ĮRANGA</t>
  </si>
  <si>
    <t>75133</t>
  </si>
  <si>
    <t>75134</t>
  </si>
  <si>
    <t>75135</t>
  </si>
  <si>
    <t>75136</t>
  </si>
  <si>
    <t>2015.09.02</t>
  </si>
  <si>
    <t>IT000223</t>
  </si>
  <si>
    <t>HD/ SD-SDI VIDEO SERVERIS SU KOMPLEKTAVIMO ELEMENTAIS</t>
  </si>
  <si>
    <t>2016.12.09</t>
  </si>
  <si>
    <t>IT000970</t>
  </si>
  <si>
    <t>KAMEROS HDC-P1 KOMPLEKTAS</t>
  </si>
  <si>
    <t>IT000971</t>
  </si>
  <si>
    <t>KAMEROS OBJEKTYVAS ZA17X7,6BERD-S6</t>
  </si>
  <si>
    <t>IT000972</t>
  </si>
  <si>
    <t>75150</t>
  </si>
  <si>
    <t>TELEVIZIJOS SUFLERIS XBOX ULTRA WIN PLUS</t>
  </si>
  <si>
    <t>75151</t>
  </si>
  <si>
    <t>TITRŲ GENERATORIUS MICROX SYSTEM</t>
  </si>
  <si>
    <t>76051</t>
  </si>
  <si>
    <t>HD/ SD TV SPORTO ŽENKLŲ GENERATORIUS SU PROGR.ĮRAN</t>
  </si>
  <si>
    <t>2014.02.28</t>
  </si>
  <si>
    <t>76165</t>
  </si>
  <si>
    <t>ŽENKLŲ GENERATORIUS GRAFFITI</t>
  </si>
  <si>
    <t>2014.05.31</t>
  </si>
  <si>
    <t>76243</t>
  </si>
  <si>
    <t>KONVERTERIS X50-AV-2PS</t>
  </si>
  <si>
    <t>76244</t>
  </si>
  <si>
    <t>DAUGIAEKRANIS PROCESORIUS X-16-D</t>
  </si>
  <si>
    <t>76248</t>
  </si>
  <si>
    <t>MODULIŲ TALPYKLOS FR6822 KOMPLEKTAS 1</t>
  </si>
  <si>
    <t>76249</t>
  </si>
  <si>
    <t>MODULIŲ TALPYKLOS FR6822 KOMPLEKTAS 2</t>
  </si>
  <si>
    <t>76250</t>
  </si>
  <si>
    <t>AUDIO PROCESORIUS HD-SDI JUNGER</t>
  </si>
  <si>
    <t>76252</t>
  </si>
  <si>
    <t>76253</t>
  </si>
  <si>
    <t>GARSO MONITORIUS AMP1-16-M</t>
  </si>
  <si>
    <t>76254</t>
  </si>
  <si>
    <t>2014.08.31</t>
  </si>
  <si>
    <t>76317</t>
  </si>
  <si>
    <t>TV KAMEROS GALVUTĖ HSC-100R</t>
  </si>
  <si>
    <t>76318</t>
  </si>
  <si>
    <t>76319</t>
  </si>
  <si>
    <t>76320</t>
  </si>
  <si>
    <t>76321</t>
  </si>
  <si>
    <t>TV KAMEROS VALDYMO BLOKAS HSCU-300R</t>
  </si>
  <si>
    <t>76322</t>
  </si>
  <si>
    <t>76323</t>
  </si>
  <si>
    <t>76324</t>
  </si>
  <si>
    <t>76325</t>
  </si>
  <si>
    <t>TV KAMEROS IEŠKIKLIS HDVF-20A</t>
  </si>
  <si>
    <t>76326</t>
  </si>
  <si>
    <t>76327</t>
  </si>
  <si>
    <t>STUDIJINIS VAIZDO IEŠKIKLIS HDVF-C550W</t>
  </si>
  <si>
    <t>76328</t>
  </si>
  <si>
    <t>76329</t>
  </si>
  <si>
    <t>76330</t>
  </si>
  <si>
    <t>76331</t>
  </si>
  <si>
    <t>TV KAMEROS STOVAS VINTEN 3983-3C</t>
  </si>
  <si>
    <t>76332</t>
  </si>
  <si>
    <t>TV KAMEROS STOVO GALVUTĖ VINTEN 3465-3F</t>
  </si>
  <si>
    <t>76333</t>
  </si>
  <si>
    <t>VAIZDO MONITORIUS PVM-A170</t>
  </si>
  <si>
    <t>76344</t>
  </si>
  <si>
    <t>INFORMACINIS GARSO MONITORIUS AMP1-16M</t>
  </si>
  <si>
    <t>76345</t>
  </si>
  <si>
    <t>76346</t>
  </si>
  <si>
    <t>PRIETAISAS-MONITORIUS TVM-4DG</t>
  </si>
  <si>
    <t>76347</t>
  </si>
  <si>
    <t>76350</t>
  </si>
  <si>
    <t>76351</t>
  </si>
  <si>
    <t>VAIZDO MONITORIUS NEC P553</t>
  </si>
  <si>
    <t>76352</t>
  </si>
  <si>
    <t>76353</t>
  </si>
  <si>
    <t>76354</t>
  </si>
  <si>
    <t>HD TV VAIZDO MIKŠERIS GVM-2425</t>
  </si>
  <si>
    <t>76355</t>
  </si>
  <si>
    <t>HD/SD SDI MONUTATORIUS 64X64</t>
  </si>
  <si>
    <t>76356</t>
  </si>
  <si>
    <t>MODULIŲ TALPYKLA FR6822 1 SU MODULIAIS</t>
  </si>
  <si>
    <t>76357</t>
  </si>
  <si>
    <t>MODULIŲ TALPYKLA FR6822 2 SU MODULIAIS</t>
  </si>
  <si>
    <t>76358</t>
  </si>
  <si>
    <t>MODULIŲ TALPYKLA FR6822 3 SU MODULIAIS</t>
  </si>
  <si>
    <t>76359</t>
  </si>
  <si>
    <t>MODULIŲ TALPYKLA FR6822 4 SU MODULIAIS</t>
  </si>
  <si>
    <t>76360</t>
  </si>
  <si>
    <t>MODULIŲ TALPYKLA FR6822 5 SU MODULIAIS</t>
  </si>
  <si>
    <t>76374</t>
  </si>
  <si>
    <t>OBJEKTYVAS HA14X4,5 BERM-M</t>
  </si>
  <si>
    <t>76375</t>
  </si>
  <si>
    <t>OBJEKTYVAS ZA17X7 BERM-M</t>
  </si>
  <si>
    <t>76376</t>
  </si>
  <si>
    <t>OBJEKTYVAS ZA22X7,6 BERM-M</t>
  </si>
  <si>
    <t>76377</t>
  </si>
  <si>
    <t>76380</t>
  </si>
  <si>
    <t>VALDYMO PANELĖ RCP-1500</t>
  </si>
  <si>
    <t>76381</t>
  </si>
  <si>
    <t>76382</t>
  </si>
  <si>
    <t>76383</t>
  </si>
  <si>
    <t>76385</t>
  </si>
  <si>
    <t>OBJEKTYVO VALDYMO KOMPLEKTAS MS-11DB</t>
  </si>
  <si>
    <t>76386</t>
  </si>
  <si>
    <t>76387</t>
  </si>
  <si>
    <t>76395</t>
  </si>
  <si>
    <t>TV SUFLERIS AUTOCUE PSP-17</t>
  </si>
  <si>
    <t>76396</t>
  </si>
  <si>
    <t>76397</t>
  </si>
  <si>
    <t>76404</t>
  </si>
  <si>
    <t>76413</t>
  </si>
  <si>
    <t>SINCHRONIZATORIUS CY460</t>
  </si>
  <si>
    <t>76414</t>
  </si>
  <si>
    <t>SD/HD KONVERTERIS X50-AV-2PS SU X85-RCP</t>
  </si>
  <si>
    <t>76415</t>
  </si>
  <si>
    <t>76416</t>
  </si>
  <si>
    <t>76423</t>
  </si>
  <si>
    <t>UPS MAITINIMO ŠALTINIS RT5000</t>
  </si>
  <si>
    <t>76424</t>
  </si>
  <si>
    <t>76425</t>
  </si>
  <si>
    <t>KOMPIUTERIS AV SYSTEMS PC001</t>
  </si>
  <si>
    <t>76426</t>
  </si>
  <si>
    <t>76430</t>
  </si>
  <si>
    <t>SPINTŲ VIDAUS KOMPLEKTAS RITTAL KIT</t>
  </si>
  <si>
    <t>2014.12.31</t>
  </si>
  <si>
    <t>76471</t>
  </si>
  <si>
    <t>ANTENA 3.7 M</t>
  </si>
  <si>
    <t>2015.02.02</t>
  </si>
  <si>
    <t>IT000011</t>
  </si>
  <si>
    <t>ATEM PRODUCTION AV MIKŠERIS STUDIO K4</t>
  </si>
  <si>
    <t>IT000012</t>
  </si>
  <si>
    <t>RAŠIKLIS HYPERDECK STUDIO</t>
  </si>
  <si>
    <t>IT000013</t>
  </si>
  <si>
    <t>2015.06.01</t>
  </si>
  <si>
    <t>IT000115</t>
  </si>
  <si>
    <t>MONTAŽINĖ STOTIS ULTRASTUDIO EXPRESS</t>
  </si>
  <si>
    <t>IT000224</t>
  </si>
  <si>
    <t>VAIZDO MIKŠERIS PANASONIC AV-HS450E + LCD TELEVIZORIUS KDL-80W605B</t>
  </si>
  <si>
    <t>IT000225</t>
  </si>
  <si>
    <t>DAUGIAFUNKCINIS SINCHRONIZATORIUS X50-AV-2PS</t>
  </si>
  <si>
    <t>IT000226</t>
  </si>
  <si>
    <t>IT000227</t>
  </si>
  <si>
    <t>IT000228</t>
  </si>
  <si>
    <t>TTA MODULIŲ KOMPLEKTAS</t>
  </si>
  <si>
    <t>2015.10.19</t>
  </si>
  <si>
    <t>IT000335</t>
  </si>
  <si>
    <t>ATEME DEKODERIS DR5000-HD-422</t>
  </si>
  <si>
    <t>IT000336</t>
  </si>
  <si>
    <t>IT000337</t>
  </si>
  <si>
    <t>IT000338</t>
  </si>
  <si>
    <t>2015.11.10</t>
  </si>
  <si>
    <t>IT000340</t>
  </si>
  <si>
    <t>UHD TELEVIZORIUS SAMSUNG UE65JS8502</t>
  </si>
  <si>
    <t>2015.11.20</t>
  </si>
  <si>
    <t>IT000344</t>
  </si>
  <si>
    <t>PROJEKTORIUS PANASONIC PT-RZ370</t>
  </si>
  <si>
    <t>IT000348</t>
  </si>
  <si>
    <t>EIKI PROJEKTORIUS</t>
  </si>
  <si>
    <t>IT000349</t>
  </si>
  <si>
    <t>IT000417</t>
  </si>
  <si>
    <t>VAIZDO MIKŠERIS GV KARRERA</t>
  </si>
  <si>
    <t>IT000418</t>
  </si>
  <si>
    <t>HD/SD-SDI KOMUTATORIUS PLATINUM SU RCP PANELĖMIS</t>
  </si>
  <si>
    <t>IT000419</t>
  </si>
  <si>
    <t>SD/HD KONVERTERIS X50-AV-2PS SU E IR D SU DEKODAVIMU</t>
  </si>
  <si>
    <t>IT000420</t>
  </si>
  <si>
    <t>SD/HD KONVERTERIS X50-AV-2PS SU E IR D SU KODAVIMU</t>
  </si>
  <si>
    <t>IT000421</t>
  </si>
  <si>
    <t>SD/HD KONVERTERIS X50-AV-2PS</t>
  </si>
  <si>
    <t>IT000422</t>
  </si>
  <si>
    <t>IT000423</t>
  </si>
  <si>
    <t>IT000424</t>
  </si>
  <si>
    <t>IT000425</t>
  </si>
  <si>
    <t>MODULIŲ TALPYKLOS FR6822 NR.1 KOMPLEKTAS</t>
  </si>
  <si>
    <t>IT000426</t>
  </si>
  <si>
    <t>MODULIŲ TALPYKLOS FR6822 NR.2 KOMPLEKTAS</t>
  </si>
  <si>
    <t>IT000427</t>
  </si>
  <si>
    <t>MODULIŲ TALPYKLOS FR6822 NR.3 KOMPLEKTAS</t>
  </si>
  <si>
    <t>IT000428</t>
  </si>
  <si>
    <t>TV KAMEROS STOVAS–VEŽIMĖLIS (VINTEN PRO PED 3983-3C)</t>
  </si>
  <si>
    <t>IT000429</t>
  </si>
  <si>
    <t>IT000430</t>
  </si>
  <si>
    <t>TV KAMEROS STOVO GALVUTĖ SU RANKENOMIS (VINTEN 3465-3S SU 3219-91)</t>
  </si>
  <si>
    <t>IT000431</t>
  </si>
  <si>
    <t>IT000433</t>
  </si>
  <si>
    <t>STUDIJINIS TELEVIZINIS SUFLERIS (AUTOSCRIPT WP-SXU)</t>
  </si>
  <si>
    <t>IT000434</t>
  </si>
  <si>
    <t>STUDIJINIO TELEVIZINIO SUFLERIO TV KAMEROS DALIES KOMPLEKTAS (AUTOSCRIPT LED17TFT-BLW)</t>
  </si>
  <si>
    <t>IT000435</t>
  </si>
  <si>
    <t>IT000436</t>
  </si>
  <si>
    <t>HD TV BELAIDĖ (RADIJO) KAMEROS SISTEMA VISLINK</t>
  </si>
  <si>
    <t>IT000437</t>
  </si>
  <si>
    <t>VIDEO SERVERIO EVS KOMPLEKTAS XS-6U-444H</t>
  </si>
  <si>
    <t>IT000438</t>
  </si>
  <si>
    <t>RANKINIS VIDEO KOMUTATORIŲ MAZGAS</t>
  </si>
  <si>
    <t>IT000439</t>
  </si>
  <si>
    <t>GARSO MONITORIUS (WOHLER AMP1-16-M)</t>
  </si>
  <si>
    <t>IT000440</t>
  </si>
  <si>
    <t>IT000441</t>
  </si>
  <si>
    <t>IT000442</t>
  </si>
  <si>
    <t>HD/SD-SDI MATAVIMŲ PRIETAISAS TVM-4DG</t>
  </si>
  <si>
    <t>IT000443</t>
  </si>
  <si>
    <t>IT000444</t>
  </si>
  <si>
    <t>SDI-HDMI KONVERTERIS (AJA VIDEO HI5-PLUS)</t>
  </si>
  <si>
    <t>IT000452</t>
  </si>
  <si>
    <t>KOMPIUTERIS (HP Z440 SU GTX 980TI 6GD5 V1, DELL U2515H, ATEN CE600-A7-G, RAIL KIT)</t>
  </si>
  <si>
    <t>IT000453</t>
  </si>
  <si>
    <t>KOMPIUTERIS (HP Z440 SU GTX 980TI 6GD5 V1, DELL U2515H, ATEN CE600-A7-G, RAIL KIT,  BMD BDLKDUO)</t>
  </si>
  <si>
    <t>IT000454</t>
  </si>
  <si>
    <t>KOMPIUTERIS (HP Z230 SU DELL U2515H, RAIL KIT, ATEN CE600-A7-G)</t>
  </si>
  <si>
    <t>IT000455</t>
  </si>
  <si>
    <t>ŽENKLŲ GENERATORIUS (CHYRON HEGO GRAFFITY SU OPCIJOMIS, AUDIO INTERFEISU DIGIGRAM, DELL U2515H, ATEN CE600-A7-G)</t>
  </si>
  <si>
    <t>IT000456</t>
  </si>
  <si>
    <t>SKYPE POKALBIŲ SERVERIS (NEWTEK TALKSHOW VS-100) KOMPONENTAS IT000497</t>
  </si>
  <si>
    <t>IT000457</t>
  </si>
  <si>
    <t>SKYPE POKALBIŲ SERVERIS (NEWTEK TALKSHOW VS-100) KOMPONENTAS IT000498</t>
  </si>
  <si>
    <t>IT000458</t>
  </si>
  <si>
    <t>DAUGIAFORMATIS SINCHRO GENERATORIUS (COURTYARD CY460D SU CY460/03)</t>
  </si>
  <si>
    <t>IT000459</t>
  </si>
  <si>
    <t>NEPERTRAUKIAMO MAITINIMO ŠALTINIS SICON SOCOMEC NETYS RT 5000</t>
  </si>
  <si>
    <t>IT000460</t>
  </si>
  <si>
    <t>IT000461</t>
  </si>
  <si>
    <t>IT000462</t>
  </si>
  <si>
    <t>LED MONITORIUS NEC P703 SU LAIKIKLIU</t>
  </si>
  <si>
    <t>IT000463</t>
  </si>
  <si>
    <t>IT000464</t>
  </si>
  <si>
    <t>IT000465</t>
  </si>
  <si>
    <t>PROFESIONALUS VAIZDO MONITORIUS (TV LOGIC LVM-074W SU V-MOUNT-074)</t>
  </si>
  <si>
    <t>IT000466</t>
  </si>
  <si>
    <t>IT000468</t>
  </si>
  <si>
    <t>PROFESIONALUS VAIZDO MONITORIUS (JVC DT-E21L4)</t>
  </si>
  <si>
    <t>IT000469</t>
  </si>
  <si>
    <t>IT000470</t>
  </si>
  <si>
    <t>IT000471</t>
  </si>
  <si>
    <t>IT000472</t>
  </si>
  <si>
    <t>KOMENTATORIAUS PULTAS (GLENSOUND GS-BC2)</t>
  </si>
  <si>
    <t>IT000473</t>
  </si>
  <si>
    <t>IT000474</t>
  </si>
  <si>
    <t>OPTINIS SIŲSTUVAS SU SDI ĮĖJIMAIS (COMM SPEC 3514-X7Z)</t>
  </si>
  <si>
    <t>IT000475</t>
  </si>
  <si>
    <t>IT000476</t>
  </si>
  <si>
    <t>OPTINIS IMTUVAS SU SDI IŠĖJIMAIS (COMM SPEC 3515-X7Z)</t>
  </si>
  <si>
    <t>IT000477</t>
  </si>
  <si>
    <t>IT000478</t>
  </si>
  <si>
    <t>IT000479</t>
  </si>
  <si>
    <t>BEVIELIO SKAITMENINIO RYŠIO BAZINĖ STOTELĖS FSII-BASE KOMPLEKTAS</t>
  </si>
  <si>
    <t>IT000480</t>
  </si>
  <si>
    <t>MOBILIŲ BEVIELIŲ RYŠIO STOTELIŲ FSII-BP19-X4-EU KOMPLEKTAS</t>
  </si>
  <si>
    <t>IT000481</t>
  </si>
  <si>
    <t>TV KAMEROS GALVUTĖ SONY HSC-100RT</t>
  </si>
  <si>
    <t>IT000482</t>
  </si>
  <si>
    <t>IT000483</t>
  </si>
  <si>
    <t>IT000484</t>
  </si>
  <si>
    <t>IT000485</t>
  </si>
  <si>
    <t>IT000486</t>
  </si>
  <si>
    <t>IT000487</t>
  </si>
  <si>
    <t>IT000488</t>
  </si>
  <si>
    <t>IT000489</t>
  </si>
  <si>
    <t>TV KAMEROS OBJEKTYVAS SU UV FILTRU CANON HJ14EX4.3B IRSE-S SU PROTECTION/127P0.75</t>
  </si>
  <si>
    <t>IT000490</t>
  </si>
  <si>
    <t>IT000491</t>
  </si>
  <si>
    <t>TV KAMEROS OBJEKTYVAS SU UV FILTRU CANON HJ24EX7.5B IRSE S SU PROTECTION/105P1</t>
  </si>
  <si>
    <t>IT000492</t>
  </si>
  <si>
    <t>IT000493</t>
  </si>
  <si>
    <t>IT000494</t>
  </si>
  <si>
    <t>IT000495</t>
  </si>
  <si>
    <t>TV KAMEROS OBJEKTYVAS SU UV FILTRU CANON HJ40X10B IASD-V SU PROTECTION/127P0.75</t>
  </si>
  <si>
    <t>IT000496</t>
  </si>
  <si>
    <t>IT000499</t>
  </si>
  <si>
    <t>TV KAMEROS VALDYMO BLOKAS SONY HSCU-300RT</t>
  </si>
  <si>
    <t>IT000500</t>
  </si>
  <si>
    <t>IT000501</t>
  </si>
  <si>
    <t>IT000502</t>
  </si>
  <si>
    <t>IT000503</t>
  </si>
  <si>
    <t>IT000504</t>
  </si>
  <si>
    <t>IT000505</t>
  </si>
  <si>
    <t>IT000506</t>
  </si>
  <si>
    <t>NUOTOLINIO VALDYMO PANELĖ SONY RCP-1500//U SU CCA-5-10</t>
  </si>
  <si>
    <t>IT000507</t>
  </si>
  <si>
    <t>IT000508</t>
  </si>
  <si>
    <t>IT000509</t>
  </si>
  <si>
    <t>IT000510</t>
  </si>
  <si>
    <t>IT000511</t>
  </si>
  <si>
    <t>IT000512</t>
  </si>
  <si>
    <t>IT000513</t>
  </si>
  <si>
    <t>IT000514</t>
  </si>
  <si>
    <t>STUDIJINIS TV KAMEROS VAIZDO IEŠKIKLIS SONY HDVF-EL75 SU VFH-790</t>
  </si>
  <si>
    <t>IT000515</t>
  </si>
  <si>
    <t>IT000516</t>
  </si>
  <si>
    <t>IT000517</t>
  </si>
  <si>
    <t>IT000518</t>
  </si>
  <si>
    <t>IT000519</t>
  </si>
  <si>
    <t>IT000520</t>
  </si>
  <si>
    <t>IT000521</t>
  </si>
  <si>
    <t>TV KAMEROS VAIZDO IEŠKIKLIS SONY HDVF-C30WR</t>
  </si>
  <si>
    <t>IT000522</t>
  </si>
  <si>
    <t>IT000523</t>
  </si>
  <si>
    <t>OBJEKTYVO VALDYMO KOMPLEKTAS CANON 2X SS-41-IASD IR 5X MS-210D</t>
  </si>
  <si>
    <t>IT000524</t>
  </si>
  <si>
    <t>TV KAMEROS TVIRTINIMO ADAPTERIS SONY VCT-U14</t>
  </si>
  <si>
    <t>IT000541</t>
  </si>
  <si>
    <t>TV KRANAS (STANTON 12 METER SU H D TRIPOD, 4W DOLLY, 360 DUTCH ROLL KIT)</t>
  </si>
  <si>
    <t>TV232</t>
  </si>
  <si>
    <t>M205</t>
  </si>
  <si>
    <t>IT000542</t>
  </si>
  <si>
    <t>VEŽIMĖLIS SU BĖGIAIS (MOVIETECH 2900-0 SU KOMPLEKTU)</t>
  </si>
  <si>
    <t>2015.12.29</t>
  </si>
  <si>
    <t>IT000579</t>
  </si>
  <si>
    <t>STACIONARI MONTAŽO STOTIS SU MAC PRO IR MONITORIUMI 27" SU PĮ</t>
  </si>
  <si>
    <t>IT000581</t>
  </si>
  <si>
    <t>IT000582</t>
  </si>
  <si>
    <t>2016.06.08</t>
  </si>
  <si>
    <t>IT000717</t>
  </si>
  <si>
    <t>SONY RM 2K SISTEMOS KOMPLEKTAS</t>
  </si>
  <si>
    <t>IT000718</t>
  </si>
  <si>
    <t>IT000719</t>
  </si>
  <si>
    <t>IT000720</t>
  </si>
  <si>
    <t>IT000721</t>
  </si>
  <si>
    <t>2016.06.20</t>
  </si>
  <si>
    <t>IT000735</t>
  </si>
  <si>
    <t>MODULIS HDC6800+AD</t>
  </si>
  <si>
    <t>IT000736</t>
  </si>
  <si>
    <t>IT000737</t>
  </si>
  <si>
    <t>IT000738</t>
  </si>
  <si>
    <t>MODULIS ACO6800+ISCST</t>
  </si>
  <si>
    <t>IT000739</t>
  </si>
  <si>
    <t>SDI SD/HD KONVERTERIS HUC6801+D</t>
  </si>
  <si>
    <t>IT000740</t>
  </si>
  <si>
    <t>IT000741</t>
  </si>
  <si>
    <t>IT000742</t>
  </si>
  <si>
    <t>IT000743</t>
  </si>
  <si>
    <t>MODULIŲ TALPYKLA FR6822+QXFE+AC</t>
  </si>
  <si>
    <t>IT000744</t>
  </si>
  <si>
    <t>MULTIFUNKCINIS KADRINIS SINCHRONIZATORIUS</t>
  </si>
  <si>
    <t>IT000745</t>
  </si>
  <si>
    <t>IT000746</t>
  </si>
  <si>
    <t>KONVERTERIS-SINCHRONIZATORIUS X50-AV-2PS</t>
  </si>
  <si>
    <t>IT000747</t>
  </si>
  <si>
    <t>IT000748</t>
  </si>
  <si>
    <t>IT000749</t>
  </si>
  <si>
    <t>IT000750</t>
  </si>
  <si>
    <t>IT000757</t>
  </si>
  <si>
    <t>TV GARSO PULTAS STUDER VISTA V (ASB-1)</t>
  </si>
  <si>
    <t>IT000758</t>
  </si>
  <si>
    <t>DOLBY E/D KODERIS X100-1RU-2PS</t>
  </si>
  <si>
    <t>IT000759</t>
  </si>
  <si>
    <t>IT000760</t>
  </si>
  <si>
    <t>DOLBY E/D DEKODERIS</t>
  </si>
  <si>
    <t>IT000761</t>
  </si>
  <si>
    <t>GARSO APDOROJIMO SISTEMA TC ELEKTRONIC 6000MK2</t>
  </si>
  <si>
    <t>IT000766</t>
  </si>
  <si>
    <t>GARSO Ž.D. SISTEMA GENELEC 7350A SAM</t>
  </si>
  <si>
    <t>IT000772</t>
  </si>
  <si>
    <t>KOMPIUTERIS MIDIAUDIO AS-70C</t>
  </si>
  <si>
    <t>IT000774</t>
  </si>
  <si>
    <t>ERDVINIO GARSO MIKROFONINĖ SISTEMA DSF-B</t>
  </si>
  <si>
    <t>IT000776</t>
  </si>
  <si>
    <t>RM SISTEMOS IMTUVAS EM2050 (DVIGUBAS)</t>
  </si>
  <si>
    <t>IT000777</t>
  </si>
  <si>
    <t>IT000778</t>
  </si>
  <si>
    <t>IT000779</t>
  </si>
  <si>
    <t>IT000780</t>
  </si>
  <si>
    <t>IT000781</t>
  </si>
  <si>
    <t>IT000782</t>
  </si>
  <si>
    <t>IT000783</t>
  </si>
  <si>
    <t>IT000784</t>
  </si>
  <si>
    <t>IT000785</t>
  </si>
  <si>
    <t>IT000811</t>
  </si>
  <si>
    <t>PRISEGAMŲ MIKROFONŲ MKE 2-4 KOMPLEKTAS</t>
  </si>
  <si>
    <t>IT000812</t>
  </si>
  <si>
    <t>AKSESUARAI RM SISTEMŲ KOMPLEKTUI</t>
  </si>
  <si>
    <t>IT000813</t>
  </si>
  <si>
    <t>MIKROFONŲ ĮRAŠAMS KM184 KOMPLEKTAS</t>
  </si>
  <si>
    <t>2016.07.26</t>
  </si>
  <si>
    <t>IT000826</t>
  </si>
  <si>
    <t>AUDIO MATAVIMŲ MONITORIUS RTW 20700</t>
  </si>
  <si>
    <t>M031</t>
  </si>
  <si>
    <t>2016.08.29</t>
  </si>
  <si>
    <t>IT000837</t>
  </si>
  <si>
    <t>OPTINIS SIŲSTUVAS SU 4 SDI ĮĖJIMAIS</t>
  </si>
  <si>
    <t>IT000838</t>
  </si>
  <si>
    <t>OPTINIS IMTUVAS SU 4 SDI IŠĖJIMAIS</t>
  </si>
  <si>
    <t>2016.09.20</t>
  </si>
  <si>
    <t>IT000840</t>
  </si>
  <si>
    <t>OPTINIS SIŲSTUVAS 4 SDI U TX6592-A</t>
  </si>
  <si>
    <t>IT000841</t>
  </si>
  <si>
    <t>OPTINIS IMTUVAS 4 SDI RX6292</t>
  </si>
  <si>
    <t>IT000842</t>
  </si>
  <si>
    <t>OPTINIS SIŲSTUVAS U TX6592-A</t>
  </si>
  <si>
    <t>IT000843</t>
  </si>
  <si>
    <t>OPTINIS IMTUVAS RX6292</t>
  </si>
  <si>
    <t>2016.11.02</t>
  </si>
  <si>
    <t>IT000934</t>
  </si>
  <si>
    <t>MONITORIUS BON BSM-153H 15"</t>
  </si>
  <si>
    <t>IT000935</t>
  </si>
  <si>
    <t>2016.11.30</t>
  </si>
  <si>
    <t>IT000956</t>
  </si>
  <si>
    <t>LED EKRANAS SCEO TDC PH2,5 (4,8M X 1,6M)</t>
  </si>
  <si>
    <t>IT000957</t>
  </si>
  <si>
    <t>LED EKRANAS SCEO TDC PH2,5 (2,8M X 2,0M)</t>
  </si>
  <si>
    <t>2016.12.19</t>
  </si>
  <si>
    <t>IT001046</t>
  </si>
  <si>
    <t>ROBOTIZUOTŲ KAMERŲ VEŽIMĖLIŲ IR BĖGIŲ KOMPLEKTAS</t>
  </si>
  <si>
    <t>IT001048</t>
  </si>
  <si>
    <t>STUDIJOS VIRTUALIOS GRAFIKOS TECHNINĖS ĮRANGOS KOMPLEKTAS</t>
  </si>
  <si>
    <t>2016.12.30</t>
  </si>
  <si>
    <t>IT001090</t>
  </si>
  <si>
    <t>VALDYMO BLOKO MODEL 4C IR KABELIU KOMPLEKTAS</t>
  </si>
  <si>
    <t>2017.05.11</t>
  </si>
  <si>
    <t>IT001143</t>
  </si>
  <si>
    <t>HD-SDI KOMUTATORIUS SIRIJUS 830</t>
  </si>
  <si>
    <t>2017.06.05</t>
  </si>
  <si>
    <t>IT001148</t>
  </si>
  <si>
    <t>NEPERTRAUKIAMO MAITINIMO ŠALTINIS APC SMART-UPS SRT 5000VA RM 230V</t>
  </si>
  <si>
    <t>2017.06.26</t>
  </si>
  <si>
    <t>IT001152</t>
  </si>
  <si>
    <t>INFORMACINIS GARSO MONITORIUS AMP1-16-M</t>
  </si>
  <si>
    <t>IT001153</t>
  </si>
  <si>
    <t>IT001154</t>
  </si>
  <si>
    <t>IT001155</t>
  </si>
  <si>
    <t>IT001156</t>
  </si>
  <si>
    <t>IT001157</t>
  </si>
  <si>
    <t>IT001158</t>
  </si>
  <si>
    <t>IT001159</t>
  </si>
  <si>
    <t>VAIZDO MONITORIUS JVC DT-E21L4</t>
  </si>
  <si>
    <t>IT001160</t>
  </si>
  <si>
    <t>IT001161</t>
  </si>
  <si>
    <t>IT001162</t>
  </si>
  <si>
    <t>IT001163</t>
  </si>
  <si>
    <t>IT001164</t>
  </si>
  <si>
    <t>IT001165</t>
  </si>
  <si>
    <t>IT001166</t>
  </si>
  <si>
    <t>IT001167</t>
  </si>
  <si>
    <t>IT001168</t>
  </si>
  <si>
    <t>IT001169</t>
  </si>
  <si>
    <t>LED MONITORIUS NEC P553</t>
  </si>
  <si>
    <t>IT001170</t>
  </si>
  <si>
    <t>IT001171</t>
  </si>
  <si>
    <t>IT001172</t>
  </si>
  <si>
    <t>IT001173</t>
  </si>
  <si>
    <t>2017.10.02</t>
  </si>
  <si>
    <t>IT001244</t>
  </si>
  <si>
    <t>VIRTUALIOS GRAFIKOS IŠPLĖTIMO ĮRANGOS KOMPLEKTAS</t>
  </si>
  <si>
    <t>2017.11.06</t>
  </si>
  <si>
    <t>IT001272</t>
  </si>
  <si>
    <t>AUTOMATIZACIJOS SISTEMA MARINA APARATINĖ ĮRANGA</t>
  </si>
  <si>
    <t>2018.02.05</t>
  </si>
  <si>
    <t>IT001464</t>
  </si>
  <si>
    <t>VIDEO MONITORIUS SU LAIKIKLIU FW-75XE9001</t>
  </si>
  <si>
    <t>IT001465</t>
  </si>
  <si>
    <t>2018.04.13</t>
  </si>
  <si>
    <t>IT001473</t>
  </si>
  <si>
    <t>LED TELEVIZORIUS SAMSUNG QE65Q7C</t>
  </si>
  <si>
    <t>2018.04.25</t>
  </si>
  <si>
    <t>IT001517</t>
  </si>
  <si>
    <t>VIDEOSUFLERIS AUTOCUE / QTV 17"</t>
  </si>
  <si>
    <t>2018.06.27</t>
  </si>
  <si>
    <t>IT001529</t>
  </si>
  <si>
    <t>STACIONARIOS TV MONTAŽO STOTIES KOMPLEKTAS</t>
  </si>
  <si>
    <t>IT001530</t>
  </si>
  <si>
    <t>IT001531</t>
  </si>
  <si>
    <t>IT001532</t>
  </si>
  <si>
    <t>IT001533</t>
  </si>
  <si>
    <t>IT001534</t>
  </si>
  <si>
    <t>IT001535</t>
  </si>
  <si>
    <t>IT001536</t>
  </si>
  <si>
    <t>IT001537</t>
  </si>
  <si>
    <t>IT001538</t>
  </si>
  <si>
    <t>IT001539</t>
  </si>
  <si>
    <t>IT001540</t>
  </si>
  <si>
    <t>IT001541</t>
  </si>
  <si>
    <t>IT001542</t>
  </si>
  <si>
    <t>IT001543</t>
  </si>
  <si>
    <t>IT001544</t>
  </si>
  <si>
    <t>2018.07.24</t>
  </si>
  <si>
    <t>IT001556</t>
  </si>
  <si>
    <t>VAIZDO MIKŠERIS PANASONIC AV--HS410E</t>
  </si>
  <si>
    <t>IT001557</t>
  </si>
  <si>
    <t>PROFESINALUS LED MONITORIUS NEC P554</t>
  </si>
  <si>
    <t>IT001560</t>
  </si>
  <si>
    <t>KOMENTATORIAUS PULTAS CM-CU21</t>
  </si>
  <si>
    <t>IT001561</t>
  </si>
  <si>
    <t>GARSO PARAMETRŲ MONITORIUS AMP1-16-M</t>
  </si>
  <si>
    <t>IT001562</t>
  </si>
  <si>
    <t>IT001563</t>
  </si>
  <si>
    <t>VAIZDO MONITORIUS JVC  DT-G21E</t>
  </si>
  <si>
    <t>IT001564</t>
  </si>
  <si>
    <t>IT001565</t>
  </si>
  <si>
    <t>KONVERTERIS KADRINIS SINCHRONIZATORIUS X100</t>
  </si>
  <si>
    <t>IT001566</t>
  </si>
  <si>
    <t>IT001567</t>
  </si>
  <si>
    <t>LCD TELEVIZORIUS PHILIPS 49PUS8303/12</t>
  </si>
  <si>
    <t>IT001568</t>
  </si>
  <si>
    <t>IT001569</t>
  </si>
  <si>
    <t>BEVIELIO RYŠIO ĮRANGOS DX210 KOMPLEKTAS</t>
  </si>
  <si>
    <t>IT001570</t>
  </si>
  <si>
    <t>MODULIŲ TALPYKLOS SU MODULIAIS KOMPLEKTAS</t>
  </si>
  <si>
    <t>IT001571</t>
  </si>
  <si>
    <t>2018.08.01</t>
  </si>
  <si>
    <t>IT001581</t>
  </si>
  <si>
    <t>AVARINIS TV KOMUTATORIUS HD-SDI, MODULIS</t>
  </si>
  <si>
    <t>2018.11.22</t>
  </si>
  <si>
    <t>IT001628</t>
  </si>
  <si>
    <t>AUDIO PROCESORIAI TV PROGRAMOMS</t>
  </si>
  <si>
    <t>2018.12.20</t>
  </si>
  <si>
    <t>IT002616</t>
  </si>
  <si>
    <t>TERRA DVB-C KOMPLEKTAS</t>
  </si>
  <si>
    <t>2018.12.10</t>
  </si>
  <si>
    <t>IT002646</t>
  </si>
  <si>
    <t>KVM-1650W MONITORIUS (KTS-X)</t>
  </si>
  <si>
    <t>IT002647</t>
  </si>
  <si>
    <t>IT002648</t>
  </si>
  <si>
    <t>ADD-ALIF2002T KVM (KTS-X)</t>
  </si>
  <si>
    <t>IT002649</t>
  </si>
  <si>
    <t>ADD-ALIF2002R KVM (KTS-X)</t>
  </si>
  <si>
    <t>IT002650</t>
  </si>
  <si>
    <t>2019.01.31</t>
  </si>
  <si>
    <t>IT002669</t>
  </si>
  <si>
    <t>FORMATO KEITIKLIS Į KTS DIRECTOUT EXBOX.MD</t>
  </si>
  <si>
    <t>TV54</t>
  </si>
  <si>
    <t>IT002670</t>
  </si>
  <si>
    <t>IT002671</t>
  </si>
  <si>
    <t>2019.02.22</t>
  </si>
  <si>
    <t>IT002812</t>
  </si>
  <si>
    <t>SKAITMENINIS GARSO MIKŠERIAVIMO PULTAS LAWO AG</t>
  </si>
  <si>
    <t>IT002813</t>
  </si>
  <si>
    <t>PULTO GARSO APDOROJIMO PROCESORIUS</t>
  </si>
  <si>
    <t>2019.02.26</t>
  </si>
  <si>
    <t>IT002816</t>
  </si>
  <si>
    <t>BELAIDĖ RYŠIO SISTEMA EW IEM G4 TWIN-A</t>
  </si>
  <si>
    <t>2019.03.19</t>
  </si>
  <si>
    <t>IT002827</t>
  </si>
  <si>
    <t>STEADICAM LIEMENĖ SU LAIKIKLIU EASYRIG 5 VARIO</t>
  </si>
  <si>
    <t>TV53</t>
  </si>
  <si>
    <t>2019.03.14</t>
  </si>
  <si>
    <t>IT002828</t>
  </si>
  <si>
    <t>KINO JUOSTŲ GROTUVAS MWA-NOVA SPINNER S</t>
  </si>
  <si>
    <t>IT002829</t>
  </si>
  <si>
    <t>VIDEO/ AUDIO STACIONARI MONTAŽO STOTIS SU SKENERIŲ VALDYMO ĮRANGA</t>
  </si>
  <si>
    <t>IT002830</t>
  </si>
  <si>
    <t>PROFESIONALUS VAIZDO MONITORIUS</t>
  </si>
  <si>
    <t>2019.04.15</t>
  </si>
  <si>
    <t>IT002832</t>
  </si>
  <si>
    <t>KINO JUOSTOS PERVYNIOJIMO STALAS</t>
  </si>
  <si>
    <t>2015.10.15</t>
  </si>
  <si>
    <t>IT000236</t>
  </si>
  <si>
    <t>SKAITMENINIS GARSO MIKŠERINIS PULTAS QL5</t>
  </si>
  <si>
    <t>TV233</t>
  </si>
  <si>
    <t>IT000317</t>
  </si>
  <si>
    <t>MIKROFONŲ, SKIRTŲ MUZIKOS INSTRUMENTAMS, KOMPLEKTAS</t>
  </si>
  <si>
    <t>IT000318</t>
  </si>
  <si>
    <t>BELAIDĖS GARSO MONITORINĖS SISTEMOS KOMPLEKTAS</t>
  </si>
  <si>
    <t>2017.12.28</t>
  </si>
  <si>
    <t>IT001439</t>
  </si>
  <si>
    <t>SCHOEPS, SENNHEISER, MEYER, AKG GARSO ĮRANGOS KOMPLEKTAS PROGRAMŲ GAMYBAI</t>
  </si>
  <si>
    <t>IT001558</t>
  </si>
  <si>
    <t>KOMPIUTERIS AVS/LRT4S4RU+AOC E2460SD2</t>
  </si>
  <si>
    <t>IT001559</t>
  </si>
  <si>
    <t>2019.10.28</t>
  </si>
  <si>
    <t>IT002901</t>
  </si>
  <si>
    <t>AUDIOMONITORIAUS WOHLER AMP-E16V-MD KOMPLEKTAS</t>
  </si>
  <si>
    <t>2019.11.18</t>
  </si>
  <si>
    <t>IT002923</t>
  </si>
  <si>
    <t>BLACKMAGIC DESIGN MULTIVIEW 16 ĮRANGOS KOMPLEKTAS</t>
  </si>
  <si>
    <t>2019.11.04</t>
  </si>
  <si>
    <t>IT002924</t>
  </si>
  <si>
    <t>LTN STUDIJOS VAIZDO PULTAS</t>
  </si>
  <si>
    <t>2019.11.25</t>
  </si>
  <si>
    <t>2019.12.11</t>
  </si>
  <si>
    <t>IT002984</t>
  </si>
  <si>
    <t>TINKLO KOMUTATORIAUS C9200L KOMPLEKTAS</t>
  </si>
  <si>
    <t>IT003009</t>
  </si>
  <si>
    <t>STUDIJINIS TELEVIZINIS SUFLERIS</t>
  </si>
  <si>
    <t>IT003011</t>
  </si>
  <si>
    <t>KVM KOMUTATORIUS ADDER SWITCH</t>
  </si>
  <si>
    <t>IT003012</t>
  </si>
  <si>
    <t>IT003013</t>
  </si>
  <si>
    <t>IT003018</t>
  </si>
  <si>
    <t>IT003019</t>
  </si>
  <si>
    <t>IT003020</t>
  </si>
  <si>
    <t>IT003021</t>
  </si>
  <si>
    <t>IT003022</t>
  </si>
  <si>
    <t>TIESIOGINIŲ TRANSLIACIJŲ SERVERIS LIVE U</t>
  </si>
  <si>
    <t>IT003023</t>
  </si>
  <si>
    <t>TVN2</t>
  </si>
  <si>
    <t>2020.06.19</t>
  </si>
  <si>
    <t>2020.05.27</t>
  </si>
  <si>
    <t>IT003204</t>
  </si>
  <si>
    <t>TV KAMEROS STOVO GALVUTĖ "HEAD VISION 250 BALL BASE"</t>
  </si>
  <si>
    <t>2013.11.30</t>
  </si>
  <si>
    <t>TC5</t>
  </si>
  <si>
    <t>M104</t>
  </si>
  <si>
    <t>TD4</t>
  </si>
  <si>
    <t>IT002834</t>
  </si>
  <si>
    <t>TELEFONAS IPHONE XR 128GB MTY92ET/A</t>
  </si>
  <si>
    <t>ID7</t>
  </si>
  <si>
    <t>IT002835</t>
  </si>
  <si>
    <t>IT002836</t>
  </si>
  <si>
    <t>IT002878</t>
  </si>
  <si>
    <t>TELEFONAS SAMSUNG S10 128GB</t>
  </si>
  <si>
    <t>IT002950</t>
  </si>
  <si>
    <t>TELEFONAS IPHONE 11, 64 GB</t>
  </si>
  <si>
    <t>IT003060</t>
  </si>
  <si>
    <t>SAMSUNG G973F GALAXY S10 8/512GB DS BLAC</t>
  </si>
  <si>
    <t>IT003063</t>
  </si>
  <si>
    <t>MOBILUS TELEFONAS APPLE iPHONE 11 256 GB</t>
  </si>
  <si>
    <t>IT003105</t>
  </si>
  <si>
    <t xml:space="preserve">MOBILUS TELEFONAS APPLE iPHONE 11 64GB </t>
  </si>
  <si>
    <t>IT000015</t>
  </si>
  <si>
    <t>TERADEK BOND 5 PORT CELLULAR BONDING DEVICE</t>
  </si>
  <si>
    <t>IT000715</t>
  </si>
  <si>
    <t>TERADEK CUBE 655 HD-SDI ENCODER</t>
  </si>
  <si>
    <t>IT000852</t>
  </si>
  <si>
    <t>PRIĖMIMO ĮRENGINYS TERADEK CUBE 305 HD-SDI</t>
  </si>
  <si>
    <t>IT000853</t>
  </si>
  <si>
    <t>IT001545</t>
  </si>
  <si>
    <t>MOBILUS PERDAVIMO ĮRENGINYS TERADEK 10-0759-EUV BOND 759 HEVC</t>
  </si>
  <si>
    <t>IT001546</t>
  </si>
  <si>
    <t>IT001547</t>
  </si>
  <si>
    <t>IT001548</t>
  </si>
  <si>
    <t>IT001549</t>
  </si>
  <si>
    <t>PRIĖMIMO ĮRENGINIO MODULINĖ TALPYKLA TERADEK 10-1100 T-RAX</t>
  </si>
  <si>
    <t>IT001550</t>
  </si>
  <si>
    <t>PRIĖMIMO ĮRENGINIO MODULIS TERADEK 10-1116 T-RAX HEVC/AVC DECODER CARD</t>
  </si>
  <si>
    <t>IT001551</t>
  </si>
  <si>
    <t>IT001552</t>
  </si>
  <si>
    <t>IT001553</t>
  </si>
  <si>
    <t>IT003246</t>
  </si>
  <si>
    <t xml:space="preserve">APARATINĖ ĮRANGA SU PROGRAMINE DALIMI </t>
  </si>
  <si>
    <t>IT000941</t>
  </si>
  <si>
    <t>FOTOAPARATO CANON EOS 5D MARK III SU 24-70 IR 70-200 OBJEKTYVAIS KOMPLEKTAS</t>
  </si>
  <si>
    <t>3545002275|4010004254</t>
  </si>
  <si>
    <t>PK8</t>
  </si>
  <si>
    <t>M108</t>
  </si>
  <si>
    <t>IT002633</t>
  </si>
  <si>
    <t>FOTOAPARATAS CANON EOS 5D MARK IV KOMPLEKTAS</t>
  </si>
  <si>
    <t>224057004070</t>
  </si>
  <si>
    <t>IT002634</t>
  </si>
  <si>
    <t>224057004064</t>
  </si>
  <si>
    <t>IT002635</t>
  </si>
  <si>
    <t>224057004073</t>
  </si>
  <si>
    <t>IT002636</t>
  </si>
  <si>
    <t>TELEZOOM OBJEKTYVAS CANON EF 70-200MM F/2.8L IS II USM</t>
  </si>
  <si>
    <t>6550000389</t>
  </si>
  <si>
    <t>IT002637</t>
  </si>
  <si>
    <t>6550005603</t>
  </si>
  <si>
    <t>IT002638</t>
  </si>
  <si>
    <t>IT002639</t>
  </si>
  <si>
    <t>STANDARTINIS ZOOM BJEKTYVAS CANON EF 24-70MM F/2.8L II USM</t>
  </si>
  <si>
    <t>6885006392</t>
  </si>
  <si>
    <t>IT002640</t>
  </si>
  <si>
    <t>6885006391</t>
  </si>
  <si>
    <t>IT002641</t>
  </si>
  <si>
    <t>6885006388</t>
  </si>
  <si>
    <t>IT002642</t>
  </si>
  <si>
    <t>FIKSUOTO ŽIDINIO TELEOBJEKTYVAS CANON EF 300MM F/4L IS USM</t>
  </si>
  <si>
    <t>167343</t>
  </si>
  <si>
    <t>IT002643</t>
  </si>
  <si>
    <t>PLAČIAKAMPIS OBJEKTYVAS CANON EF 16-35MM F/2.8L III USM</t>
  </si>
  <si>
    <t>6830002749</t>
  </si>
  <si>
    <t>IT001445</t>
  </si>
  <si>
    <t>NEŠIOJAMAS KOMPIUTERIS MACBOOK PRO 15,4" RETINA QC I7/16GB/256</t>
  </si>
  <si>
    <t>C02TX02NHTD5</t>
  </si>
  <si>
    <t>IT001516</t>
  </si>
  <si>
    <t>NEŠIOJAMAS KOMPIUTERIS  MACBOOK PRO 15'' TB CORE I7</t>
  </si>
  <si>
    <t>C02VW2H6HTDB</t>
  </si>
  <si>
    <t>IT001520</t>
  </si>
  <si>
    <t>NEŠIOJAMAS KOMPIUTERIS FUJITSU NOTEBOOK LIFEBOOK U937 13.3'' I5 + MONITORIUS FUJITSU DISPLAY B24-8 TE PRO</t>
  </si>
  <si>
    <t>DS1T001624 / YV9S355276</t>
  </si>
  <si>
    <t>IT001616</t>
  </si>
  <si>
    <t>NEŠIOJAMAS KOMPIUTERIS LENOVO T580 I5-8250U/8/256/W10P</t>
  </si>
  <si>
    <t>R90RX5T7</t>
  </si>
  <si>
    <t>IT002141</t>
  </si>
  <si>
    <t>PLANŠETINIS KOMPIUTERIS IPAD PRO 10.5'' 64GB</t>
  </si>
  <si>
    <t>DMPVF0W2J2D1</t>
  </si>
  <si>
    <t>IT002142</t>
  </si>
  <si>
    <t>DMPXL3R8J2D1</t>
  </si>
  <si>
    <t>IT002143</t>
  </si>
  <si>
    <t>DMPXM58FJ2D1</t>
  </si>
  <si>
    <t>IT002144</t>
  </si>
  <si>
    <t>DMPXM5EGJ2D1</t>
  </si>
  <si>
    <t>IT002145</t>
  </si>
  <si>
    <t>DMPXM50TJ2D1</t>
  </si>
  <si>
    <t>IT002146</t>
  </si>
  <si>
    <t>DMPXM5X1J2D1</t>
  </si>
  <si>
    <t>IT002147</t>
  </si>
  <si>
    <t>DMPXM557J2D1</t>
  </si>
  <si>
    <t>IT002148</t>
  </si>
  <si>
    <t>DMPXM5FMJ2D1</t>
  </si>
  <si>
    <t>IT002149</t>
  </si>
  <si>
    <t>DMPXM5KTJ2D1</t>
  </si>
  <si>
    <t>IT002150</t>
  </si>
  <si>
    <t>DMPXM5DCJ2D1</t>
  </si>
  <si>
    <t>IT002151</t>
  </si>
  <si>
    <t>NEŠIOJAMAS KOMPIUETRIS NUKLONAS WORKBOOK B7150</t>
  </si>
  <si>
    <t>NBN00326</t>
  </si>
  <si>
    <t>IT002152</t>
  </si>
  <si>
    <t>NBN00327</t>
  </si>
  <si>
    <t>IT002153</t>
  </si>
  <si>
    <t>NBN00328</t>
  </si>
  <si>
    <t>IT002154</t>
  </si>
  <si>
    <t>NBN00329</t>
  </si>
  <si>
    <t>IT002155</t>
  </si>
  <si>
    <t>NBN00330</t>
  </si>
  <si>
    <t>IT002156</t>
  </si>
  <si>
    <t>NBN00331</t>
  </si>
  <si>
    <t>IT002157</t>
  </si>
  <si>
    <t>NBN00332</t>
  </si>
  <si>
    <t>IT002158</t>
  </si>
  <si>
    <t>NBN00333</t>
  </si>
  <si>
    <t>IT002159</t>
  </si>
  <si>
    <t>NBN00334</t>
  </si>
  <si>
    <t>IT002160</t>
  </si>
  <si>
    <t>NBN00335</t>
  </si>
  <si>
    <t>IT002161</t>
  </si>
  <si>
    <t>NBN00336</t>
  </si>
  <si>
    <t>IT002162</t>
  </si>
  <si>
    <t>NBN00337</t>
  </si>
  <si>
    <t>IT002163</t>
  </si>
  <si>
    <t>NBN00338</t>
  </si>
  <si>
    <t>IT002164</t>
  </si>
  <si>
    <t>NBN00339</t>
  </si>
  <si>
    <t>IT002165</t>
  </si>
  <si>
    <t>NBN00340</t>
  </si>
  <si>
    <t>IT002166</t>
  </si>
  <si>
    <t>NBN00341</t>
  </si>
  <si>
    <t>IT002167</t>
  </si>
  <si>
    <t>NBN00342</t>
  </si>
  <si>
    <t>IT002168</t>
  </si>
  <si>
    <t>NBN00343</t>
  </si>
  <si>
    <t>IT002169</t>
  </si>
  <si>
    <t>NBN00344</t>
  </si>
  <si>
    <t>IT002170</t>
  </si>
  <si>
    <t>NBN00345</t>
  </si>
  <si>
    <t>IT002171</t>
  </si>
  <si>
    <t>NBN00346</t>
  </si>
  <si>
    <t>IT002172</t>
  </si>
  <si>
    <t>NBN00347</t>
  </si>
  <si>
    <t>IT002173</t>
  </si>
  <si>
    <t>NBN00348</t>
  </si>
  <si>
    <t>IT002174</t>
  </si>
  <si>
    <t>NBN00349</t>
  </si>
  <si>
    <t>IT002175</t>
  </si>
  <si>
    <t>NBN00350</t>
  </si>
  <si>
    <t>IT002176</t>
  </si>
  <si>
    <t>NBN00351</t>
  </si>
  <si>
    <t>IT002177</t>
  </si>
  <si>
    <t>NBN00352</t>
  </si>
  <si>
    <t>IT002178</t>
  </si>
  <si>
    <t>NBN00353</t>
  </si>
  <si>
    <t>IT002179</t>
  </si>
  <si>
    <t>NBN00354</t>
  </si>
  <si>
    <t>IT002180</t>
  </si>
  <si>
    <t>NBN00355</t>
  </si>
  <si>
    <t>IT002211</t>
  </si>
  <si>
    <t>NEŠIOJAMAS KOMPIUTERIS LENOVO THINKPAD T580</t>
  </si>
  <si>
    <t>IT002212</t>
  </si>
  <si>
    <t>IT002213</t>
  </si>
  <si>
    <t>IT002214</t>
  </si>
  <si>
    <t>IT002215</t>
  </si>
  <si>
    <t>IT002216</t>
  </si>
  <si>
    <t>IT002217</t>
  </si>
  <si>
    <t>IT002218</t>
  </si>
  <si>
    <t>IT002219</t>
  </si>
  <si>
    <t>IT002220</t>
  </si>
  <si>
    <t>IT002221</t>
  </si>
  <si>
    <t>IT002222</t>
  </si>
  <si>
    <t>IT002223</t>
  </si>
  <si>
    <t>IT002224</t>
  </si>
  <si>
    <t>IT002225</t>
  </si>
  <si>
    <t>IT002256</t>
  </si>
  <si>
    <t>NEŠIOJAMAS KOMPIUTERIS HP ELITEBOOK 850</t>
  </si>
  <si>
    <t>IT002257</t>
  </si>
  <si>
    <t>IT002258</t>
  </si>
  <si>
    <t>IT002259</t>
  </si>
  <si>
    <t>IT002260</t>
  </si>
  <si>
    <t>IT002261</t>
  </si>
  <si>
    <t>IT002262</t>
  </si>
  <si>
    <t>IT002263</t>
  </si>
  <si>
    <t>IT002264</t>
  </si>
  <si>
    <t>IT002265</t>
  </si>
  <si>
    <t>IT002266</t>
  </si>
  <si>
    <t>IT002267</t>
  </si>
  <si>
    <t>IT002268</t>
  </si>
  <si>
    <t>IT002269</t>
  </si>
  <si>
    <t>IT002270</t>
  </si>
  <si>
    <t>IT002271</t>
  </si>
  <si>
    <t>IT002272</t>
  </si>
  <si>
    <t>IT002273</t>
  </si>
  <si>
    <t>IT002274</t>
  </si>
  <si>
    <t>IT002275</t>
  </si>
  <si>
    <t>IT002282</t>
  </si>
  <si>
    <t>NEŠIOJAMAS KOMPIUTERIS MACBOOK PRO 15'' I7 2.2HZ</t>
  </si>
  <si>
    <t>C02X34RAJG5L</t>
  </si>
  <si>
    <t>IT002283</t>
  </si>
  <si>
    <t>C02X15KWJG5L</t>
  </si>
  <si>
    <t>IT002284</t>
  </si>
  <si>
    <t>C02XF3RSJG5L</t>
  </si>
  <si>
    <t>IT002285</t>
  </si>
  <si>
    <t>C02X35TDJG5L</t>
  </si>
  <si>
    <t>IT002286</t>
  </si>
  <si>
    <t>C02X34RBJG5L</t>
  </si>
  <si>
    <t>IT002287</t>
  </si>
  <si>
    <t>C02XC5FAJG5L</t>
  </si>
  <si>
    <t>IT002288</t>
  </si>
  <si>
    <t>C02X15K7JG5L</t>
  </si>
  <si>
    <t>IT002289</t>
  </si>
  <si>
    <t>C02X15HJJG5L</t>
  </si>
  <si>
    <t>IT002290</t>
  </si>
  <si>
    <t>C02XC5F9JG5L</t>
  </si>
  <si>
    <t>IT002291</t>
  </si>
  <si>
    <t>C02X15J4JG5L</t>
  </si>
  <si>
    <t>IT002292</t>
  </si>
  <si>
    <t>NEŠIOJAMAS KOMPIUTERIS MACBOOK PRO 13'' I5 2.23HZ</t>
  </si>
  <si>
    <t>FVFXQDPMHV22</t>
  </si>
  <si>
    <t>IT002293</t>
  </si>
  <si>
    <t>FVFXQDPTHV22</t>
  </si>
  <si>
    <t>IT002294</t>
  </si>
  <si>
    <t>FVFXQDQ2HV22</t>
  </si>
  <si>
    <t>IT002295</t>
  </si>
  <si>
    <t>FVFXQDSKHV22</t>
  </si>
  <si>
    <t>IT002296</t>
  </si>
  <si>
    <t>NEŠIOJAMAS KOMPIUTERIS LENOVO THINKPAD T480</t>
  </si>
  <si>
    <t>IT002297</t>
  </si>
  <si>
    <t>IT002298</t>
  </si>
  <si>
    <t>IT002299</t>
  </si>
  <si>
    <t>IT002300</t>
  </si>
  <si>
    <t>IT002301</t>
  </si>
  <si>
    <t>IT002302</t>
  </si>
  <si>
    <t>IT002303</t>
  </si>
  <si>
    <t>IT002304</t>
  </si>
  <si>
    <t>IT002305</t>
  </si>
  <si>
    <t>IT002306</t>
  </si>
  <si>
    <t>IT002307</t>
  </si>
  <si>
    <t>IT002308</t>
  </si>
  <si>
    <t>IT002309</t>
  </si>
  <si>
    <t>IT002310</t>
  </si>
  <si>
    <t>IT002863</t>
  </si>
  <si>
    <t>NEŠIOJAMAS KOMPIUTERIS MACBOOK AIR 13'' RETINA I5</t>
  </si>
  <si>
    <t>SC02YK09ZJK7M</t>
  </si>
  <si>
    <t>IT002865</t>
  </si>
  <si>
    <t>NEŠIOJAMAS KOMPIUETRIS MACBOOK PRO 13.3“ RETINA I7</t>
  </si>
  <si>
    <t>SC02YV16ELVDM</t>
  </si>
  <si>
    <t>IT002887</t>
  </si>
  <si>
    <t>NEŠIOJAMAS KOMPIUTERIS MACBOOK PRO CORE I7</t>
  </si>
  <si>
    <t>ID5</t>
  </si>
  <si>
    <t>IT003065</t>
  </si>
  <si>
    <t>NEŠIOJAMAS KOMPIUTERIS LENOVO YOGA C930-13IKB i7-8550U/16/512/W10</t>
  </si>
  <si>
    <t>PF1MCGMS</t>
  </si>
  <si>
    <t>IT003108</t>
  </si>
  <si>
    <t>NEŠIOJAMAS KOMPIUTERIS  HP PRO BOOK 450 G7</t>
  </si>
  <si>
    <t>5CD015GZVG</t>
  </si>
  <si>
    <t>IT003109</t>
  </si>
  <si>
    <t>5CD015GZVH</t>
  </si>
  <si>
    <t>IT003110</t>
  </si>
  <si>
    <t>5CD015GZVJ</t>
  </si>
  <si>
    <t>IT003111</t>
  </si>
  <si>
    <t>5CD015GZVK</t>
  </si>
  <si>
    <t>IT003112</t>
  </si>
  <si>
    <t>5CD015GZVL</t>
  </si>
  <si>
    <t>IT003113</t>
  </si>
  <si>
    <t>5CD015GZVM</t>
  </si>
  <si>
    <t>IT003114</t>
  </si>
  <si>
    <t>5CD015GZVN</t>
  </si>
  <si>
    <t>IT003115</t>
  </si>
  <si>
    <t>5CD015GZVP</t>
  </si>
  <si>
    <t>IT003116</t>
  </si>
  <si>
    <t>5CD015GZVQ</t>
  </si>
  <si>
    <t>IT003117</t>
  </si>
  <si>
    <t>5CD015GZVR</t>
  </si>
  <si>
    <t>IT003118</t>
  </si>
  <si>
    <t>5CD015GZVS</t>
  </si>
  <si>
    <t>IT003119</t>
  </si>
  <si>
    <t>5CD015GZVT</t>
  </si>
  <si>
    <t>IT003120</t>
  </si>
  <si>
    <t>5CD015GZVV</t>
  </si>
  <si>
    <t>IT003121</t>
  </si>
  <si>
    <t>5CD015GZVW</t>
  </si>
  <si>
    <t>IT003122</t>
  </si>
  <si>
    <t>5CD015GZVX</t>
  </si>
  <si>
    <t>IT003123</t>
  </si>
  <si>
    <t>NEŠIOJAMAS KOMPIUTERIS HP PROBOOK 450 G6</t>
  </si>
  <si>
    <t>5CD009582Y</t>
  </si>
  <si>
    <t>IT003124</t>
  </si>
  <si>
    <t>5CD0095833</t>
  </si>
  <si>
    <t>IT003125</t>
  </si>
  <si>
    <t>5CD009582Z</t>
  </si>
  <si>
    <t>IT003126</t>
  </si>
  <si>
    <t>5CD0095832</t>
  </si>
  <si>
    <t>IT003127</t>
  </si>
  <si>
    <t>5CD0095836</t>
  </si>
  <si>
    <t>IT003128</t>
  </si>
  <si>
    <t>5CD0095830</t>
  </si>
  <si>
    <t>IT003129</t>
  </si>
  <si>
    <t>5CD0095834</t>
  </si>
  <si>
    <t>IT003130</t>
  </si>
  <si>
    <t>5CD0095831</t>
  </si>
  <si>
    <t>IT003131</t>
  </si>
  <si>
    <t>5CD0095835</t>
  </si>
  <si>
    <t>IT003132</t>
  </si>
  <si>
    <t xml:space="preserve">PLANŠETINIS KOMPIUTERIS APPLE iPAD AIR 10.5 </t>
  </si>
  <si>
    <t>IT003133</t>
  </si>
  <si>
    <t>IT003134</t>
  </si>
  <si>
    <t>IT003135</t>
  </si>
  <si>
    <t>NEŠIOJAMAS KOMPIUTERIS HP PROBOOK 440 G7</t>
  </si>
  <si>
    <t>5CD0179PHT</t>
  </si>
  <si>
    <t>IT003136</t>
  </si>
  <si>
    <t>5CD0179PHX</t>
  </si>
  <si>
    <t>IT003137</t>
  </si>
  <si>
    <t>5CD0179PJ3</t>
  </si>
  <si>
    <t>IT003138</t>
  </si>
  <si>
    <t>5CD0179PHV</t>
  </si>
  <si>
    <t>IT003139</t>
  </si>
  <si>
    <t>5CD0179PJ4</t>
  </si>
  <si>
    <t>IT003140</t>
  </si>
  <si>
    <t>5CD0179PHZ</t>
  </si>
  <si>
    <t>IT003141</t>
  </si>
  <si>
    <t>5CD0179PJ7</t>
  </si>
  <si>
    <t>IT003142</t>
  </si>
  <si>
    <t>5CD0179PJ6</t>
  </si>
  <si>
    <t>IT003143</t>
  </si>
  <si>
    <t>5CD0179PHY</t>
  </si>
  <si>
    <t>IT003144</t>
  </si>
  <si>
    <t>5CD0179PJ0</t>
  </si>
  <si>
    <t>IT003145</t>
  </si>
  <si>
    <t>5CD0179PJ1</t>
  </si>
  <si>
    <t>IT003146</t>
  </si>
  <si>
    <t>IT003147</t>
  </si>
  <si>
    <t>5CD0179PJ2</t>
  </si>
  <si>
    <t>IT003148</t>
  </si>
  <si>
    <t>5CD0179PJ8</t>
  </si>
  <si>
    <t>IT003149</t>
  </si>
  <si>
    <t>5CD0179PHW</t>
  </si>
  <si>
    <t>IT003163</t>
  </si>
  <si>
    <t>NEŠIOJAMAS KOMPIUTERIS  DELL LATITUDE 3500</t>
  </si>
  <si>
    <t>8M0VVZ2</t>
  </si>
  <si>
    <t>IT003164</t>
  </si>
  <si>
    <t>1M0VVZ2</t>
  </si>
  <si>
    <t>IT003165</t>
  </si>
  <si>
    <t>GN0VVZ2</t>
  </si>
  <si>
    <t>IT003166</t>
  </si>
  <si>
    <t>2P0VVZ2</t>
  </si>
  <si>
    <t>IT003167</t>
  </si>
  <si>
    <t>JL0VVZ2</t>
  </si>
  <si>
    <t>IT003168</t>
  </si>
  <si>
    <t>2N0VVZ2</t>
  </si>
  <si>
    <t>IT003169</t>
  </si>
  <si>
    <t>JM0VVZ2</t>
  </si>
  <si>
    <t>IT003170</t>
  </si>
  <si>
    <t>JN0VVZ2</t>
  </si>
  <si>
    <t>IT003171</t>
  </si>
  <si>
    <t>HM0VVZ2</t>
  </si>
  <si>
    <t>IT003172</t>
  </si>
  <si>
    <t>7N0VVZ2</t>
  </si>
  <si>
    <t>IT003173</t>
  </si>
  <si>
    <t>6M0VVZ2</t>
  </si>
  <si>
    <t>IT003174</t>
  </si>
  <si>
    <t>3M0VVZ2</t>
  </si>
  <si>
    <t>IT003175</t>
  </si>
  <si>
    <t>FM0VVZ2</t>
  </si>
  <si>
    <t>IT003176</t>
  </si>
  <si>
    <t>BN0VVZ2</t>
  </si>
  <si>
    <t>IT003177</t>
  </si>
  <si>
    <t>GL0VVZ2</t>
  </si>
  <si>
    <t>IT003178</t>
  </si>
  <si>
    <t>CM0VVZ2</t>
  </si>
  <si>
    <t>IT003179</t>
  </si>
  <si>
    <t>DM0VVZ2</t>
  </si>
  <si>
    <t>IT003180</t>
  </si>
  <si>
    <t>5M0VVZ2</t>
  </si>
  <si>
    <t>IT003181</t>
  </si>
  <si>
    <t>4N0VVZ2</t>
  </si>
  <si>
    <t>IT003182</t>
  </si>
  <si>
    <t>FL0VVZ2</t>
  </si>
  <si>
    <t>IT003183</t>
  </si>
  <si>
    <t>9N0VVZ2</t>
  </si>
  <si>
    <t>IT003184</t>
  </si>
  <si>
    <t>GM0VVZ2</t>
  </si>
  <si>
    <t>IT003185</t>
  </si>
  <si>
    <t>DN0VVZ2</t>
  </si>
  <si>
    <t>IT003186</t>
  </si>
  <si>
    <t>FN0VVZ2</t>
  </si>
  <si>
    <t>IT003187</t>
  </si>
  <si>
    <t>4M0VVZ2</t>
  </si>
  <si>
    <t>IT003188</t>
  </si>
  <si>
    <t>9M0VVZ2</t>
  </si>
  <si>
    <t>IT003189</t>
  </si>
  <si>
    <t>CL0VVZ2</t>
  </si>
  <si>
    <t>IT003190</t>
  </si>
  <si>
    <t>8N0VVZ2</t>
  </si>
  <si>
    <t>IT003191</t>
  </si>
  <si>
    <t>7M0VVZ2</t>
  </si>
  <si>
    <t>IT003192</t>
  </si>
  <si>
    <t>BM0VVZ2</t>
  </si>
  <si>
    <t>IT003193</t>
  </si>
  <si>
    <t>2M0VVZ2</t>
  </si>
  <si>
    <t>IT003194</t>
  </si>
  <si>
    <t>5N0VVZ2</t>
  </si>
  <si>
    <t>IT003195</t>
  </si>
  <si>
    <t>6N0VVZ2</t>
  </si>
  <si>
    <t>IT003196</t>
  </si>
  <si>
    <t>1N0VVZ2</t>
  </si>
  <si>
    <t>IT003197</t>
  </si>
  <si>
    <t>3N0VVZ2</t>
  </si>
  <si>
    <t>IT003198</t>
  </si>
  <si>
    <t>DL0VVZ2</t>
  </si>
  <si>
    <t>IT003199</t>
  </si>
  <si>
    <t>HL0VVZ2</t>
  </si>
  <si>
    <t>IT003200</t>
  </si>
  <si>
    <t>HN0VVZ2</t>
  </si>
  <si>
    <t>IT003201</t>
  </si>
  <si>
    <t>1P0VVZ2</t>
  </si>
  <si>
    <t>IT003202</t>
  </si>
  <si>
    <t>CN0VVZ2</t>
  </si>
  <si>
    <t>IT003215</t>
  </si>
  <si>
    <t>NEŠIOJAMAS KOMPIUTERIS HP PROBOOK 440 G7- 16GB, 500GB SSD</t>
  </si>
  <si>
    <t>5CD02048Q5</t>
  </si>
  <si>
    <t>IT003216</t>
  </si>
  <si>
    <t>5CD02048QF</t>
  </si>
  <si>
    <t>IT003217</t>
  </si>
  <si>
    <t>5CD02048QB</t>
  </si>
  <si>
    <t>IT003218</t>
  </si>
  <si>
    <t>5CD02048Q2</t>
  </si>
  <si>
    <t>IT003219</t>
  </si>
  <si>
    <t>5CD02048Q3</t>
  </si>
  <si>
    <t>IT003220</t>
  </si>
  <si>
    <t>5CD02048Q6</t>
  </si>
  <si>
    <t>IT003221</t>
  </si>
  <si>
    <t>5CD02048QH</t>
  </si>
  <si>
    <t>IT003222</t>
  </si>
  <si>
    <t>5CD02048Q8</t>
  </si>
  <si>
    <t>IT003223</t>
  </si>
  <si>
    <t>5CD02048Q1</t>
  </si>
  <si>
    <t>IT003224</t>
  </si>
  <si>
    <t>5CD02048QC</t>
  </si>
  <si>
    <t>IT003225</t>
  </si>
  <si>
    <t>5CD02048Q4</t>
  </si>
  <si>
    <t>IT003226</t>
  </si>
  <si>
    <t>5CD02048Q7</t>
  </si>
  <si>
    <t>IT003227</t>
  </si>
  <si>
    <t>5CD02048QD</t>
  </si>
  <si>
    <t>IT003228</t>
  </si>
  <si>
    <t>5CD02048QG</t>
  </si>
  <si>
    <t>IT003229</t>
  </si>
  <si>
    <t>5CD02048Q9</t>
  </si>
  <si>
    <t>APŠVIETIMO ĮRANGA</t>
  </si>
  <si>
    <t>76057</t>
  </si>
  <si>
    <t>APŠVIETIMO PULTAS CHAMSYS MAGICQ MQ 200 PRO 2014</t>
  </si>
  <si>
    <t>TV236</t>
  </si>
  <si>
    <t>M102</t>
  </si>
  <si>
    <t>IT000942</t>
  </si>
  <si>
    <t>SPALVINIS ŠVIESTUVAS LED WASH MOVING HEAD</t>
  </si>
  <si>
    <t>IT000943</t>
  </si>
  <si>
    <t>IT000944</t>
  </si>
  <si>
    <t>IT000945</t>
  </si>
  <si>
    <t>IT000946</t>
  </si>
  <si>
    <t>IT000947</t>
  </si>
  <si>
    <t>IT000948</t>
  </si>
  <si>
    <t>IT000949</t>
  </si>
  <si>
    <t>IT000950</t>
  </si>
  <si>
    <t>IT000951</t>
  </si>
  <si>
    <t>IT000952</t>
  </si>
  <si>
    <t>IT000953</t>
  </si>
  <si>
    <t>IT000954</t>
  </si>
  <si>
    <t>IT000955</t>
  </si>
  <si>
    <t>2017.01.30</t>
  </si>
  <si>
    <t>IT001092</t>
  </si>
  <si>
    <t>ŠVIESTUVAS LIGHT SKY TORNADO S500Z</t>
  </si>
  <si>
    <t>IT001093</t>
  </si>
  <si>
    <t>IT001094</t>
  </si>
  <si>
    <t>IT001095</t>
  </si>
  <si>
    <t>IT001096</t>
  </si>
  <si>
    <t>IT001097</t>
  </si>
  <si>
    <t>IT001098</t>
  </si>
  <si>
    <t>IT001099</t>
  </si>
  <si>
    <t>IT001100</t>
  </si>
  <si>
    <t>IT001101</t>
  </si>
  <si>
    <t>IT001102</t>
  </si>
  <si>
    <t>IT001103</t>
  </si>
  <si>
    <t>IT001104</t>
  </si>
  <si>
    <t>IT001105</t>
  </si>
  <si>
    <t>IT001106</t>
  </si>
  <si>
    <t>IT001107</t>
  </si>
  <si>
    <t>2017.10.19</t>
  </si>
  <si>
    <t>IT001243</t>
  </si>
  <si>
    <t>ŠVIESŲ VALDYMO PULTAS MA LIGHTING GRANDMA2 LIGHT</t>
  </si>
  <si>
    <t>2018.11.15</t>
  </si>
  <si>
    <t>IT001640</t>
  </si>
  <si>
    <t>SPALVINIS STROBUOJANTIS ŠVIESTUVAS</t>
  </si>
  <si>
    <t>IT001641</t>
  </si>
  <si>
    <t>IT001642</t>
  </si>
  <si>
    <t>IT001643</t>
  </si>
  <si>
    <t>TV64</t>
  </si>
  <si>
    <t>2019.01.24</t>
  </si>
  <si>
    <t>IT002668</t>
  </si>
  <si>
    <t>KELTUVŲ VALDYMO BLOKAS</t>
  </si>
  <si>
    <t>2019.08.08</t>
  </si>
  <si>
    <t>2020.01.31</t>
  </si>
  <si>
    <t>IT003047</t>
  </si>
  <si>
    <t>PROŽEKTORIUS "BEAM-SPOT MOVING HEAD" TIPO CLAY PAKY SHARPY PLUS</t>
  </si>
  <si>
    <t>IT003048</t>
  </si>
  <si>
    <t>IT003049</t>
  </si>
  <si>
    <t>IT003050</t>
  </si>
  <si>
    <t>IT003051</t>
  </si>
  <si>
    <t>IT003052</t>
  </si>
  <si>
    <t>IT003053</t>
  </si>
  <si>
    <t>IT003054</t>
  </si>
  <si>
    <t>IT003055</t>
  </si>
  <si>
    <t>IT003056</t>
  </si>
  <si>
    <t>IT003057</t>
  </si>
  <si>
    <t>IT003010</t>
  </si>
  <si>
    <t>PROJEKCINIS EKRANO ADEO ONSUPERIOR KOMPLEKTAS</t>
  </si>
  <si>
    <t>PK2</t>
  </si>
  <si>
    <t>M218</t>
  </si>
  <si>
    <t>2016.07.12</t>
  </si>
  <si>
    <t>IT000830</t>
  </si>
  <si>
    <t>LRT ATMINIMO LENTA</t>
  </si>
  <si>
    <t>2016.12.28</t>
  </si>
  <si>
    <t>IT001074</t>
  </si>
  <si>
    <t>LRT INFORMACINĖ LENTELĖ PRIE KALNELIO</t>
  </si>
  <si>
    <t>2019.02.25</t>
  </si>
  <si>
    <t>IT002814</t>
  </si>
  <si>
    <t>PAKYLA PORTALO LRT.LT STUDIJAI 3 METRŲ DIAMETRO</t>
  </si>
  <si>
    <t>IT002815</t>
  </si>
  <si>
    <t>PAKYLA PORTALO LRT.LT STUDIJAI 2 METRŲ DIAMETRO</t>
  </si>
  <si>
    <t>2020.03.16</t>
  </si>
  <si>
    <t>IT003102</t>
  </si>
  <si>
    <t xml:space="preserve">LRT RADIJAS STENDAS  RENGINIAMS SU ELEMENTAIS </t>
  </si>
  <si>
    <t>2020.03.12</t>
  </si>
  <si>
    <t>IT003103</t>
  </si>
  <si>
    <t>PORTALO RANKOS FORMOS STENDAS SU ELEMENTAIS</t>
  </si>
  <si>
    <t xml:space="preserve">Radijo mikrofonai </t>
  </si>
  <si>
    <t>Didžiosios studijos įgarsin iramga</t>
  </si>
  <si>
    <t>Titravimo stotys</t>
  </si>
  <si>
    <t>IT</t>
  </si>
  <si>
    <t>REKVIZITAS</t>
  </si>
  <si>
    <t>Naudojamas veikloje,studijoj</t>
  </si>
  <si>
    <t>KITAS TURTAS</t>
  </si>
  <si>
    <t>2017.12.08</t>
  </si>
  <si>
    <t>IT001330</t>
  </si>
  <si>
    <t>VĖDINIMO SISTEMOS AUTOMATIZAVIMO ĮRANGOS KOMPLEKTAS (PASTATAS-TELESTUDIJA (7002) KOMPLEKTUOJANTI DALIS)</t>
  </si>
  <si>
    <t>AA591</t>
  </si>
  <si>
    <t>M103</t>
  </si>
  <si>
    <t xml:space="preserve">Stacionari sumontuota </t>
  </si>
  <si>
    <t>2018.10.11</t>
  </si>
  <si>
    <t>IT001595</t>
  </si>
  <si>
    <t>KONDICIONIERIUS MITSUBISHI SRC25ZS-S</t>
  </si>
  <si>
    <t>Stacionarūs sumontuoti B korpuse</t>
  </si>
  <si>
    <t>2019.05.29</t>
  </si>
  <si>
    <t>IT002847</t>
  </si>
  <si>
    <t>ORO KONDICIONIERIUS YFKE 36 10.6KW</t>
  </si>
  <si>
    <t>2016.12.12</t>
  </si>
  <si>
    <t>IT000997</t>
  </si>
  <si>
    <t>LTN STUDIJOS INTERJERO DEKORACIJA</t>
  </si>
  <si>
    <t>TV237</t>
  </si>
  <si>
    <t>M196</t>
  </si>
  <si>
    <t>Naudojamas veikloje, studijoje</t>
  </si>
  <si>
    <t>2017.08.01</t>
  </si>
  <si>
    <t>IT001580</t>
  </si>
  <si>
    <t>DEKORACIJA DIENOS TEMA (PRIE DEKORACIJOS LTN STUDIJOS INTERJERO DEKORACIJA IT000997)</t>
  </si>
  <si>
    <t>IT002891</t>
  </si>
  <si>
    <t>SPORTO GRINDYS</t>
  </si>
  <si>
    <t>TV65</t>
  </si>
  <si>
    <t>M204</t>
  </si>
  <si>
    <t>IT002888</t>
  </si>
  <si>
    <t>SCENOS GRINDŲ KOMPLEKTAS</t>
  </si>
  <si>
    <t>IT002889</t>
  </si>
  <si>
    <t>SCENOS PAKYLŲ KOMPLEKTAS</t>
  </si>
  <si>
    <t>2018.10.24</t>
  </si>
  <si>
    <t>IT001615</t>
  </si>
  <si>
    <t>LRT PLIUS FOTOSIENA RENGINIAMS</t>
  </si>
  <si>
    <t>2018.12.03</t>
  </si>
  <si>
    <t>IT002644</t>
  </si>
  <si>
    <t>DEKORACIJA LRT METŲ APDOVANOJIMAI</t>
  </si>
  <si>
    <t>TV104</t>
  </si>
  <si>
    <t>2017.12.06</t>
  </si>
  <si>
    <t>71928</t>
  </si>
  <si>
    <t>ĮVAŽIAVIMO KONTROLĖS SISTEMA</t>
  </si>
  <si>
    <t>stacionarus,sumontuota apsaugos poste(kompiuteris), bei LRT teritorijoje</t>
  </si>
  <si>
    <t>IT000412</t>
  </si>
  <si>
    <t>VAIZDO STEBĖJIMO KAMERŲ 1 VNT.HIKVISION DS-2DF7286 IR IP 4 VNT.D/N DS-2CD2T42WD-18 SISTEMA</t>
  </si>
  <si>
    <t>Stacionarios, lauko teritorijoje</t>
  </si>
  <si>
    <t>2017.12.12</t>
  </si>
  <si>
    <t>2019.05.21</t>
  </si>
  <si>
    <t>IT002845</t>
  </si>
  <si>
    <t>LAUKO VAIZDO KAMERA SPEED DOME</t>
  </si>
  <si>
    <t>Stacionarus, TV antenų techn. konteinery</t>
  </si>
  <si>
    <t>Priedas Nr.1</t>
  </si>
  <si>
    <t>Priedas Nr.2</t>
  </si>
  <si>
    <t>Priedas Nr.3</t>
  </si>
  <si>
    <t xml:space="preserve">Radijo įranga </t>
  </si>
  <si>
    <t>Priedas Nr.4</t>
  </si>
  <si>
    <t>Priedas Nr.5</t>
  </si>
  <si>
    <t>Priedas Nr.6</t>
  </si>
  <si>
    <t>Priedas Nr.7</t>
  </si>
  <si>
    <t>Priedas Nr.8</t>
  </si>
  <si>
    <t>Priedas Nr.9</t>
  </si>
  <si>
    <t>Priedas Nr.10</t>
  </si>
  <si>
    <t>Priedas Nr.11</t>
  </si>
  <si>
    <t>Priedas Nr.12</t>
  </si>
  <si>
    <r>
      <t xml:space="preserve">KTS PAGALBINIS AUTOMOBILIS IVECO DAILY 70C18 |Valst. Nr. </t>
    </r>
    <r>
      <rPr>
        <b/>
        <sz val="8"/>
        <rFont val="Times New Roman"/>
        <family val="1"/>
        <charset val="186"/>
      </rPr>
      <t>KDF821</t>
    </r>
  </si>
  <si>
    <t>Apšvietimo įranga, rekvizitas ir kt.</t>
  </si>
  <si>
    <t>Naudojamas veikloje, biure</t>
  </si>
  <si>
    <t>Stac. Įranga</t>
  </si>
  <si>
    <t>mobili</t>
  </si>
  <si>
    <t>III pirkimo dalies Įranga</t>
  </si>
  <si>
    <t>Radijo įranga</t>
  </si>
  <si>
    <t xml:space="preserve"> TV Studijinė įranga(stacionari)</t>
  </si>
  <si>
    <t xml:space="preserve"> TV Studijinė įranga(mobili)</t>
  </si>
  <si>
    <t>IT Įranga(mobili)</t>
  </si>
  <si>
    <t>2019.09.09</t>
  </si>
  <si>
    <t>2019.08.13</t>
  </si>
  <si>
    <t>2019.08.14</t>
  </si>
  <si>
    <t>Suderinta draudimo suma, Eur</t>
  </si>
  <si>
    <t>lrt.lt iranga</t>
  </si>
  <si>
    <t>IT VIP</t>
  </si>
  <si>
    <t>DISKU MASYV.</t>
  </si>
  <si>
    <t>Fotoap</t>
  </si>
  <si>
    <t>TV vip(kameros, stedic, pult.</t>
  </si>
  <si>
    <t>Eksploatacijos vietos adresas</t>
  </si>
  <si>
    <t>IT000108</t>
  </si>
  <si>
    <t>SERVERIS VENICE 2U 2CH 3TB MEDIA</t>
  </si>
  <si>
    <t>IT000584</t>
  </si>
  <si>
    <t>PERKODAVIMO SERVERIS FUJITSU SERVER PRIMERGY RX2530 M1</t>
  </si>
  <si>
    <t>IT000585</t>
  </si>
  <si>
    <t>IT000586</t>
  </si>
  <si>
    <t>IT000587</t>
  </si>
  <si>
    <t>IT000588</t>
  </si>
  <si>
    <t>IT000589</t>
  </si>
  <si>
    <t>IT000590</t>
  </si>
  <si>
    <t>IT000591</t>
  </si>
  <si>
    <t>VIRTUALIZACIJOS SERVERIS</t>
  </si>
  <si>
    <t>IT000592</t>
  </si>
  <si>
    <t>IT000593</t>
  </si>
  <si>
    <t>MAM SERVERIS</t>
  </si>
  <si>
    <t>IT000594</t>
  </si>
  <si>
    <t>ARCHYVO VALDYMO SERVERIS PRIMERGY RX2530 M1</t>
  </si>
  <si>
    <t>IT000596</t>
  </si>
  <si>
    <t>ARCHYVO DUOMENŲ PRIEIGOS SERVERIS  PRIMERGY RX2530 M1</t>
  </si>
  <si>
    <t>IT000598</t>
  </si>
  <si>
    <t>IT000599</t>
  </si>
  <si>
    <t>IT000600</t>
  </si>
  <si>
    <t>IT001286</t>
  </si>
  <si>
    <t>REZERVINIO KOPIJAVIMO SERVERIS</t>
  </si>
  <si>
    <t>IT001469</t>
  </si>
  <si>
    <t>SERVERIS (HEWLETT-PACKARD ENTERPRISE, DL380 GEN10 8SFF)</t>
  </si>
  <si>
    <t>IT001617</t>
  </si>
  <si>
    <t>SERVERIS THINKSYSTEM SR630</t>
  </si>
  <si>
    <t>IT001619</t>
  </si>
  <si>
    <t>IT002990</t>
  </si>
  <si>
    <t xml:space="preserve">SERVERIS A TIPO </t>
  </si>
  <si>
    <t>IT002991</t>
  </si>
  <si>
    <t>IT002993</t>
  </si>
  <si>
    <t xml:space="preserve">SERVERIS B TIPO </t>
  </si>
  <si>
    <t>IT002994</t>
  </si>
  <si>
    <t>IT002996</t>
  </si>
  <si>
    <t>IT002997</t>
  </si>
  <si>
    <t xml:space="preserve">SERVERIS C TIPO </t>
  </si>
  <si>
    <t>IT002999</t>
  </si>
  <si>
    <t>IT003000</t>
  </si>
  <si>
    <t>VIDEOSERVERIS OMNEON SU PROGRAMINE ĮRANGA PRODRIVE</t>
  </si>
  <si>
    <t>IT000646</t>
  </si>
  <si>
    <t>SERVERIO HARMONIC SPECTRUM KOMPLEKTAS</t>
  </si>
  <si>
    <t>2015.06.04</t>
  </si>
  <si>
    <t>2017.08.31</t>
  </si>
  <si>
    <t>2017.11.30</t>
  </si>
  <si>
    <t>2018.02.01</t>
  </si>
  <si>
    <t>2018.03.09</t>
  </si>
  <si>
    <t>2018.11.12</t>
  </si>
  <si>
    <t>2019.12.18</t>
  </si>
  <si>
    <t>2016.08.25</t>
  </si>
  <si>
    <t xml:space="preserve">Naudojamas veikloje, duomenų saugykla </t>
  </si>
  <si>
    <t>2016.01.08</t>
  </si>
  <si>
    <t>Duomenų saugyklos serveriai</t>
  </si>
  <si>
    <t>Viso</t>
  </si>
  <si>
    <t>termometras</t>
  </si>
  <si>
    <t>apšviet . Įranga</t>
  </si>
  <si>
    <t>Radijo įranga (VIP)</t>
  </si>
  <si>
    <t xml:space="preserve">Viso </t>
  </si>
  <si>
    <t>Suderinta daudimo suma, Eur</t>
  </si>
  <si>
    <t>Gaisr. Sign.  Ir kt. turtosk.</t>
  </si>
  <si>
    <t>sedim vieto stud.</t>
  </si>
  <si>
    <t>krovinini autom</t>
  </si>
  <si>
    <t>Investicijos metų 2021 ir 2022 m. eigoje</t>
  </si>
  <si>
    <t>1 mln.</t>
  </si>
  <si>
    <t>Vnt.</t>
  </si>
  <si>
    <t>AA1 Administracijos vadovybė</t>
  </si>
  <si>
    <t>tarybos referentas</t>
  </si>
  <si>
    <t>LRT populiariosios muzikos vyriausiasis redaktorius</t>
  </si>
  <si>
    <t>Iš viso</t>
  </si>
  <si>
    <t>AA2 Teisės ir vindikacijos skyrius</t>
  </si>
  <si>
    <t>AA31 Finansų ir planavimo skyriaus vadovybė</t>
  </si>
  <si>
    <t>AA32 Apskaitos grupė</t>
  </si>
  <si>
    <t>AA50 Administravimo ir veiklos vystymo departamento vadovybė</t>
  </si>
  <si>
    <t>procesų analitikas</t>
  </si>
  <si>
    <t>AA510 Administravimo skyrius</t>
  </si>
  <si>
    <t>dokumentų valdymo sistemos administratorius</t>
  </si>
  <si>
    <t>AA52 Personalo ir darbuotojų saugos skyrius</t>
  </si>
  <si>
    <t>AA58 Viešųjų pirkimų skyrius</t>
  </si>
  <si>
    <t>programų pirkimų specialistas</t>
  </si>
  <si>
    <t>viešųjų pirkimų projektų vadovas</t>
  </si>
  <si>
    <t>AA590 Turto valdymo skyriaus vadovybė</t>
  </si>
  <si>
    <t>pirkimų vadybininkas</t>
  </si>
  <si>
    <t>AA591 Nekilnojamojo turto valdymo grupė</t>
  </si>
  <si>
    <t>pastatų priežiūros vadybininkas</t>
  </si>
  <si>
    <t>AA592 Logistikos grupė</t>
  </si>
  <si>
    <t>ID1 Interneto departamento vadovybė</t>
  </si>
  <si>
    <t>ID31 Skaitmeninių aktyvų skyriaus vadovybė</t>
  </si>
  <si>
    <t>ID33 Mobiliųjų aplikacijų ir socialinių medijų grupė</t>
  </si>
  <si>
    <t>ID6 Mediatekos ir archyvų skyrius</t>
  </si>
  <si>
    <t>ID7 IT skyrius</t>
  </si>
  <si>
    <t>vyriausiasis programuotojas</t>
  </si>
  <si>
    <t>ID81 LRT.LT redakcijos vadovybė</t>
  </si>
  <si>
    <t>ID82 Kultūros ir laisvalaikio grupė</t>
  </si>
  <si>
    <t>ID83 Naujienų grupė</t>
  </si>
  <si>
    <t>ID84 Pasaulio grupė</t>
  </si>
  <si>
    <t>ID85 Politikos grupė</t>
  </si>
  <si>
    <t>ID86 Verslo grupė</t>
  </si>
  <si>
    <t>PK1 Komunikacijos ir rinkodaros departamento vadovybė</t>
  </si>
  <si>
    <t>PK10 Partnerysčių skyrius</t>
  </si>
  <si>
    <t>užsienio ryšių koordinatorius</t>
  </si>
  <si>
    <t>PK11 Savireklamos skyrius</t>
  </si>
  <si>
    <t>PK2 Viešųjų ryšių ir rinkodaros skyrius</t>
  </si>
  <si>
    <t>PK5 Kalbos kultūros skyrius</t>
  </si>
  <si>
    <t>R1 Radijo programų departamento vadovybė</t>
  </si>
  <si>
    <t>turinio archyvavimo vadybinikas</t>
  </si>
  <si>
    <t>R121 Transliacijų valdymo ir technikos skyriaus vadovybė</t>
  </si>
  <si>
    <t>R122 Inžinierių grupė</t>
  </si>
  <si>
    <t>R123 Transliacijų operatorių grupė</t>
  </si>
  <si>
    <t>R124 Transliacijų valdymo grupė</t>
  </si>
  <si>
    <t>R125 Garso režisierių grupė</t>
  </si>
  <si>
    <t>R126 Garso operatorių grupė</t>
  </si>
  <si>
    <t>R13 LRT Radijo redakcija</t>
  </si>
  <si>
    <t>R14 LRT Klasikos redakcija</t>
  </si>
  <si>
    <t>R151 Radijo naujienų tarnybos vadovybė</t>
  </si>
  <si>
    <t>R152 Informacinių programų vedėjų grupė</t>
  </si>
  <si>
    <t>R153 Reporterių grupė</t>
  </si>
  <si>
    <t>R154 Programų vedėjų grupė</t>
  </si>
  <si>
    <t>R155 Tautinių programų grupė</t>
  </si>
  <si>
    <t>R16 LRT Opus redakcija</t>
  </si>
  <si>
    <t>TV1 Televizijos programų departamento vadovybė</t>
  </si>
  <si>
    <t>viešųjų pirkimų vadybininkas</t>
  </si>
  <si>
    <t>TV101 Produkcijos valdymo skyriaus vadovybė</t>
  </si>
  <si>
    <t>TV102 Transliacijų valdymo grupė</t>
  </si>
  <si>
    <t>TV projektų kūrybos vadovas</t>
  </si>
  <si>
    <t>TV programų projektų vadovas</t>
  </si>
  <si>
    <t>TV103 Užsienio produkcijos ir adaptavimo grupė</t>
  </si>
  <si>
    <t>vyriausiasis adaptavimo koordinatorius</t>
  </si>
  <si>
    <t>TV104 Autorinės produkcijos grupė</t>
  </si>
  <si>
    <t>TV51 Kūrybos skyriaus vadovybė</t>
  </si>
  <si>
    <t>TV52 Režisierių grupė</t>
  </si>
  <si>
    <t>TV53 TV operatorių grupė</t>
  </si>
  <si>
    <t>vedantysis TV operatorius</t>
  </si>
  <si>
    <t>TV54 Garso režisierių grupė</t>
  </si>
  <si>
    <t>TV61 Programų gamybos skyriaus vadovybė</t>
  </si>
  <si>
    <t>TV62 Vaizdo montažo režisierių grupė</t>
  </si>
  <si>
    <t>vyresnysis vaizdo montažo režisierius</t>
  </si>
  <si>
    <t>TV63 Vaizdinio paruošimo grupė</t>
  </si>
  <si>
    <t>TV64 Apšvietimo grupė</t>
  </si>
  <si>
    <t>TV65 Rekvizito grupė</t>
  </si>
  <si>
    <t>TV71 TV technikos skyriaus vadovybė</t>
  </si>
  <si>
    <t>TV72 Centrinės aparatinės grupė</t>
  </si>
  <si>
    <t>TV73 Technikos grupė</t>
  </si>
  <si>
    <t>TVN1 TV naujienų tarnybos vadovybė</t>
  </si>
  <si>
    <t>TVN2 Informacinių programų skyrius</t>
  </si>
  <si>
    <t>vyresnysis užsienio naujienų redaktorius</t>
  </si>
  <si>
    <t>TVN3 Sporto skyrius</t>
  </si>
  <si>
    <t>TVN4 Audiovizualinio turinio gamybos skyrius</t>
  </si>
  <si>
    <t>VO4 Etikos kontrolieriaus tarnyba</t>
  </si>
  <si>
    <t>etikos kontrolierius</t>
  </si>
  <si>
    <t>Bendroji suma</t>
  </si>
  <si>
    <t>Draudimo suma, Eur</t>
  </si>
  <si>
    <t>metalas</t>
  </si>
  <si>
    <t>CVPA draudimui LRT automobilių sąrašas</t>
  </si>
  <si>
    <t>TPVCA</t>
  </si>
  <si>
    <t>KASKO</t>
  </si>
  <si>
    <t>Pastabos</t>
  </si>
  <si>
    <t>Draudžiama</t>
  </si>
  <si>
    <t>Iveco Daily</t>
  </si>
  <si>
    <t>LPZ725</t>
  </si>
  <si>
    <t>2299 cm3</t>
  </si>
  <si>
    <t>(Likutine verte)</t>
  </si>
  <si>
    <t>Naudojamas veikloje (STUDIJOS)</t>
  </si>
  <si>
    <t>2020.10.30</t>
  </si>
  <si>
    <t>R122</t>
  </si>
  <si>
    <t>2020.09.02</t>
  </si>
  <si>
    <t>IT003269</t>
  </si>
  <si>
    <t>IMTUVO SENNHEISER EM6000 KOMPLEKTAS</t>
  </si>
  <si>
    <t>1260002469</t>
  </si>
  <si>
    <t>IT003270</t>
  </si>
  <si>
    <t>SIŲSTUVO  SENNHEISER SKM 6000 BK A5-A8 KOMPLEKTAS</t>
  </si>
  <si>
    <t>1498001296</t>
  </si>
  <si>
    <t>IT003271</t>
  </si>
  <si>
    <t>1498001300</t>
  </si>
  <si>
    <t>IT003272</t>
  </si>
  <si>
    <t>MONITORINGO SENNHEISER EW IEM G4-B KOMPLEKTAS</t>
  </si>
  <si>
    <t>1180006793</t>
  </si>
  <si>
    <t>IT003273</t>
  </si>
  <si>
    <t>1180006794</t>
  </si>
  <si>
    <t>2020.09.01</t>
  </si>
  <si>
    <t>IT003274</t>
  </si>
  <si>
    <t>KEITIKLIS MADI.SRC SC/SC/</t>
  </si>
  <si>
    <t>23984552</t>
  </si>
  <si>
    <t>2020.09.08</t>
  </si>
  <si>
    <t>IT003275</t>
  </si>
  <si>
    <t>GARSO PULTO YAMAHA NCS500 KOMPLEKTAS</t>
  </si>
  <si>
    <t>EAZY01003</t>
  </si>
  <si>
    <t>IT003276</t>
  </si>
  <si>
    <t>KEITIKLIO DIRECTOUT PRODIGY.MC KOMPLEKTAS</t>
  </si>
  <si>
    <t>23980303</t>
  </si>
  <si>
    <t>2020.10.02</t>
  </si>
  <si>
    <t>IT003300</t>
  </si>
  <si>
    <t>NEŠIOJAMO GARSO IP KODEKO QUANTUM LITE KOMPLEKTAS</t>
  </si>
  <si>
    <t>Naudojamas veikloje (Reporteriai)</t>
  </si>
  <si>
    <t>IT003301</t>
  </si>
  <si>
    <t>2020.10.06</t>
  </si>
  <si>
    <t>IT003302</t>
  </si>
  <si>
    <t>TINKLO KOMUTATORIAUS CICSO CATALYST 9200L 48 PORT DATA KOMPLEKTAS</t>
  </si>
  <si>
    <t>JAE24291YFW</t>
  </si>
  <si>
    <t>IT003303</t>
  </si>
  <si>
    <t>JAE242622HE</t>
  </si>
  <si>
    <t>IT003304</t>
  </si>
  <si>
    <t>GARSO PULTAS STUDER VISTA 1 BLACK EDITION, 22 FADER</t>
  </si>
  <si>
    <t>8032204650</t>
  </si>
  <si>
    <t>2020.12.11</t>
  </si>
  <si>
    <t>2020.12.22</t>
  </si>
  <si>
    <t>IT003305</t>
  </si>
  <si>
    <t>8032204651</t>
  </si>
  <si>
    <t>IT003306</t>
  </si>
  <si>
    <t>GARSO PULTAS BEHRINGER X32 COMPACT</t>
  </si>
  <si>
    <t>S181100183AAP</t>
  </si>
  <si>
    <t>Korespondentiniame punkte</t>
  </si>
  <si>
    <t>IT003307</t>
  </si>
  <si>
    <t>S181100347AAP</t>
  </si>
  <si>
    <t>2020.11.03</t>
  </si>
  <si>
    <t>IT003336</t>
  </si>
  <si>
    <t>PIONER DJ GROTUVAS XDJRX2</t>
  </si>
  <si>
    <t>THMP845495EH</t>
  </si>
  <si>
    <t>2020.10.29</t>
  </si>
  <si>
    <t>IT003339</t>
  </si>
  <si>
    <t>TIELINE VIA AKTYVINIS SIM LTE RYŠIO MODULIS</t>
  </si>
  <si>
    <t>0196</t>
  </si>
  <si>
    <t>IT003340</t>
  </si>
  <si>
    <t>KOMUTATORIUS ATEM TELEVISION STUDIO HD</t>
  </si>
  <si>
    <t>7240394</t>
  </si>
  <si>
    <t>2020.11.05</t>
  </si>
  <si>
    <t>IT003341</t>
  </si>
  <si>
    <t>LAN KOMPIUTERINIO TINKLO TESTAVIMO RINKINYS CABLE IQ KIT</t>
  </si>
  <si>
    <t>2020.11.06</t>
  </si>
  <si>
    <t>IT003345</t>
  </si>
  <si>
    <t>MIKROFONO SANKEN CMS-50 KOMPLEKTAS</t>
  </si>
  <si>
    <t>2020.11.09</t>
  </si>
  <si>
    <t>IT003385</t>
  </si>
  <si>
    <t>SIŲSTUVO RATTLER 4 KOMPLEKTAS</t>
  </si>
  <si>
    <t>402799/R156116001</t>
  </si>
  <si>
    <t>IT003386</t>
  </si>
  <si>
    <t>402799/R156116003</t>
  </si>
  <si>
    <t>IT003387</t>
  </si>
  <si>
    <t>402799/R156116004</t>
  </si>
  <si>
    <t>IT003388</t>
  </si>
  <si>
    <t>IMTUVO RATTLER 4 KOMPLEKTAS</t>
  </si>
  <si>
    <t>402797/R154758005</t>
  </si>
  <si>
    <t>IT003389</t>
  </si>
  <si>
    <t>402797/R154758006</t>
  </si>
  <si>
    <t>IT003390</t>
  </si>
  <si>
    <t>402797/R154758010</t>
  </si>
  <si>
    <t>2020.11.17</t>
  </si>
  <si>
    <t>IT003401</t>
  </si>
  <si>
    <t>GARSO PULTAS STUDER 1500 12 FADER</t>
  </si>
  <si>
    <t>30252808</t>
  </si>
  <si>
    <t>IT003402</t>
  </si>
  <si>
    <t>30252827</t>
  </si>
  <si>
    <t>IT003403</t>
  </si>
  <si>
    <t>GARSO PULTAS STUDER 1500 6 FADER</t>
  </si>
  <si>
    <t>30252671</t>
  </si>
  <si>
    <t>IT003404</t>
  </si>
  <si>
    <t>30252672</t>
  </si>
  <si>
    <t>IT003405</t>
  </si>
  <si>
    <t>30252673</t>
  </si>
  <si>
    <t>IT003406</t>
  </si>
  <si>
    <t>30252704</t>
  </si>
  <si>
    <t>IT003407</t>
  </si>
  <si>
    <t>30252705</t>
  </si>
  <si>
    <t>IT003408</t>
  </si>
  <si>
    <t>30252706</t>
  </si>
  <si>
    <t>IT003409</t>
  </si>
  <si>
    <t>30252707</t>
  </si>
  <si>
    <t>IT003410</t>
  </si>
  <si>
    <t>30252708</t>
  </si>
  <si>
    <t>IT003411</t>
  </si>
  <si>
    <t>30252709</t>
  </si>
  <si>
    <t>IT003412</t>
  </si>
  <si>
    <t>30252765</t>
  </si>
  <si>
    <t>IT003413</t>
  </si>
  <si>
    <t>30252766</t>
  </si>
  <si>
    <t>IT003414</t>
  </si>
  <si>
    <t>30252768</t>
  </si>
  <si>
    <t>IT003415</t>
  </si>
  <si>
    <t>30252769</t>
  </si>
  <si>
    <t>IT003416</t>
  </si>
  <si>
    <t>30252770</t>
  </si>
  <si>
    <t>IT003417</t>
  </si>
  <si>
    <t>30252771</t>
  </si>
  <si>
    <t>IT003418</t>
  </si>
  <si>
    <t>30252772</t>
  </si>
  <si>
    <t>IT003419</t>
  </si>
  <si>
    <t>TELEFONINIŲ SKAMBUČIŲ SISTEMA</t>
  </si>
  <si>
    <t>2020.12.09</t>
  </si>
  <si>
    <t>2020.12.04</t>
  </si>
  <si>
    <t>IT003427</t>
  </si>
  <si>
    <t>SKAITMENINIO RAŠIKLIO YT5250 KOMPLEKTAS</t>
  </si>
  <si>
    <t>IT003428</t>
  </si>
  <si>
    <t>IT003429</t>
  </si>
  <si>
    <t>IT003430</t>
  </si>
  <si>
    <t>IT003431</t>
  </si>
  <si>
    <t>IT003432</t>
  </si>
  <si>
    <t>IT003433</t>
  </si>
  <si>
    <t>IT003434</t>
  </si>
  <si>
    <t>IT003463</t>
  </si>
  <si>
    <t>DARBO STOTIES MIDIAUDIO AS9X-2020 KOMPLEKTAS</t>
  </si>
  <si>
    <t>IT003338</t>
  </si>
  <si>
    <t>VARIKLIS KRS STOGELIUI-MARKIZEI 9200</t>
  </si>
  <si>
    <t>2020.08.03</t>
  </si>
  <si>
    <t>IT003266</t>
  </si>
  <si>
    <t xml:space="preserve">APŠVIETIMO ĮRANGOS KOMPLEKTAS LRT OPUS STUDIJAI </t>
  </si>
  <si>
    <t>2020.12.14</t>
  </si>
  <si>
    <t>2020.12.29</t>
  </si>
  <si>
    <t>IT003544</t>
  </si>
  <si>
    <t>OPTINIO TINKLO GALIOS MATUOKLIŲ KOMPLEKTAS</t>
  </si>
  <si>
    <t>HIMM20114765</t>
  </si>
  <si>
    <t>2021.01.31</t>
  </si>
  <si>
    <t>2021.02.18</t>
  </si>
  <si>
    <t>2021.05.12</t>
  </si>
  <si>
    <t>2021.02.09</t>
  </si>
  <si>
    <t>IT003566</t>
  </si>
  <si>
    <t>DARBO STOTIES HP G4 KOMPLEKTAS</t>
  </si>
  <si>
    <t>CZC1038VWG</t>
  </si>
  <si>
    <t>IT003567</t>
  </si>
  <si>
    <t>CZC1038VWH</t>
  </si>
  <si>
    <t>IT003568</t>
  </si>
  <si>
    <t>CZC1038VWJ</t>
  </si>
  <si>
    <t>IT003597</t>
  </si>
  <si>
    <t>LED MONITORIAUS-TELEVIZORIAUS NEC V864Q KOMPLEKTAS</t>
  </si>
  <si>
    <t>01002159NB</t>
  </si>
  <si>
    <t>2021.02.22</t>
  </si>
  <si>
    <t>IT003598</t>
  </si>
  <si>
    <t>01002161NB</t>
  </si>
  <si>
    <t>IT003630</t>
  </si>
  <si>
    <t>TRANSLIAVIMO STUDIJOS APŠVIETIMO ĮRANGOS KOMPLEKTAS</t>
  </si>
  <si>
    <t>2021.04.07</t>
  </si>
  <si>
    <t>IT003631</t>
  </si>
  <si>
    <t>2021.03.02</t>
  </si>
  <si>
    <t>IT003636</t>
  </si>
  <si>
    <t xml:space="preserve">LED MONITORIUS-TELEVIZORIUS NEC V864Q </t>
  </si>
  <si>
    <t>2021.03.17</t>
  </si>
  <si>
    <t>2021.03.08</t>
  </si>
  <si>
    <t>IT003638</t>
  </si>
  <si>
    <t>RME MADI ROUTER</t>
  </si>
  <si>
    <t>54790046</t>
  </si>
  <si>
    <t>IT003675</t>
  </si>
  <si>
    <t>ARTEL FINERLINK 3514-B7S SIŲSTUVAS SU MAITINIMO ŠALTINIU</t>
  </si>
  <si>
    <t>AR0821A002</t>
  </si>
  <si>
    <t>IT003676</t>
  </si>
  <si>
    <t>ARTEL FINERLINK 3515-B7S SIŲSTUVAS SU MAITINIMO ŠALTINIU</t>
  </si>
  <si>
    <t>AR0821A003</t>
  </si>
  <si>
    <t>IT003678</t>
  </si>
  <si>
    <t>KOMUTATORIUS ATEM TELEVISION STUDIO HD 8X1</t>
  </si>
  <si>
    <t>7980241</t>
  </si>
  <si>
    <t>IT003679</t>
  </si>
  <si>
    <t>7980501</t>
  </si>
  <si>
    <t>IT003680</t>
  </si>
  <si>
    <t>7980504</t>
  </si>
  <si>
    <t>2021.04.01</t>
  </si>
  <si>
    <t>IT003696</t>
  </si>
  <si>
    <t>VAIZDO MARŠRUTIZATORIUS 12G SDI 40X40</t>
  </si>
  <si>
    <t>7985339</t>
  </si>
  <si>
    <t>2021.05.11</t>
  </si>
  <si>
    <t>IT003714</t>
  </si>
  <si>
    <t>NTI ANALOGINIŲ AUDIO SIGNALŲ MATAVIMO KOMPLEKTAS</t>
  </si>
  <si>
    <t>2021.05.13</t>
  </si>
  <si>
    <t>IT003715</t>
  </si>
  <si>
    <t>FM GALINIS PROCESORIUS ORBAN OPTIMOD 8700I</t>
  </si>
  <si>
    <t>8700I0563</t>
  </si>
  <si>
    <t>2021.05.19</t>
  </si>
  <si>
    <t>IT003717</t>
  </si>
  <si>
    <t>NEŠIOJAMAS BEVIELIS VAIZDO SU GARSU PERDAVIMO SIŲSTUVAS LU300 (KOMPLEKTAS)</t>
  </si>
  <si>
    <t>301946-07136</t>
  </si>
  <si>
    <t>2021.06.03</t>
  </si>
  <si>
    <t>IT003720</t>
  </si>
  <si>
    <t>VAIZDO MIKŠERIS BLACKMAGIK ATEM TELEVISION STUDIO PRO HD SU PRIEDAIS</t>
  </si>
  <si>
    <t>8215592</t>
  </si>
  <si>
    <t>IT003721</t>
  </si>
  <si>
    <t>RAŠIKLIS SU PRIEDAIS</t>
  </si>
  <si>
    <t>K3A94SH750B54</t>
  </si>
  <si>
    <t>IT003699</t>
  </si>
  <si>
    <t>KOMPIUTERIS HP PROONE G6 21.5</t>
  </si>
  <si>
    <t>8CN1160PNB</t>
  </si>
  <si>
    <t>IT003700</t>
  </si>
  <si>
    <t>8CN1160PNF</t>
  </si>
  <si>
    <t>IT003701</t>
  </si>
  <si>
    <t>8CN1160PNG</t>
  </si>
  <si>
    <t>IT003702</t>
  </si>
  <si>
    <t>8CN1160PNH</t>
  </si>
  <si>
    <t>IT003703</t>
  </si>
  <si>
    <t>8CN1160PNL</t>
  </si>
  <si>
    <t>IT003704</t>
  </si>
  <si>
    <t>8CN1160PNN</t>
  </si>
  <si>
    <t>IT003705</t>
  </si>
  <si>
    <t>8CN1160PNM</t>
  </si>
  <si>
    <t>IT003706</t>
  </si>
  <si>
    <t>8CN1160PNJ</t>
  </si>
  <si>
    <t>IT003707</t>
  </si>
  <si>
    <t>8CN1160PNT</t>
  </si>
  <si>
    <t>IT003708</t>
  </si>
  <si>
    <t>8CN1160PNR</t>
  </si>
  <si>
    <t>IT003709</t>
  </si>
  <si>
    <t>8CN1160PNP</t>
  </si>
  <si>
    <t>IT003710</t>
  </si>
  <si>
    <t>8CN1160PNX</t>
  </si>
  <si>
    <t>IT003711</t>
  </si>
  <si>
    <t>8CN1160PNV</t>
  </si>
  <si>
    <t>IT003712</t>
  </si>
  <si>
    <t>8CN1160PNQ</t>
  </si>
  <si>
    <t>IT003713</t>
  </si>
  <si>
    <t>8CN1160PNW</t>
  </si>
  <si>
    <t>2021.06.04</t>
  </si>
  <si>
    <t>IT003722</t>
  </si>
  <si>
    <t>KOMPIUTERIS HP PROONE 440 G6 24</t>
  </si>
  <si>
    <t>8CN1160L2J</t>
  </si>
  <si>
    <t>IT003723</t>
  </si>
  <si>
    <t>8CN1160L2L</t>
  </si>
  <si>
    <t>IT003724</t>
  </si>
  <si>
    <t>8CN1160L2P</t>
  </si>
  <si>
    <t>IT003725</t>
  </si>
  <si>
    <t>8CN1160L2Q</t>
  </si>
  <si>
    <t>IT003726</t>
  </si>
  <si>
    <t>8CN1160L2S</t>
  </si>
  <si>
    <t>IT003727</t>
  </si>
  <si>
    <t>8CN1160L2T</t>
  </si>
  <si>
    <t>IT003728</t>
  </si>
  <si>
    <t>8CN1160L2X</t>
  </si>
  <si>
    <t>IT003729</t>
  </si>
  <si>
    <t>8CN1160L30</t>
  </si>
  <si>
    <t>IT003730</t>
  </si>
  <si>
    <t>8CN1160L31</t>
  </si>
  <si>
    <t>IT003731</t>
  </si>
  <si>
    <t>8CN1160L32</t>
  </si>
  <si>
    <t>IT003732</t>
  </si>
  <si>
    <t>8CN1160L34</t>
  </si>
  <si>
    <t>IT003733</t>
  </si>
  <si>
    <t>8CN1160L35</t>
  </si>
  <si>
    <t>IT003734</t>
  </si>
  <si>
    <t>8CN1160L37</t>
  </si>
  <si>
    <t>IT003735</t>
  </si>
  <si>
    <t>8CN1160L38</t>
  </si>
  <si>
    <t>IT003736</t>
  </si>
  <si>
    <t>8CN1160L3C</t>
  </si>
  <si>
    <t>IT003737</t>
  </si>
  <si>
    <t>8CN1160L3D</t>
  </si>
  <si>
    <t>IT003738</t>
  </si>
  <si>
    <t>8CN1160L3G</t>
  </si>
  <si>
    <t>IT003739</t>
  </si>
  <si>
    <t>8CN1160L3J</t>
  </si>
  <si>
    <t>IT003740</t>
  </si>
  <si>
    <t>8CN1160L3K</t>
  </si>
  <si>
    <t>IT003741</t>
  </si>
  <si>
    <t>8CN1160L3M</t>
  </si>
  <si>
    <t>Viso Radijo</t>
  </si>
  <si>
    <t>krovininis automobilis su keltuvu</t>
  </si>
  <si>
    <t>Renault Master</t>
  </si>
  <si>
    <t xml:space="preserve">VAIZDO SIŲSTUVAS LU300 SU LU300-PRO </t>
  </si>
  <si>
    <t>Naudojamas veikloje (Mobili)</t>
  </si>
  <si>
    <t>BEVIELIO RYŠIO STOTELĖS CLEAR-COM FREESPEAK II FSII-TCVR-XX-EU kompl.</t>
  </si>
  <si>
    <r>
      <t>GARSO APDOROJIMO PROCESORIUS TC ELECRONIC MUSIC 6000MKII (</t>
    </r>
    <r>
      <rPr>
        <sz val="8"/>
        <color rgb="FF000000"/>
        <rFont val="Times New Roman"/>
        <family val="1"/>
        <charset val="186"/>
      </rPr>
      <t>MUSIC GROUP</t>
    </r>
    <r>
      <rPr>
        <sz val="9"/>
        <color rgb="FF000000"/>
        <rFont val="Times New Roman"/>
        <family val="1"/>
        <charset val="186"/>
      </rPr>
      <t>)</t>
    </r>
  </si>
  <si>
    <t>Naudojamas veikloje, mobili</t>
  </si>
  <si>
    <t>STEADICAM FAWCETT EXOVEST LIEMENĖ</t>
  </si>
  <si>
    <t>IT002893</t>
  </si>
  <si>
    <t>2019.10.04</t>
  </si>
  <si>
    <t>VEŽIMĖLIS TV KAMERAI SU BĖGIAIS</t>
  </si>
  <si>
    <t>IT002890</t>
  </si>
  <si>
    <t>2019.10.01</t>
  </si>
  <si>
    <t>BEPILOČIO ORLAIVIO (DRONAS) KOMPLEKTAS DJI GLOBAL INSPIRE 2</t>
  </si>
  <si>
    <t>IT001468</t>
  </si>
  <si>
    <t>2018.03.13</t>
  </si>
  <si>
    <t>TV KRANO GERVĖS ANDY JIB MONITORIUS BSM-153H</t>
  </si>
  <si>
    <t>IT002988</t>
  </si>
  <si>
    <t>IT002987</t>
  </si>
  <si>
    <t>TV KRANAS GERVĖ ANDY JIB 15M</t>
  </si>
  <si>
    <t>IT002986</t>
  </si>
  <si>
    <t>APŠVIESTUMO MATUOKLIS CL200A</t>
  </si>
  <si>
    <t>IT003244</t>
  </si>
  <si>
    <t>2020.06.12</t>
  </si>
  <si>
    <t>IT003243</t>
  </si>
  <si>
    <t>IT003242</t>
  </si>
  <si>
    <t>BELAIDĖ PERDAVIMO ĮRANGA LU300H</t>
  </si>
  <si>
    <t>IT003236</t>
  </si>
  <si>
    <t>OPTINIS KEITIKLIS ARTEL</t>
  </si>
  <si>
    <t>IT003212</t>
  </si>
  <si>
    <t>2020.05.19</t>
  </si>
  <si>
    <t>IT003211</t>
  </si>
  <si>
    <t xml:space="preserve">OPTINIS IMTUVAS RAT4.OE-MXLR    </t>
  </si>
  <si>
    <t>IT003210</t>
  </si>
  <si>
    <t>2020.05.18</t>
  </si>
  <si>
    <t xml:space="preserve">OPTINIS IMTUVAS RAT4.OE-MXLR     </t>
  </si>
  <si>
    <t>IT003209</t>
  </si>
  <si>
    <t>IT003208</t>
  </si>
  <si>
    <t>IT003207</t>
  </si>
  <si>
    <t xml:space="preserve">OPTINIS SIŲSTUVAS RAT4.EO-A.MXLR   </t>
  </si>
  <si>
    <t>IT003206</t>
  </si>
  <si>
    <t>IT003205</t>
  </si>
  <si>
    <t xml:space="preserve">SKYPE SERVERIS  HD-SDI, HDMI, AES/EBU 1 </t>
  </si>
  <si>
    <t>IT003107</t>
  </si>
  <si>
    <t>2020.04.14</t>
  </si>
  <si>
    <t>IT003106</t>
  </si>
  <si>
    <t>SKRAIDYKLĖ DJI MAVIC 2PRO(ser.nr.163CGB8)</t>
  </si>
  <si>
    <t>IT003230</t>
  </si>
  <si>
    <t>2020.05.04</t>
  </si>
  <si>
    <t>VIDEOKAMEROS PXW-Z2800 KOMPLEKTAS</t>
  </si>
  <si>
    <t>IT002870</t>
  </si>
  <si>
    <t>2019.07.01</t>
  </si>
  <si>
    <t>IT002869</t>
  </si>
  <si>
    <t>IT002868</t>
  </si>
  <si>
    <t>IT002867</t>
  </si>
  <si>
    <t>SKRAIDYKLĖS (DRONAS) DJI CRYSTAL SKY EKRANAS</t>
  </si>
  <si>
    <t>IT002892</t>
  </si>
  <si>
    <t>2019.10.03</t>
  </si>
  <si>
    <t>SKRAIDYKLĖS (DRONAS) DJI MAVIC 2 PRO KOMPLEKTAS</t>
  </si>
  <si>
    <t>IT002886</t>
  </si>
  <si>
    <t>2019.08.09</t>
  </si>
  <si>
    <t>IT002848</t>
  </si>
  <si>
    <t>2019.05.08</t>
  </si>
  <si>
    <t>SKRAIDYKLĖ DJI PHANTOM 4 SU PRIEDAIS</t>
  </si>
  <si>
    <t>IT000854</t>
  </si>
  <si>
    <t>2016.10.18</t>
  </si>
  <si>
    <t>M222</t>
  </si>
  <si>
    <t>VAIZDO PROJEKTORIUS (VIVITEK DH913)</t>
  </si>
  <si>
    <t>IT000538</t>
  </si>
  <si>
    <t>IT000537</t>
  </si>
  <si>
    <t>RADIJO SISTEMOS SENNHEISER EM6000 KOMPLEKTAS</t>
  </si>
  <si>
    <t>IT002673</t>
  </si>
  <si>
    <t>2019.02.06</t>
  </si>
  <si>
    <t>MIKROFONŲ IR GARSIAKALBIŲ SENNHEISER 6000 KOMPLEKTAS</t>
  </si>
  <si>
    <t>IT001527</t>
  </si>
  <si>
    <t>2018.05.31</t>
  </si>
  <si>
    <t>KAMEROS STOVAS ACE L MS CF</t>
  </si>
  <si>
    <t>IT002874</t>
  </si>
  <si>
    <t>2019.06.03</t>
  </si>
  <si>
    <t>IT002873</t>
  </si>
  <si>
    <t>IT002872</t>
  </si>
  <si>
    <t>IT002871</t>
  </si>
  <si>
    <t>BELAIDĖ FOKUSAVIMO SISTEMA NUCLEUS M</t>
  </si>
  <si>
    <t>IT002849</t>
  </si>
  <si>
    <t>2019.05.28</t>
  </si>
  <si>
    <t>VIDEOKAMEROS PXW-X400KC KOMPLEKTAS</t>
  </si>
  <si>
    <t>IT001176</t>
  </si>
  <si>
    <t>2017.07.10</t>
  </si>
  <si>
    <t>IT001175</t>
  </si>
  <si>
    <t>2016.12.27</t>
  </si>
  <si>
    <t>IT001076</t>
  </si>
  <si>
    <t>IT001075</t>
  </si>
  <si>
    <t>NEŠIOJAMO AUDIO MIKŠERIO KOMPLEKTAS</t>
  </si>
  <si>
    <t>IT001050</t>
  </si>
  <si>
    <t>IT001049</t>
  </si>
  <si>
    <t>VIDEOKAMERA SONY PXW-X70/C</t>
  </si>
  <si>
    <t>IT000836</t>
  </si>
  <si>
    <t>2016.08.22</t>
  </si>
  <si>
    <t>VIDEOKAMEROS PWX-X70 AKSESUARŲ KOMPLEKTAS</t>
  </si>
  <si>
    <t>IT000825</t>
  </si>
  <si>
    <t>2016.07.13</t>
  </si>
  <si>
    <t>VIDEOKAMEROS PWX-X200 KOMPLEKTAS</t>
  </si>
  <si>
    <t>IT000816</t>
  </si>
  <si>
    <t>IT000815</t>
  </si>
  <si>
    <t>TVIRTINIMO ELEMENTŲ KOMPLEKTAS</t>
  </si>
  <si>
    <t>IT000659</t>
  </si>
  <si>
    <t>2016.01.21</t>
  </si>
  <si>
    <t>LED MONITORIUS BSM-153H 15"</t>
  </si>
  <si>
    <t>IT000658</t>
  </si>
  <si>
    <t>IT000657</t>
  </si>
  <si>
    <t>IT000656</t>
  </si>
  <si>
    <t>IT000655</t>
  </si>
  <si>
    <t>LAUKO MONITORIUS ORION VF703GHC 7"</t>
  </si>
  <si>
    <t>IT000654</t>
  </si>
  <si>
    <t>IT000653</t>
  </si>
  <si>
    <t>IT000652</t>
  </si>
  <si>
    <t>IT000651</t>
  </si>
  <si>
    <t>IT000650</t>
  </si>
  <si>
    <t>IT000649</t>
  </si>
  <si>
    <t>VIDEOKAMEROS PMW-200 KOMPLEKTAS</t>
  </si>
  <si>
    <t>76235</t>
  </si>
  <si>
    <t>76234</t>
  </si>
  <si>
    <t>76233</t>
  </si>
  <si>
    <t>VAIZDO PROJEKTORIUS OPTOMA EW865</t>
  </si>
  <si>
    <t>76150</t>
  </si>
  <si>
    <t>75851</t>
  </si>
  <si>
    <t>2013.07.31</t>
  </si>
  <si>
    <t>75850</t>
  </si>
  <si>
    <t>75849</t>
  </si>
  <si>
    <t>75848</t>
  </si>
  <si>
    <t>75847</t>
  </si>
  <si>
    <t>75846</t>
  </si>
  <si>
    <t>HD/ SD SDI ŽENKLŲ GENERATORIUS TEXTUS</t>
  </si>
  <si>
    <t>75773</t>
  </si>
  <si>
    <t>2018.05.23</t>
  </si>
  <si>
    <t>2013.05.31</t>
  </si>
  <si>
    <t>APARATŪROS STALČIUS FR6822 SU KEITIKLIAIS</t>
  </si>
  <si>
    <t>75728</t>
  </si>
  <si>
    <t>VIDEOKAMEROS PMW-320K KOMPLEKTAS</t>
  </si>
  <si>
    <t>75655</t>
  </si>
  <si>
    <t>75654</t>
  </si>
  <si>
    <t>TELEVIZINĖS KAMEROS STABILIZAVIMO ĮRENGIN SACHTLER</t>
  </si>
  <si>
    <t>75648</t>
  </si>
  <si>
    <t>VIDEOKAMEROS PMW-350K KOMPLEKTAS</t>
  </si>
  <si>
    <t>75294</t>
  </si>
  <si>
    <t>2012.06.30</t>
  </si>
  <si>
    <t>75293</t>
  </si>
  <si>
    <t>75292</t>
  </si>
  <si>
    <t>75291</t>
  </si>
  <si>
    <t>75290</t>
  </si>
  <si>
    <t>75289</t>
  </si>
  <si>
    <t>75287</t>
  </si>
  <si>
    <t>KAMEROS STOVAS FSB8 SU PANORAMAVIMO GALVUTE</t>
  </si>
  <si>
    <t>IT001613</t>
  </si>
  <si>
    <t>2018.10.12</t>
  </si>
  <si>
    <t>IT001612</t>
  </si>
  <si>
    <t>IT001611</t>
  </si>
  <si>
    <t>IT001610</t>
  </si>
  <si>
    <t>IT001609</t>
  </si>
  <si>
    <t>IT001608</t>
  </si>
  <si>
    <t>PLAČIAKAMPIS OBJEKTYVAS</t>
  </si>
  <si>
    <t>IT001607</t>
  </si>
  <si>
    <t>IT001606</t>
  </si>
  <si>
    <t>IT001605</t>
  </si>
  <si>
    <t>VIDEOKAMEROS PXW-X400 KOMPLEKTAS</t>
  </si>
  <si>
    <t>IT001604</t>
  </si>
  <si>
    <t>IT001603</t>
  </si>
  <si>
    <t>IT001602</t>
  </si>
  <si>
    <t>IT001601</t>
  </si>
  <si>
    <t>IT001600</t>
  </si>
  <si>
    <t>IT001599</t>
  </si>
  <si>
    <t>STUDIJINĖ TV ĮRANGA(mobili)</t>
  </si>
  <si>
    <t>2021.02.19</t>
  </si>
  <si>
    <t>IT003635</t>
  </si>
  <si>
    <t>APŠVIETIMO ĮRENGINIŲ KOMPLEKTAS STUDIJAI ST-6</t>
  </si>
  <si>
    <t>2021.04.08</t>
  </si>
  <si>
    <t>IT003698</t>
  </si>
  <si>
    <t>2021.02.15</t>
  </si>
  <si>
    <t>IT003634</t>
  </si>
  <si>
    <t>2021.05.03</t>
  </si>
  <si>
    <t>3 TV STUDIJOS NAUJOS APŠVIETIMO TECHNIKOS KĖLIMO,VALDYMO ĮRANGOS PROJEKTAS(PROJEKTAS-NEBAIGTA GAMYBA)</t>
  </si>
  <si>
    <t>APŠVIETIMO ĮRANGOS VALDYMO KOMPLEKTAS 18F-305</t>
  </si>
  <si>
    <t>2020.12.18</t>
  </si>
  <si>
    <t>IT003538</t>
  </si>
  <si>
    <t>TENTINIS ANGARAS (SANDĖLIAVIMO PATALPOS PRIE DS)</t>
  </si>
  <si>
    <t>Naudojamas veikloje, stacionarus</t>
  </si>
  <si>
    <t>2020.10.15</t>
  </si>
  <si>
    <t>IT003314</t>
  </si>
  <si>
    <t>AUDINYS LCH150P INKRUSTACIJAI W.6 X H.9</t>
  </si>
  <si>
    <t>Naudojamas veikloje, studijoje, mobili</t>
  </si>
  <si>
    <t>2020.09.07</t>
  </si>
  <si>
    <t>IT003285</t>
  </si>
  <si>
    <t>LTN STALAS (PROJEKTAS-NEBAIGTA GAMYBA)</t>
  </si>
  <si>
    <t>TVN1</t>
  </si>
  <si>
    <t>birželį ar Liepą turi parvežti stalus??</t>
  </si>
  <si>
    <t>IT003337</t>
  </si>
  <si>
    <t>TŪRINĖS LRT RAIDĖS (ŠVIEČIANČIOS). REKVIZITAS RENGINIAMS</t>
  </si>
  <si>
    <t>2020.12.17</t>
  </si>
  <si>
    <t>IT003482</t>
  </si>
  <si>
    <t>ĮEIGOS KONTROLĖS IŠPLĖTIMO SISTEMA C914</t>
  </si>
  <si>
    <t>IT003483</t>
  </si>
  <si>
    <t>ĮEIGOS KONTROLĖS SISTEMA ŠALDYMO STOTYJE</t>
  </si>
  <si>
    <t>IT003540</t>
  </si>
  <si>
    <t>AUTOMATINIS KELIO UŽTVARAS SVEČIŲ AIKŠTELEI</t>
  </si>
  <si>
    <t>2020.12.03</t>
  </si>
  <si>
    <t>Mobili (nešiojama)</t>
  </si>
  <si>
    <t>2020.07.31</t>
  </si>
  <si>
    <t>IT003263</t>
  </si>
  <si>
    <t>RŪKOMASIS PAVILJONAS-STOGINĖ</t>
  </si>
  <si>
    <t>IT003264</t>
  </si>
  <si>
    <t>IT003265</t>
  </si>
  <si>
    <t>2021.01.29</t>
  </si>
  <si>
    <t>IT003557</t>
  </si>
  <si>
    <t>LAUKO VAIZDO KAMERA HIKVISION SU PRIEDAIS ĮVAŽIAVIME Į SVEČIŲ AIKŠTELĘ</t>
  </si>
  <si>
    <t>2021.04.30</t>
  </si>
  <si>
    <t>IT003690</t>
  </si>
  <si>
    <t>ELEKTRONINĖS ĮEIGOS KONTROLĖS SISTEMA: DURYS TTK B30 OPERATORIAI</t>
  </si>
  <si>
    <t>IT003691</t>
  </si>
  <si>
    <t>ELEKTRONINĖS ĮEIGOS KONTROLĖS SISTEMA: DURYS IŠĖJIMAS ANT TTK STOGO</t>
  </si>
  <si>
    <t>IT003692</t>
  </si>
  <si>
    <t>ELEKTRONINĖS ĮEIGOS KONTROLĖS SISTEMA: VARTELIAI DVIRATININKAMS</t>
  </si>
  <si>
    <t>IT003465</t>
  </si>
  <si>
    <t>LRT.LT STUDIJOS PROGRAMINĖS ĮRANGOS KOMPLEKTAS</t>
  </si>
  <si>
    <t xml:space="preserve"> +</t>
  </si>
  <si>
    <t>2020.08.27</t>
  </si>
  <si>
    <t>IT003267</t>
  </si>
  <si>
    <t>FOTOGRAFIJOS ĮRANGOS CANON EOS 1DX MARK III  KOMPLEKTAS</t>
  </si>
  <si>
    <t>2020.11.12</t>
  </si>
  <si>
    <t>IT003420</t>
  </si>
  <si>
    <t>LRT.LT STUDIJOS FILMAVIMO TECHNIKA: VIDEOKAMEROS PXW-Z280V KOMPLEKTAS</t>
  </si>
  <si>
    <t>4004365</t>
  </si>
  <si>
    <t>IT003421</t>
  </si>
  <si>
    <t>4004369</t>
  </si>
  <si>
    <t>IT003545</t>
  </si>
  <si>
    <t>SAMSUNG G780FZBD GALAXY S20 FE</t>
  </si>
  <si>
    <t>91646248746</t>
  </si>
  <si>
    <t>IT003546</t>
  </si>
  <si>
    <t>91641148982</t>
  </si>
  <si>
    <t>2020.06.17</t>
  </si>
  <si>
    <t>IT003245</t>
  </si>
  <si>
    <t>BEVIELIO RYŠIO PRIEIGOS ĮRENGINYS SU IŠORINE ANTENA</t>
  </si>
  <si>
    <t>KWC2418002C</t>
  </si>
  <si>
    <t>2020.06.16</t>
  </si>
  <si>
    <t>APARATINĖ ĮRANGA SU PROGRAMINE DALIMI AVAYA</t>
  </si>
  <si>
    <t>19N5456OC16D;19N5456OC17M</t>
  </si>
  <si>
    <t>2020.09.14</t>
  </si>
  <si>
    <t>IT003286</t>
  </si>
  <si>
    <t>NEPERTRAUKIAMO MAITINIMO ŠALTINIS RIELLO MPW 100X CBC BCT</t>
  </si>
  <si>
    <t>AL29UP531020002</t>
  </si>
  <si>
    <t>IT003287</t>
  </si>
  <si>
    <t>AL29UP531020004</t>
  </si>
  <si>
    <t>2020.09.22</t>
  </si>
  <si>
    <t>IT003308</t>
  </si>
  <si>
    <t>LRT.LT STUDIJOS FILMAVIMO TECHNIKA: KOMUTACINĖ SPINTA</t>
  </si>
  <si>
    <t>2020.10.07</t>
  </si>
  <si>
    <t>IT003309</t>
  </si>
  <si>
    <t>LRT.LT STUDIJOS FILMAVIMO TECHNIKA: SDI SIGNALO PERDAVIMO ĮRANGOS KOMPLEKTAS</t>
  </si>
  <si>
    <t>2020.09.17</t>
  </si>
  <si>
    <t>IT003310</t>
  </si>
  <si>
    <t>LRT.LT STUDIJOS FILMAVIMO TECHNIKA: SKAITMENINIS GARSO PULTAS YAMAXA TF1</t>
  </si>
  <si>
    <t>ECA01113</t>
  </si>
  <si>
    <t>2020.10.12</t>
  </si>
  <si>
    <t>IT003311</t>
  </si>
  <si>
    <t>LRT.LT STUDIJOS FILMAVIMO TECHNIKA: VAIZDO MIKSAVIMO PULTAS ROSS</t>
  </si>
  <si>
    <t>50241204001</t>
  </si>
  <si>
    <t>2020.10.13</t>
  </si>
  <si>
    <t>IT003312</t>
  </si>
  <si>
    <t>LRT.LT STUDIJOS FILMAVIMO TECHNIKA: KOMPIUTERINĖS DARBO STOTYS</t>
  </si>
  <si>
    <t>IT003313</t>
  </si>
  <si>
    <t>LRT.LT STUDIJOS FILMAVIMO TECHNIKA: LCD TELEVIZORIUS PHILIPS 31PFS4132</t>
  </si>
  <si>
    <t>2020.10.19</t>
  </si>
  <si>
    <t>IT003329</t>
  </si>
  <si>
    <t>VAIZDO KONFERENCIJŲ ĮRANGOS POLY STUDIO X50 KOMPLEKTAS</t>
  </si>
  <si>
    <t>8L2018562E6DFB</t>
  </si>
  <si>
    <t>2020.06.04</t>
  </si>
  <si>
    <t>IT003426</t>
  </si>
  <si>
    <t>KOMPIUTERIS MACBOOK PRO 16" RETINA SU TOUCH BAR EC I9</t>
  </si>
  <si>
    <t>C02D11CBMD6R</t>
  </si>
  <si>
    <t>2020.12.10</t>
  </si>
  <si>
    <t>IT003435</t>
  </si>
  <si>
    <t>DARBO STOTIS HP Z4 G4</t>
  </si>
  <si>
    <t>CZC04893ZX</t>
  </si>
  <si>
    <t>IT003436</t>
  </si>
  <si>
    <t>CZC04893ZY</t>
  </si>
  <si>
    <t>IT003437</t>
  </si>
  <si>
    <t>CZC04893ZV</t>
  </si>
  <si>
    <t>IT003438</t>
  </si>
  <si>
    <t>CZC04893ZW</t>
  </si>
  <si>
    <t>IT003439</t>
  </si>
  <si>
    <t>CZC04893ZT</t>
  </si>
  <si>
    <t>IT003440</t>
  </si>
  <si>
    <t>MONITORIUS PHILIPS LED IPS 31.5"</t>
  </si>
  <si>
    <t>UHB2028008545</t>
  </si>
  <si>
    <t>IT003441</t>
  </si>
  <si>
    <t>UHB2028008546</t>
  </si>
  <si>
    <t>IT003442</t>
  </si>
  <si>
    <t>UHB2028008548</t>
  </si>
  <si>
    <t>IT003443</t>
  </si>
  <si>
    <t>UHB2028008547</t>
  </si>
  <si>
    <t>IT003444</t>
  </si>
  <si>
    <t>UHB2028008550</t>
  </si>
  <si>
    <t>2020.12.01</t>
  </si>
  <si>
    <t>IT003449</t>
  </si>
  <si>
    <t>1 TIPO DUOMENŲ SAUGYKLA DISKŲ MASYVAS IBM FLASHSYSTEM 5030 200TB</t>
  </si>
  <si>
    <t>781A4B4</t>
  </si>
  <si>
    <t>IT003450</t>
  </si>
  <si>
    <t>2 TIPO DUOMENŲ SAUGYKLA DISKŲ MASYVAS IBM FLASHSYSTEM 5030 50TB</t>
  </si>
  <si>
    <t>781A4H0</t>
  </si>
  <si>
    <t>IT003464</t>
  </si>
  <si>
    <t>TINKLO KOMUTATORIAUS CATALYST 9200L 48-PORT KOMPLEKTAS</t>
  </si>
  <si>
    <t>IT003479</t>
  </si>
  <si>
    <t>PROFESIONALUS VAIZDO MONITORIUS BM-U243 LRT.LT</t>
  </si>
  <si>
    <t>707485</t>
  </si>
  <si>
    <t>2021.02.25</t>
  </si>
  <si>
    <t>IT003632</t>
  </si>
  <si>
    <t>IPHONE 12 PRO 128GB</t>
  </si>
  <si>
    <t>11741088266</t>
  </si>
  <si>
    <t>2021.04.12</t>
  </si>
  <si>
    <t>IT003684</t>
  </si>
  <si>
    <t>22994644347</t>
  </si>
  <si>
    <t>2021.01.15</t>
  </si>
  <si>
    <t>IT003553</t>
  </si>
  <si>
    <t>KONVERTERIO-SINCHRONIZATORIAUS FS4 KOMPLEKTAS LRT.LT</t>
  </si>
  <si>
    <t>2FF002914</t>
  </si>
  <si>
    <t>ID81</t>
  </si>
  <si>
    <t>IT003554</t>
  </si>
  <si>
    <t>2FF002918</t>
  </si>
  <si>
    <t>2021.01.21</t>
  </si>
  <si>
    <t>IT003555</t>
  </si>
  <si>
    <t>VAIZDO SIGNALO APDOROJIMO MODULIŲ TALPYKLOS OGX-FR-C KOMPLEKTAS LRT.LT</t>
  </si>
  <si>
    <t>2021.02.02</t>
  </si>
  <si>
    <t>IT003558</t>
  </si>
  <si>
    <t>MAITINIMO ŠALTINIS RIELLO SDH3000 SU NETMAN 204</t>
  </si>
  <si>
    <t>AL50VOD30009529</t>
  </si>
  <si>
    <t>IT003559</t>
  </si>
  <si>
    <t>AL50VOD30009530</t>
  </si>
  <si>
    <t>IT003560</t>
  </si>
  <si>
    <t>PASKIRSTYTUVAS SDI DRA-8902</t>
  </si>
  <si>
    <t>IT003561</t>
  </si>
  <si>
    <t>IT003562</t>
  </si>
  <si>
    <t>IT003563</t>
  </si>
  <si>
    <t>2021.02.08</t>
  </si>
  <si>
    <t>IT003570</t>
  </si>
  <si>
    <t>NEŠIOJAMAS KOMPIUTERIS HP OMEN 15</t>
  </si>
  <si>
    <t>5CD102HKM7</t>
  </si>
  <si>
    <t>IT003571</t>
  </si>
  <si>
    <t>5CD102HKMJ</t>
  </si>
  <si>
    <t>IT003572</t>
  </si>
  <si>
    <t>5CD102HKMG</t>
  </si>
  <si>
    <t>2021.01.20</t>
  </si>
  <si>
    <t>IT003574</t>
  </si>
  <si>
    <t>KOMUTATORIAUS CATALYST C9200L-48T-4X KOMPLEKTAS</t>
  </si>
  <si>
    <t>JAE24291XP8</t>
  </si>
  <si>
    <t>IT003575</t>
  </si>
  <si>
    <t>JAE24291XZS</t>
  </si>
  <si>
    <t>IT003577</t>
  </si>
  <si>
    <t>NEŠIOJAMASIS KOMPIUTERIS HP PROBOOK 445 G7 14" RYZEN</t>
  </si>
  <si>
    <t>5CD0527401</t>
  </si>
  <si>
    <t>IT003578</t>
  </si>
  <si>
    <t>5CD052740S</t>
  </si>
  <si>
    <t>IT003579</t>
  </si>
  <si>
    <t>5CD0527406</t>
  </si>
  <si>
    <t>IT003580</t>
  </si>
  <si>
    <t>5CD05273YX</t>
  </si>
  <si>
    <t>IT003581</t>
  </si>
  <si>
    <t>5CD05273YJ</t>
  </si>
  <si>
    <t>IT003582</t>
  </si>
  <si>
    <t>5CD052740F</t>
  </si>
  <si>
    <t>IT003583</t>
  </si>
  <si>
    <t>5CD052740Y</t>
  </si>
  <si>
    <t>IT003584</t>
  </si>
  <si>
    <t>5CD052740C</t>
  </si>
  <si>
    <t>IT003585</t>
  </si>
  <si>
    <t>5CD05273XW</t>
  </si>
  <si>
    <t>IT003586</t>
  </si>
  <si>
    <t>5CD05273ZN</t>
  </si>
  <si>
    <t>IT003587</t>
  </si>
  <si>
    <t>5CD0527404</t>
  </si>
  <si>
    <t>IT003588</t>
  </si>
  <si>
    <t>5CD05273ZK</t>
  </si>
  <si>
    <t>IT003589</t>
  </si>
  <si>
    <t>5CD05273ZY</t>
  </si>
  <si>
    <t>IT003590</t>
  </si>
  <si>
    <t>5CD05273XT</t>
  </si>
  <si>
    <t>IT003591</t>
  </si>
  <si>
    <t>5CD05273YP</t>
  </si>
  <si>
    <t>IT003592</t>
  </si>
  <si>
    <t>5CD05273YQ</t>
  </si>
  <si>
    <t>IT003593</t>
  </si>
  <si>
    <t>5CD05273ZV</t>
  </si>
  <si>
    <t>IT003594</t>
  </si>
  <si>
    <t>5CD05273YG</t>
  </si>
  <si>
    <t>IT003595</t>
  </si>
  <si>
    <t>5CD052740B</t>
  </si>
  <si>
    <t>IT003596</t>
  </si>
  <si>
    <t>5CD05273Z3</t>
  </si>
  <si>
    <t>IT003599</t>
  </si>
  <si>
    <t>NEŠIOJAMAS KOMPIUTERIS DELL 3510</t>
  </si>
  <si>
    <t>115XG63</t>
  </si>
  <si>
    <t>IT003600</t>
  </si>
  <si>
    <t>H5BXG63</t>
  </si>
  <si>
    <t>IT003601</t>
  </si>
  <si>
    <t>17BXG63</t>
  </si>
  <si>
    <t>IT003602</t>
  </si>
  <si>
    <t>F25XG63</t>
  </si>
  <si>
    <t>IT003603</t>
  </si>
  <si>
    <t>6R6XG63</t>
  </si>
  <si>
    <t>IT003604</t>
  </si>
  <si>
    <t>735XG63</t>
  </si>
  <si>
    <t>IT003605</t>
  </si>
  <si>
    <t>D6BXG63</t>
  </si>
  <si>
    <t>IT003606</t>
  </si>
  <si>
    <t>725XG63</t>
  </si>
  <si>
    <t>IT003607</t>
  </si>
  <si>
    <t>J24XG63</t>
  </si>
  <si>
    <t>IT003608</t>
  </si>
  <si>
    <t>325XG63</t>
  </si>
  <si>
    <t>IT003609</t>
  </si>
  <si>
    <t>D34XG63</t>
  </si>
  <si>
    <t>IT003610</t>
  </si>
  <si>
    <t>7W7XG63</t>
  </si>
  <si>
    <t>IT003611</t>
  </si>
  <si>
    <t>97BXG63</t>
  </si>
  <si>
    <t>IT003612</t>
  </si>
  <si>
    <t>HW7XG63</t>
  </si>
  <si>
    <t>IT003613</t>
  </si>
  <si>
    <t>57BXG63</t>
  </si>
  <si>
    <t>IT003614</t>
  </si>
  <si>
    <t>8X7XG63</t>
  </si>
  <si>
    <t>IT003615</t>
  </si>
  <si>
    <t>G7BXG63</t>
  </si>
  <si>
    <t>IT003616</t>
  </si>
  <si>
    <t>5W7XG63</t>
  </si>
  <si>
    <t>IT003617</t>
  </si>
  <si>
    <t>JP6XG63</t>
  </si>
  <si>
    <t>IT003618</t>
  </si>
  <si>
    <t>D05XG63</t>
  </si>
  <si>
    <t>IT003619</t>
  </si>
  <si>
    <t>HY7XG63</t>
  </si>
  <si>
    <t>IT003620</t>
  </si>
  <si>
    <t>354XG63</t>
  </si>
  <si>
    <t>IT003621</t>
  </si>
  <si>
    <t>G6BXG63</t>
  </si>
  <si>
    <t>IT003622</t>
  </si>
  <si>
    <t>154XG63</t>
  </si>
  <si>
    <t>IT003623</t>
  </si>
  <si>
    <t>3W7XG63</t>
  </si>
  <si>
    <t>IT003624</t>
  </si>
  <si>
    <t>215XG63</t>
  </si>
  <si>
    <t>IT003625</t>
  </si>
  <si>
    <t>B5BXG63</t>
  </si>
  <si>
    <t>IT003626</t>
  </si>
  <si>
    <t>8W7XG63</t>
  </si>
  <si>
    <t>IT003627</t>
  </si>
  <si>
    <t>G5BXG63</t>
  </si>
  <si>
    <t>IT003628</t>
  </si>
  <si>
    <t>3Y7XG63</t>
  </si>
  <si>
    <t>2021.03.05</t>
  </si>
  <si>
    <t>IT003639</t>
  </si>
  <si>
    <t>NEŠIOJAMAS KOMPIUTERIS HP PROBOOK 445 G7</t>
  </si>
  <si>
    <t>5CD05273XS</t>
  </si>
  <si>
    <t>IT003640</t>
  </si>
  <si>
    <t>5CD05273XR</t>
  </si>
  <si>
    <t>IT003641</t>
  </si>
  <si>
    <t>5CD05273Z0</t>
  </si>
  <si>
    <t>IT003642</t>
  </si>
  <si>
    <t>5CD05273XP</t>
  </si>
  <si>
    <t>IT003643</t>
  </si>
  <si>
    <t>5CD0527410</t>
  </si>
  <si>
    <t>IT003644</t>
  </si>
  <si>
    <t>5CD05273ZQ</t>
  </si>
  <si>
    <t>IT003645</t>
  </si>
  <si>
    <t>5CD05273YN</t>
  </si>
  <si>
    <t>IT003646</t>
  </si>
  <si>
    <t>5CD05273YB</t>
  </si>
  <si>
    <t>IT003647</t>
  </si>
  <si>
    <t>5CD05273XQ</t>
  </si>
  <si>
    <t>IT003648</t>
  </si>
  <si>
    <t>5CD05273XL</t>
  </si>
  <si>
    <t>IT003649</t>
  </si>
  <si>
    <t>5CD05273YV</t>
  </si>
  <si>
    <t>IT003650</t>
  </si>
  <si>
    <t>5CD05273Y1</t>
  </si>
  <si>
    <t>IT003651</t>
  </si>
  <si>
    <t>5CD05273Y0</t>
  </si>
  <si>
    <t>IT003652</t>
  </si>
  <si>
    <t>5CD0527411</t>
  </si>
  <si>
    <t>IT003653</t>
  </si>
  <si>
    <t>5CD05273YM</t>
  </si>
  <si>
    <t>IT003654</t>
  </si>
  <si>
    <t>5CD052740X</t>
  </si>
  <si>
    <t>IT003655</t>
  </si>
  <si>
    <t>NEŠIOJAMAS KOMPIUTERIS HP PROBOOK 455 G7</t>
  </si>
  <si>
    <t>5CD105KRX1</t>
  </si>
  <si>
    <t>IT003656</t>
  </si>
  <si>
    <t>5CD105KRWT</t>
  </si>
  <si>
    <t>IT003657</t>
  </si>
  <si>
    <t>5CD105KRX0</t>
  </si>
  <si>
    <t>IT003658</t>
  </si>
  <si>
    <t>5CD105KRX5</t>
  </si>
  <si>
    <t>IT003659</t>
  </si>
  <si>
    <t>5CD105KRX4</t>
  </si>
  <si>
    <t>IT003660</t>
  </si>
  <si>
    <t>5CD105KRX6</t>
  </si>
  <si>
    <t>IT003661</t>
  </si>
  <si>
    <t>5CD105KRWR</t>
  </si>
  <si>
    <t>IT003662</t>
  </si>
  <si>
    <t>5CD105KRX8</t>
  </si>
  <si>
    <t>IT003663</t>
  </si>
  <si>
    <t>5CD105KRWP</t>
  </si>
  <si>
    <t>IT003664</t>
  </si>
  <si>
    <t>5CD105KRWN</t>
  </si>
  <si>
    <t>IT003665</t>
  </si>
  <si>
    <t>5CD105KRWX</t>
  </si>
  <si>
    <t>IT003666</t>
  </si>
  <si>
    <t>5CD1035Y16</t>
  </si>
  <si>
    <t>IT003667</t>
  </si>
  <si>
    <t>5CD1035XYN</t>
  </si>
  <si>
    <t>IT003668</t>
  </si>
  <si>
    <t>5CD1035Y5R</t>
  </si>
  <si>
    <t>2021.03.29</t>
  </si>
  <si>
    <t>IT003681</t>
  </si>
  <si>
    <t>NEŠIOJAMAS KOMPIUTERIS MICROSOFT SURFACE PRO 7</t>
  </si>
  <si>
    <t>51565610253</t>
  </si>
  <si>
    <t>2021.04.26</t>
  </si>
  <si>
    <t>IT003688</t>
  </si>
  <si>
    <t>NEŠIOJAMAS KOMPIUTERIS MACBOOK PRO 16"</t>
  </si>
  <si>
    <t>C02F918VMD6M</t>
  </si>
  <si>
    <t>2019.04.23</t>
  </si>
  <si>
    <t>2019.07.08</t>
  </si>
  <si>
    <t>2015.02.05</t>
  </si>
  <si>
    <t>2016.04.29</t>
  </si>
  <si>
    <t>2016.10.14</t>
  </si>
  <si>
    <t>2018.06.22</t>
  </si>
  <si>
    <t>2016.11.14</t>
  </si>
  <si>
    <t>2018.12.12</t>
  </si>
  <si>
    <t>2018.04.18</t>
  </si>
  <si>
    <t>2018.09.19</t>
  </si>
  <si>
    <t>2018.12.14</t>
  </si>
  <si>
    <t>2018.12.17</t>
  </si>
  <si>
    <t>2018.12.18</t>
  </si>
  <si>
    <t>2019.06.21</t>
  </si>
  <si>
    <t>2019.06.27</t>
  </si>
  <si>
    <t>2020.02.05</t>
  </si>
  <si>
    <t>2020.02.27</t>
  </si>
  <si>
    <t>2020.05.07</t>
  </si>
  <si>
    <t>2020.04.01</t>
  </si>
  <si>
    <t>2020.02.17</t>
  </si>
  <si>
    <t>2020.05.29</t>
  </si>
  <si>
    <t>2020.05.13</t>
  </si>
  <si>
    <t>Automobiliai (13 vnt.) TPVCA draudimo įstatymo ribose</t>
  </si>
  <si>
    <t>2021.04.09</t>
  </si>
  <si>
    <t>IT003685</t>
  </si>
  <si>
    <t>IT003718</t>
  </si>
  <si>
    <t>IT003719</t>
  </si>
  <si>
    <t>KTS1 (senasis). Draudimo galiojimo teritorija - Lietuvos Respublika.</t>
  </si>
  <si>
    <t>MERCEDES BENZ KTS PAGRINDINIS AUTOMOBILIS,  V/N EFM269</t>
  </si>
  <si>
    <t>WDB9300381L336793</t>
  </si>
  <si>
    <t>Įmontuota įranga pagal spec.užsakymą, priklausanti KTS pagrindiniam automobiliui Mercedes Benz, valstyb. nr. EFM269</t>
  </si>
  <si>
    <t>MERCEDES BENZ KTS PAGALBINIS AUTOMOBILIS, V/N EFM266</t>
  </si>
  <si>
    <t>WDB9300381L327222</t>
  </si>
  <si>
    <t>Įmontuota įranga pagal spec.užsakymą, priklausanti KTS pagalbiniam automobiliui Mercedes Benz, valstyb. nr. EFM266</t>
  </si>
  <si>
    <t>KTS-1 GARSO PULTAS</t>
  </si>
  <si>
    <t>IT003478</t>
  </si>
  <si>
    <t>2020.07.10</t>
  </si>
  <si>
    <t>IT003247</t>
  </si>
  <si>
    <t>TV OBJEKTYVAS CJ14EX4.3B IASE-S</t>
  </si>
  <si>
    <t>IT003248</t>
  </si>
  <si>
    <t>IT003530</t>
  </si>
  <si>
    <t>VIDEOKAMEROS PXW-Z280 KOMPLEKTAS</t>
  </si>
  <si>
    <t>IT003531</t>
  </si>
  <si>
    <t>IT003532</t>
  </si>
  <si>
    <t>TV GERVĖS-KRANO RYŠIO ĮRANGOS KOMPLEKTAS</t>
  </si>
  <si>
    <t>IT003533</t>
  </si>
  <si>
    <t>IT003534</t>
  </si>
  <si>
    <t>IT003535</t>
  </si>
  <si>
    <t>IT003536</t>
  </si>
  <si>
    <t>IT003537</t>
  </si>
  <si>
    <t>IT003549</t>
  </si>
  <si>
    <t>FOTOAPARATO CANON EOS C100 KOMPLEKTAS</t>
  </si>
  <si>
    <t>IT003249</t>
  </si>
  <si>
    <t>GARSO MIKŠERIS BEHRINGER X32 COMPACT</t>
  </si>
  <si>
    <t>IT003316</t>
  </si>
  <si>
    <t>RYCOTE VĖJO APSAUGOS MIKROFONAMS KOMPLEKTAS</t>
  </si>
  <si>
    <t>IT003445</t>
  </si>
  <si>
    <t>VAIZDO STABILIZAVIMO SISTEMA TIFFEN PVVZNN6PSG7 SHADOW V STEADYCAM</t>
  </si>
  <si>
    <t>IT003552</t>
  </si>
  <si>
    <t>STEADICAM VALDIKLIO G-ZOOM KOMPLEKTAS</t>
  </si>
  <si>
    <t>IT003576</t>
  </si>
  <si>
    <t>ŽURNALISTINĖS 4K PANASONIC AJ-CX4000GJ KAMEROS KOMPLEKTAS</t>
  </si>
  <si>
    <t>IT003686</t>
  </si>
  <si>
    <t>BLACKMAGIC DESIGN ATEM TELEVISION STUDIO PRO 4K VAIZDO PULTAS</t>
  </si>
  <si>
    <t>IT003556</t>
  </si>
  <si>
    <t>KLAVIŠINIS INSTRUMENTAS: SKAITMENINIS PIANINAS SU STOVU HP704CH</t>
  </si>
  <si>
    <t>2020.07.30</t>
  </si>
  <si>
    <t>2020.12.16</t>
  </si>
  <si>
    <t>2020.12.23</t>
  </si>
  <si>
    <t>2020.07.21</t>
  </si>
  <si>
    <t>2020.10.22</t>
  </si>
  <si>
    <t>2020.11.26</t>
  </si>
  <si>
    <t>2021.01.14</t>
  </si>
  <si>
    <t>2021.02.03</t>
  </si>
  <si>
    <t>2021.03.23</t>
  </si>
  <si>
    <t>2021.04.21</t>
  </si>
  <si>
    <t>PROFESIONALI IŠORINĖ GARSO PLOKŠTĖ BABYFACE PRO FS - USB AUDIO INTERFACE</t>
  </si>
  <si>
    <t>BELAIDĖS VAIZDO PERDAVIMO ĮRANGOS SIŲSTUVAS LIVEU LU300-DVB-HD</t>
  </si>
  <si>
    <t>Viso:</t>
  </si>
  <si>
    <t>IT003277</t>
  </si>
  <si>
    <t>SHURE TH53T/O-LEMO MIKROFONO SU LANKELIU ANT GALVOS KOMPLEKTAS</t>
  </si>
  <si>
    <t>2020.09.09</t>
  </si>
  <si>
    <t>IT003278</t>
  </si>
  <si>
    <t>GARSO GALIOS STIPRINTUVAS CROWN INTERNATIONAL XTI 4002</t>
  </si>
  <si>
    <t>IT003279</t>
  </si>
  <si>
    <t>IT003280</t>
  </si>
  <si>
    <t>IŠORINIS IĖJIMŲ IR IŠĖJIMŲ SĄSAJŲ BLOKAS (STAGE BOX) YAMAHA RIO3224-D2</t>
  </si>
  <si>
    <t>IT003282</t>
  </si>
  <si>
    <t>Į AUSĮ ĮDEDAMOS AUSINĖS SENNHEISER IE40 PRO 507481</t>
  </si>
  <si>
    <t>IT003284</t>
  </si>
  <si>
    <t>BELAIDĖS SISTEMOS EW IEM-G4 KOMPLEKTAS</t>
  </si>
  <si>
    <t>2020.09.28</t>
  </si>
  <si>
    <t>IT003288</t>
  </si>
  <si>
    <t>UPS SOCOMEC NETYS RT 5000VA/4500W</t>
  </si>
  <si>
    <t>IT003289</t>
  </si>
  <si>
    <t>IT003317</t>
  </si>
  <si>
    <t>GARSO MONITORIUS MEYER SOUND ULTRA X-40</t>
  </si>
  <si>
    <t>IT003318</t>
  </si>
  <si>
    <t>IT003319</t>
  </si>
  <si>
    <t>ŽEMŲ DAŽNIŲ MONITORIUS MEYER SOUND LABORATORIES INC. 750-LFC</t>
  </si>
  <si>
    <t>IT003320</t>
  </si>
  <si>
    <t>IT003321</t>
  </si>
  <si>
    <t>MIKROFONINĖ SISTEMA AUDIO-TECHNIKOS BP4027</t>
  </si>
  <si>
    <t>IT003322</t>
  </si>
  <si>
    <t>IT003323</t>
  </si>
  <si>
    <t>IT003324</t>
  </si>
  <si>
    <t>IT003325</t>
  </si>
  <si>
    <t>IT003326</t>
  </si>
  <si>
    <t>IT003327</t>
  </si>
  <si>
    <t>IT003328</t>
  </si>
  <si>
    <t>IT003334</t>
  </si>
  <si>
    <t>SIGNALO KEITIKLIS DIRECT OUT MADI.SRC BNC/SC</t>
  </si>
  <si>
    <t>IT003335</t>
  </si>
  <si>
    <t>2020.12.02</t>
  </si>
  <si>
    <t>IT003466</t>
  </si>
  <si>
    <t>IŠLEIDIMO MIKŠERIS 12G-SDI SU MONITORIUMI</t>
  </si>
  <si>
    <t>IT003467</t>
  </si>
  <si>
    <t>IT003468</t>
  </si>
  <si>
    <t>IT003469</t>
  </si>
  <si>
    <t>IT003475</t>
  </si>
  <si>
    <t>TELEVIZIJOS RYŠIO SISTEMA (INTERCOM)</t>
  </si>
  <si>
    <t>IT003476</t>
  </si>
  <si>
    <t>NEPERTRAUKIAMO MAITINIMO ŠALTINIS UPS PM15X (15kW)</t>
  </si>
  <si>
    <t>IT003477</t>
  </si>
  <si>
    <t>IT003480</t>
  </si>
  <si>
    <t>SKAITMENINIŲ RADIJO MIKROFONŲ KOMPLEKTAS 1-AI STUDIJAI</t>
  </si>
  <si>
    <t>IT003542</t>
  </si>
  <si>
    <t>LCD TELEVIZORIUS 75 COLIAI</t>
  </si>
  <si>
    <t>IT003543</t>
  </si>
  <si>
    <t>IT003470</t>
  </si>
  <si>
    <t>KOMPIUTERIO MONITORIUS U3419W 34</t>
  </si>
  <si>
    <t>IT003471</t>
  </si>
  <si>
    <t>2021.01.12</t>
  </si>
  <si>
    <t>IT003550</t>
  </si>
  <si>
    <t>LCD TELEVIZORIUS 60"</t>
  </si>
  <si>
    <t>IT003551</t>
  </si>
  <si>
    <t>IT003569</t>
  </si>
  <si>
    <t>LCD TELEVIZORIUS SONY BRAVIA 49"</t>
  </si>
  <si>
    <t>IT003629</t>
  </si>
  <si>
    <t>ROBOTINĖS RANKOS KAMERAI KOMPLEKTAS</t>
  </si>
  <si>
    <t>2021.02.26</t>
  </si>
  <si>
    <t>IT003637</t>
  </si>
  <si>
    <t>PAPILDOMO ROBOTIZUOTO VEŽIMĖLIO SHOTOKU KAMERAI KOMPLEKTAS</t>
  </si>
  <si>
    <t>2021.06.10</t>
  </si>
  <si>
    <t>IT003742</t>
  </si>
  <si>
    <t>TELEVIZORIUS SAMSUNG QE65Q80TATXXH (65")</t>
  </si>
  <si>
    <t>1.174,74</t>
  </si>
  <si>
    <t>M027</t>
  </si>
  <si>
    <t>M028</t>
  </si>
  <si>
    <t>M029</t>
  </si>
  <si>
    <t>M030</t>
  </si>
  <si>
    <t>M032</t>
  </si>
  <si>
    <t>M033</t>
  </si>
  <si>
    <t>M034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</si>
  <si>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</si>
  <si>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</si>
  <si>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</si>
  <si>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</si>
  <si>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</si>
  <si>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</si>
  <si>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</si>
  <si>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</si>
  <si>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</si>
  <si>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</si>
  <si>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</si>
  <si>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</si>
  <si>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</si>
  <si>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</si>
  <si>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</si>
  <si>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</si>
  <si>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</si>
  <si>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</si>
  <si>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</si>
  <si>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</si>
  <si>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</si>
  <si>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</si>
  <si>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</si>
  <si>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M060</t>
  </si>
  <si>
    <t>M061</t>
  </si>
  <si>
    <t>M062</t>
  </si>
  <si>
    <t>M063</t>
  </si>
  <si>
    <t>M064</t>
  </si>
  <si>
    <t>M066</t>
  </si>
  <si>
    <t>M067</t>
  </si>
  <si>
    <t>M068</t>
  </si>
  <si>
    <t>M069</t>
  </si>
  <si>
    <t>M070</t>
  </si>
  <si>
    <t>M071</t>
  </si>
  <si>
    <t>M072</t>
  </si>
  <si>
    <t>Viso Stud. Įranga: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</si>
  <si>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Times New Roman"/>
        <family val="1"/>
      </rPr>
      <t> </t>
    </r>
  </si>
  <si>
    <r>
      <t>KJK2</t>
    </r>
    <r>
      <rPr>
        <sz val="11"/>
        <color rgb="FFFF0000"/>
        <rFont val="Times New Roman"/>
        <family val="1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</si>
</sst>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[$€-427]_-;\-* #,##0.00\ [$€-427]_-;_-* &quot;-&quot;??\ [$€-427]_-;_-@_-"/>
    <numFmt numFmtId="165" formatCode="[$€-2]\ #,##0"/>
    <numFmt numFmtId="166" formatCode="yyyy\.mm\.dd;@"/>
    <numFmt numFmtId="167" formatCode="#,##0.00_ ;\-#,##0.00\ "/>
    <numFmt numFmtId="168" formatCode="#,##0.00\ &quot;€&quot;"/>
    <numFmt numFmtId="169" formatCode="[$€-2]\ #,##0.00"/>
    <numFmt numFmtId="170" formatCode="yyyy&quot;.&quot;mm&quot;.&quot;dd;@"/>
    <numFmt numFmtId="171" formatCode="#,##0.00&quot; &quot;;&quot;-&quot;#,##0.00&quot; &quot;"/>
    <numFmt numFmtId="172" formatCode="#,##0_ ;[Red]\-#,##0\ "/>
    <numFmt numFmtId="173" formatCode="#,##0.00\ _€"/>
    <numFmt numFmtId="174" formatCode="[$€-2]\ #,##0;\-[$€-2]\ #,##0"/>
  </numFmts>
  <fonts count="6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2"/>
      <charset val="186"/>
    </font>
    <font>
      <b/>
      <sz val="8"/>
      <name val="Times New Roman"/>
      <family val="2"/>
      <charset val="186"/>
    </font>
    <font>
      <b/>
      <sz val="11"/>
      <color rgb="FFFF0000"/>
      <name val="Times New Roman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5" tint="-0.249977111117893"/>
      <name val="Times New Roman"/>
      <family val="2"/>
      <charset val="186"/>
    </font>
    <font>
      <sz val="10"/>
      <name val="Times New Roman"/>
      <family val="2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mbria"/>
      <family val="1"/>
      <charset val="186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0"/>
      <color theme="1"/>
      <name val=" times new roman"/>
      <charset val="186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C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0" fillId="0" borderId="0"/>
    <xf numFmtId="0" fontId="1" fillId="0" borderId="0"/>
    <xf numFmtId="0" fontId="40" fillId="0" borderId="0"/>
    <xf numFmtId="0" fontId="42" fillId="0" borderId="0" applyNumberFormat="0" applyBorder="0" applyProtection="0"/>
    <xf numFmtId="0" fontId="40" fillId="0" borderId="0" applyNumberFormat="0" applyFont="0" applyBorder="0" applyProtection="0"/>
    <xf numFmtId="0" fontId="49" fillId="0" borderId="0"/>
    <xf numFmtId="0" fontId="51" fillId="0" borderId="0" applyNumberFormat="0" applyBorder="0" applyProtection="0"/>
  </cellStyleXfs>
  <cellXfs count="37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8" fillId="0" borderId="0" xfId="0" applyFont="1"/>
    <xf numFmtId="0" fontId="7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164" fontId="0" fillId="0" borderId="0" xfId="0" applyNumberFormat="1"/>
    <xf numFmtId="0" fontId="5" fillId="9" borderId="1" xfId="0" applyFont="1" applyFill="1" applyBorder="1" applyAlignment="1">
      <alignment vertical="center"/>
    </xf>
    <xf numFmtId="166" fontId="17" fillId="0" borderId="1" xfId="0" applyNumberFormat="1" applyFont="1" applyBorder="1"/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 wrapText="1"/>
    </xf>
    <xf numFmtId="0" fontId="16" fillId="0" borderId="1" xfId="1" applyFont="1" applyBorder="1" applyAlignment="1">
      <alignment vertical="center"/>
    </xf>
    <xf numFmtId="167" fontId="17" fillId="0" borderId="1" xfId="0" applyNumberFormat="1" applyFont="1" applyBorder="1"/>
    <xf numFmtId="0" fontId="17" fillId="0" borderId="1" xfId="0" applyFont="1" applyBorder="1"/>
    <xf numFmtId="0" fontId="19" fillId="0" borderId="7" xfId="0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67" fontId="17" fillId="0" borderId="0" xfId="0" applyNumberFormat="1" applyFont="1" applyBorder="1"/>
    <xf numFmtId="0" fontId="17" fillId="0" borderId="0" xfId="0" applyFont="1" applyBorder="1"/>
    <xf numFmtId="0" fontId="15" fillId="9" borderId="1" xfId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66" fontId="20" fillId="0" borderId="1" xfId="0" applyNumberFormat="1" applyFont="1" applyBorder="1"/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horizontal="left" wrapText="1"/>
    </xf>
    <xf numFmtId="167" fontId="20" fillId="0" borderId="1" xfId="0" applyNumberFormat="1" applyFont="1" applyBorder="1"/>
    <xf numFmtId="0" fontId="20" fillId="0" borderId="1" xfId="0" applyFont="1" applyBorder="1"/>
    <xf numFmtId="0" fontId="20" fillId="0" borderId="1" xfId="1" applyFont="1" applyBorder="1" applyAlignment="1">
      <alignment vertical="center"/>
    </xf>
    <xf numFmtId="166" fontId="20" fillId="11" borderId="1" xfId="1" applyNumberFormat="1" applyFont="1" applyFill="1" applyBorder="1"/>
    <xf numFmtId="0" fontId="20" fillId="11" borderId="1" xfId="1" applyFont="1" applyFill="1" applyBorder="1" applyAlignment="1">
      <alignment horizontal="right"/>
    </xf>
    <xf numFmtId="0" fontId="20" fillId="11" borderId="1" xfId="1" applyFont="1" applyFill="1" applyBorder="1" applyAlignment="1">
      <alignment horizontal="left" wrapText="1"/>
    </xf>
    <xf numFmtId="165" fontId="20" fillId="11" borderId="1" xfId="1" applyNumberFormat="1" applyFont="1" applyFill="1" applyBorder="1" applyAlignment="1">
      <alignment horizontal="right" vertical="center"/>
    </xf>
    <xf numFmtId="0" fontId="20" fillId="11" borderId="1" xfId="1" applyFont="1" applyFill="1" applyBorder="1"/>
    <xf numFmtId="166" fontId="20" fillId="0" borderId="1" xfId="1" applyNumberFormat="1" applyFont="1" applyBorder="1"/>
    <xf numFmtId="0" fontId="20" fillId="0" borderId="1" xfId="1" applyFont="1" applyBorder="1" applyAlignment="1">
      <alignment horizontal="right"/>
    </xf>
    <xf numFmtId="0" fontId="20" fillId="0" borderId="1" xfId="1" applyFont="1" applyBorder="1" applyAlignment="1">
      <alignment horizontal="left" wrapText="1"/>
    </xf>
    <xf numFmtId="165" fontId="20" fillId="0" borderId="1" xfId="1" applyNumberFormat="1" applyFont="1" applyBorder="1" applyAlignment="1">
      <alignment horizontal="right" vertical="center"/>
    </xf>
    <xf numFmtId="0" fontId="20" fillId="0" borderId="1" xfId="1" applyFont="1" applyBorder="1"/>
    <xf numFmtId="168" fontId="0" fillId="0" borderId="1" xfId="0" applyNumberFormat="1" applyBorder="1"/>
    <xf numFmtId="0" fontId="13" fillId="0" borderId="1" xfId="1" applyFont="1" applyBorder="1" applyAlignment="1">
      <alignment vertical="center"/>
    </xf>
    <xf numFmtId="0" fontId="27" fillId="0" borderId="1" xfId="0" applyFont="1" applyBorder="1" applyAlignment="1">
      <alignment horizontal="left" wrapText="1"/>
    </xf>
    <xf numFmtId="0" fontId="13" fillId="0" borderId="0" xfId="1" applyFont="1" applyAlignment="1">
      <alignment vertical="center"/>
    </xf>
    <xf numFmtId="167" fontId="2" fillId="4" borderId="0" xfId="0" applyNumberFormat="1" applyFont="1" applyFill="1"/>
    <xf numFmtId="0" fontId="18" fillId="4" borderId="1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29" fillId="0" borderId="1" xfId="0" applyFont="1" applyBorder="1"/>
    <xf numFmtId="166" fontId="29" fillId="0" borderId="1" xfId="0" applyNumberFormat="1" applyFont="1" applyBorder="1"/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167" fontId="29" fillId="0" borderId="1" xfId="0" applyNumberFormat="1" applyFont="1" applyBorder="1"/>
    <xf numFmtId="0" fontId="30" fillId="0" borderId="1" xfId="1" applyFont="1" applyBorder="1" applyAlignment="1">
      <alignment vertical="center"/>
    </xf>
    <xf numFmtId="0" fontId="14" fillId="10" borderId="0" xfId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0" fontId="14" fillId="11" borderId="0" xfId="1" applyFont="1" applyFill="1" applyAlignment="1">
      <alignment vertical="center"/>
    </xf>
    <xf numFmtId="165" fontId="15" fillId="4" borderId="1" xfId="1" applyNumberFormat="1" applyFont="1" applyFill="1" applyBorder="1" applyAlignment="1">
      <alignment horizontal="center" vertical="center" wrapText="1"/>
    </xf>
    <xf numFmtId="166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29" fillId="0" borderId="1" xfId="1" applyFont="1" applyBorder="1" applyAlignment="1">
      <alignment horizontal="left" vertical="center" wrapText="1"/>
    </xf>
    <xf numFmtId="165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vertical="center"/>
    </xf>
    <xf numFmtId="165" fontId="2" fillId="4" borderId="0" xfId="0" applyNumberFormat="1" applyFont="1" applyFill="1"/>
    <xf numFmtId="168" fontId="0" fillId="0" borderId="0" xfId="0" applyNumberFormat="1"/>
    <xf numFmtId="168" fontId="5" fillId="0" borderId="1" xfId="0" applyNumberFormat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167" fontId="31" fillId="4" borderId="0" xfId="0" applyNumberFormat="1" applyFont="1" applyFill="1"/>
    <xf numFmtId="164" fontId="5" fillId="11" borderId="1" xfId="0" applyNumberFormat="1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26" fillId="4" borderId="1" xfId="1" applyFont="1" applyFill="1" applyBorder="1" applyAlignment="1">
      <alignment horizontal="center" vertical="center" wrapText="1"/>
    </xf>
    <xf numFmtId="0" fontId="2" fillId="10" borderId="0" xfId="0" applyFont="1" applyFill="1"/>
    <xf numFmtId="167" fontId="22" fillId="4" borderId="0" xfId="0" applyNumberFormat="1" applyFont="1" applyFill="1"/>
    <xf numFmtId="0" fontId="21" fillId="0" borderId="0" xfId="1" applyFont="1" applyAlignment="1">
      <alignment vertical="center"/>
    </xf>
    <xf numFmtId="166" fontId="17" fillId="0" borderId="1" xfId="1" applyNumberFormat="1" applyFont="1" applyBorder="1"/>
    <xf numFmtId="0" fontId="17" fillId="0" borderId="1" xfId="1" applyFont="1" applyBorder="1" applyAlignment="1">
      <alignment horizontal="right"/>
    </xf>
    <xf numFmtId="0" fontId="17" fillId="0" borderId="1" xfId="1" applyFont="1" applyBorder="1" applyAlignment="1">
      <alignment horizontal="left" wrapText="1"/>
    </xf>
    <xf numFmtId="167" fontId="17" fillId="0" borderId="1" xfId="1" applyNumberFormat="1" applyFont="1" applyBorder="1"/>
    <xf numFmtId="0" fontId="17" fillId="0" borderId="1" xfId="1" applyFont="1" applyBorder="1"/>
    <xf numFmtId="166" fontId="17" fillId="0" borderId="0" xfId="1" applyNumberFormat="1" applyFont="1"/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 wrapText="1"/>
    </xf>
    <xf numFmtId="167" fontId="17" fillId="0" borderId="0" xfId="1" applyNumberFormat="1" applyFont="1"/>
    <xf numFmtId="0" fontId="17" fillId="0" borderId="0" xfId="1" applyFont="1"/>
    <xf numFmtId="0" fontId="30" fillId="0" borderId="0" xfId="1" applyFont="1" applyAlignment="1">
      <alignment vertical="center"/>
    </xf>
    <xf numFmtId="0" fontId="32" fillId="0" borderId="0" xfId="0" applyFont="1"/>
    <xf numFmtId="166" fontId="17" fillId="0" borderId="8" xfId="0" applyNumberFormat="1" applyFont="1" applyBorder="1"/>
    <xf numFmtId="0" fontId="17" fillId="0" borderId="8" xfId="0" applyFont="1" applyBorder="1" applyAlignment="1">
      <alignment horizontal="right"/>
    </xf>
    <xf numFmtId="0" fontId="17" fillId="0" borderId="9" xfId="0" applyFont="1" applyBorder="1" applyAlignment="1">
      <alignment horizontal="left" wrapText="1"/>
    </xf>
    <xf numFmtId="0" fontId="14" fillId="10" borderId="10" xfId="1" applyFont="1" applyFill="1" applyBorder="1" applyAlignment="1">
      <alignment vertical="center"/>
    </xf>
    <xf numFmtId="0" fontId="14" fillId="0" borderId="10" xfId="1" applyFont="1" applyBorder="1" applyAlignment="1">
      <alignment vertical="center"/>
    </xf>
    <xf numFmtId="165" fontId="14" fillId="0" borderId="10" xfId="1" applyNumberFormat="1" applyFont="1" applyBorder="1" applyAlignment="1">
      <alignment vertical="center"/>
    </xf>
    <xf numFmtId="166" fontId="16" fillId="11" borderId="1" xfId="1" applyNumberFormat="1" applyFont="1" applyFill="1" applyBorder="1" applyAlignment="1">
      <alignment vertical="center"/>
    </xf>
    <xf numFmtId="0" fontId="16" fillId="11" borderId="1" xfId="1" applyFont="1" applyFill="1" applyBorder="1" applyAlignment="1">
      <alignment horizontal="right" vertical="center"/>
    </xf>
    <xf numFmtId="0" fontId="16" fillId="11" borderId="1" xfId="1" applyFont="1" applyFill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0" fillId="6" borderId="0" xfId="0" applyFill="1"/>
    <xf numFmtId="0" fontId="2" fillId="6" borderId="0" xfId="0" applyFont="1" applyFill="1"/>
    <xf numFmtId="167" fontId="28" fillId="6" borderId="1" xfId="0" applyNumberFormat="1" applyFont="1" applyFill="1" applyBorder="1"/>
    <xf numFmtId="167" fontId="23" fillId="6" borderId="0" xfId="0" applyNumberFormat="1" applyFont="1" applyFill="1"/>
    <xf numFmtId="167" fontId="2" fillId="10" borderId="0" xfId="0" applyNumberFormat="1" applyFont="1" applyFill="1"/>
    <xf numFmtId="0" fontId="14" fillId="6" borderId="0" xfId="1" applyFont="1" applyFill="1" applyAlignment="1">
      <alignment vertical="center"/>
    </xf>
    <xf numFmtId="0" fontId="0" fillId="0" borderId="0" xfId="0" applyFill="1"/>
    <xf numFmtId="164" fontId="0" fillId="0" borderId="1" xfId="0" applyNumberFormat="1" applyBorder="1"/>
    <xf numFmtId="0" fontId="0" fillId="11" borderId="0" xfId="0" applyFill="1"/>
    <xf numFmtId="4" fontId="4" fillId="11" borderId="0" xfId="0" applyNumberFormat="1" applyFont="1" applyFill="1" applyBorder="1" applyAlignment="1">
      <alignment horizontal="right" vertical="center" wrapText="1"/>
    </xf>
    <xf numFmtId="167" fontId="23" fillId="4" borderId="0" xfId="0" applyNumberFormat="1" applyFont="1" applyFill="1"/>
    <xf numFmtId="0" fontId="17" fillId="11" borderId="1" xfId="0" applyFont="1" applyFill="1" applyBorder="1" applyAlignment="1">
      <alignment horizontal="left" wrapText="1"/>
    </xf>
    <xf numFmtId="169" fontId="34" fillId="6" borderId="0" xfId="0" applyNumberFormat="1" applyFont="1" applyFill="1"/>
    <xf numFmtId="165" fontId="26" fillId="9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/>
    </xf>
    <xf numFmtId="166" fontId="36" fillId="0" borderId="1" xfId="0" applyNumberFormat="1" applyFont="1" applyBorder="1"/>
    <xf numFmtId="0" fontId="37" fillId="0" borderId="1" xfId="0" applyFont="1" applyBorder="1"/>
    <xf numFmtId="0" fontId="38" fillId="10" borderId="0" xfId="0" applyFont="1" applyFill="1"/>
    <xf numFmtId="4" fontId="35" fillId="4" borderId="1" xfId="0" applyNumberFormat="1" applyFont="1" applyFill="1" applyBorder="1"/>
    <xf numFmtId="169" fontId="31" fillId="10" borderId="0" xfId="0" applyNumberFormat="1" applyFont="1" applyFill="1"/>
    <xf numFmtId="0" fontId="0" fillId="9" borderId="1" xfId="0" applyFill="1" applyBorder="1"/>
    <xf numFmtId="0" fontId="14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 applyFill="1"/>
    <xf numFmtId="0" fontId="0" fillId="0" borderId="1" xfId="0" applyFill="1" applyBorder="1"/>
    <xf numFmtId="0" fontId="32" fillId="0" borderId="1" xfId="0" applyFont="1" applyBorder="1"/>
    <xf numFmtId="0" fontId="40" fillId="0" borderId="0" xfId="3"/>
    <xf numFmtId="0" fontId="40" fillId="0" borderId="0" xfId="3" applyAlignment="1">
      <alignment horizontal="center"/>
    </xf>
    <xf numFmtId="0" fontId="40" fillId="0" borderId="0" xfId="3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1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0" xfId="4" applyFont="1"/>
    <xf numFmtId="0" fontId="39" fillId="0" borderId="0" xfId="4" applyFont="1"/>
    <xf numFmtId="0" fontId="6" fillId="13" borderId="11" xfId="4" applyFont="1" applyFill="1" applyBorder="1" applyAlignment="1">
      <alignment horizontal="center" vertical="center" wrapText="1"/>
    </xf>
    <xf numFmtId="0" fontId="39" fillId="0" borderId="11" xfId="4" applyFont="1" applyBorder="1"/>
    <xf numFmtId="0" fontId="39" fillId="14" borderId="0" xfId="4" applyFont="1" applyFill="1"/>
    <xf numFmtId="0" fontId="43" fillId="0" borderId="0" xfId="4" applyFont="1"/>
    <xf numFmtId="0" fontId="39" fillId="13" borderId="11" xfId="4" applyFont="1" applyFill="1" applyBorder="1"/>
    <xf numFmtId="0" fontId="39" fillId="13" borderId="11" xfId="5" applyFont="1" applyFill="1" applyBorder="1" applyAlignment="1">
      <alignment vertical="center"/>
    </xf>
    <xf numFmtId="0" fontId="39" fillId="13" borderId="11" xfId="3" applyFont="1" applyFill="1" applyBorder="1" applyAlignment="1">
      <alignment horizontal="left" vertical="center" wrapText="1"/>
    </xf>
    <xf numFmtId="0" fontId="39" fillId="13" borderId="11" xfId="5" applyFont="1" applyFill="1" applyBorder="1" applyAlignment="1">
      <alignment horizontal="center" vertical="center"/>
    </xf>
    <xf numFmtId="0" fontId="39" fillId="13" borderId="11" xfId="5" applyFont="1" applyFill="1" applyBorder="1" applyAlignment="1">
      <alignment horizontal="center" vertical="center" wrapText="1"/>
    </xf>
    <xf numFmtId="0" fontId="39" fillId="0" borderId="11" xfId="5" applyFont="1" applyBorder="1" applyAlignment="1">
      <alignment vertical="center"/>
    </xf>
    <xf numFmtId="0" fontId="39" fillId="0" borderId="11" xfId="3" applyFont="1" applyBorder="1" applyAlignment="1">
      <alignment horizontal="left" vertical="center"/>
    </xf>
    <xf numFmtId="0" fontId="39" fillId="0" borderId="11" xfId="5" applyFont="1" applyBorder="1" applyAlignment="1">
      <alignment horizontal="center" vertical="center"/>
    </xf>
    <xf numFmtId="0" fontId="6" fillId="15" borderId="0" xfId="4" applyFont="1" applyFill="1"/>
    <xf numFmtId="0" fontId="39" fillId="15" borderId="0" xfId="4" applyFont="1" applyFill="1"/>
    <xf numFmtId="170" fontId="44" fillId="0" borderId="11" xfId="3" applyNumberFormat="1" applyFont="1" applyBorder="1"/>
    <xf numFmtId="0" fontId="44" fillId="0" borderId="11" xfId="3" applyFont="1" applyBorder="1" applyAlignment="1">
      <alignment horizontal="right"/>
    </xf>
    <xf numFmtId="0" fontId="44" fillId="0" borderId="11" xfId="3" applyFont="1" applyBorder="1" applyAlignment="1">
      <alignment horizontal="left" wrapText="1"/>
    </xf>
    <xf numFmtId="0" fontId="39" fillId="16" borderId="12" xfId="4" applyFont="1" applyFill="1" applyBorder="1" applyAlignment="1">
      <alignment horizontal="right"/>
    </xf>
    <xf numFmtId="0" fontId="39" fillId="16" borderId="13" xfId="4" applyFont="1" applyFill="1" applyBorder="1"/>
    <xf numFmtId="0" fontId="44" fillId="0" borderId="0" xfId="4" applyFont="1"/>
    <xf numFmtId="0" fontId="39" fillId="0" borderId="0" xfId="4" applyFont="1" applyAlignment="1">
      <alignment wrapText="1"/>
    </xf>
    <xf numFmtId="0" fontId="39" fillId="0" borderId="0" xfId="4" applyFont="1" applyBorder="1"/>
    <xf numFmtId="170" fontId="44" fillId="11" borderId="11" xfId="3" applyNumberFormat="1" applyFont="1" applyFill="1" applyBorder="1"/>
    <xf numFmtId="0" fontId="44" fillId="11" borderId="11" xfId="3" applyFont="1" applyFill="1" applyBorder="1" applyAlignment="1">
      <alignment horizontal="right"/>
    </xf>
    <xf numFmtId="0" fontId="44" fillId="11" borderId="11" xfId="3" applyFont="1" applyFill="1" applyBorder="1" applyAlignment="1">
      <alignment horizontal="left" wrapText="1"/>
    </xf>
    <xf numFmtId="0" fontId="39" fillId="11" borderId="0" xfId="4" applyFont="1" applyFill="1"/>
    <xf numFmtId="0" fontId="6" fillId="13" borderId="15" xfId="4" applyFont="1" applyFill="1" applyBorder="1" applyAlignment="1">
      <alignment horizontal="center" vertical="center" wrapText="1"/>
    </xf>
    <xf numFmtId="0" fontId="39" fillId="0" borderId="15" xfId="4" applyFont="1" applyBorder="1"/>
    <xf numFmtId="0" fontId="39" fillId="13" borderId="15" xfId="4" applyFont="1" applyFill="1" applyBorder="1"/>
    <xf numFmtId="0" fontId="39" fillId="14" borderId="0" xfId="4" applyFont="1" applyFill="1" applyBorder="1"/>
    <xf numFmtId="0" fontId="43" fillId="0" borderId="0" xfId="4" applyFont="1" applyBorder="1"/>
    <xf numFmtId="0" fontId="39" fillId="11" borderId="0" xfId="4" applyFont="1" applyFill="1" applyBorder="1"/>
    <xf numFmtId="172" fontId="8" fillId="0" borderId="0" xfId="0" applyNumberFormat="1" applyFont="1"/>
    <xf numFmtId="3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0" fillId="0" borderId="0" xfId="0" applyBorder="1"/>
    <xf numFmtId="0" fontId="41" fillId="0" borderId="0" xfId="3" applyFont="1" applyBorder="1" applyAlignment="1">
      <alignment horizontal="center" vertical="center" wrapText="1"/>
    </xf>
    <xf numFmtId="0" fontId="40" fillId="0" borderId="0" xfId="3" applyBorder="1"/>
    <xf numFmtId="0" fontId="39" fillId="0" borderId="0" xfId="4" applyFont="1" applyAlignment="1">
      <alignment horizontal="center"/>
    </xf>
    <xf numFmtId="0" fontId="39" fillId="0" borderId="11" xfId="4" applyFont="1" applyBorder="1" applyAlignment="1">
      <alignment horizontal="center"/>
    </xf>
    <xf numFmtId="0" fontId="44" fillId="0" borderId="11" xfId="3" applyFont="1" applyBorder="1" applyAlignment="1">
      <alignment horizontal="center"/>
    </xf>
    <xf numFmtId="0" fontId="44" fillId="11" borderId="11" xfId="3" applyFont="1" applyFill="1" applyBorder="1" applyAlignment="1">
      <alignment horizontal="center"/>
    </xf>
    <xf numFmtId="0" fontId="39" fillId="13" borderId="11" xfId="4" applyFont="1" applyFill="1" applyBorder="1" applyAlignment="1">
      <alignment horizontal="center"/>
    </xf>
    <xf numFmtId="170" fontId="7" fillId="0" borderId="11" xfId="4" applyNumberFormat="1" applyFont="1" applyBorder="1"/>
    <xf numFmtId="0" fontId="7" fillId="0" borderId="11" xfId="4" applyFont="1" applyBorder="1" applyAlignment="1">
      <alignment horizontal="right"/>
    </xf>
    <xf numFmtId="0" fontId="7" fillId="14" borderId="11" xfId="4" applyFont="1" applyFill="1" applyBorder="1" applyAlignment="1">
      <alignment horizontal="left" wrapText="1"/>
    </xf>
    <xf numFmtId="0" fontId="7" fillId="0" borderId="11" xfId="4" applyFont="1" applyBorder="1" applyAlignment="1">
      <alignment horizontal="left" wrapText="1"/>
    </xf>
    <xf numFmtId="0" fontId="7" fillId="0" borderId="11" xfId="4" applyFont="1" applyBorder="1" applyAlignment="1">
      <alignment horizontal="center"/>
    </xf>
    <xf numFmtId="0" fontId="7" fillId="0" borderId="15" xfId="4" applyFont="1" applyBorder="1"/>
    <xf numFmtId="170" fontId="7" fillId="14" borderId="11" xfId="4" applyNumberFormat="1" applyFont="1" applyFill="1" applyBorder="1"/>
    <xf numFmtId="0" fontId="7" fillId="14" borderId="11" xfId="4" applyFont="1" applyFill="1" applyBorder="1" applyAlignment="1">
      <alignment horizontal="right"/>
    </xf>
    <xf numFmtId="0" fontId="7" fillId="14" borderId="11" xfId="4" applyFont="1" applyFill="1" applyBorder="1" applyAlignment="1">
      <alignment horizontal="center"/>
    </xf>
    <xf numFmtId="0" fontId="7" fillId="14" borderId="15" xfId="4" applyFont="1" applyFill="1" applyBorder="1"/>
    <xf numFmtId="170" fontId="7" fillId="0" borderId="11" xfId="3" applyNumberFormat="1" applyFont="1" applyBorder="1"/>
    <xf numFmtId="0" fontId="7" fillId="0" borderId="11" xfId="3" applyFont="1" applyBorder="1" applyAlignment="1">
      <alignment horizontal="right"/>
    </xf>
    <xf numFmtId="0" fontId="7" fillId="0" borderId="11" xfId="3" applyFont="1" applyBorder="1" applyAlignment="1">
      <alignment horizontal="left" wrapText="1"/>
    </xf>
    <xf numFmtId="0" fontId="7" fillId="0" borderId="11" xfId="3" applyFont="1" applyBorder="1" applyAlignment="1">
      <alignment horizontal="center"/>
    </xf>
    <xf numFmtId="170" fontId="7" fillId="11" borderId="11" xfId="3" applyNumberFormat="1" applyFont="1" applyFill="1" applyBorder="1"/>
    <xf numFmtId="0" fontId="7" fillId="11" borderId="11" xfId="3" applyFont="1" applyFill="1" applyBorder="1" applyAlignment="1">
      <alignment horizontal="right"/>
    </xf>
    <xf numFmtId="0" fontId="7" fillId="11" borderId="11" xfId="3" applyFont="1" applyFill="1" applyBorder="1" applyAlignment="1">
      <alignment horizontal="left" wrapText="1"/>
    </xf>
    <xf numFmtId="0" fontId="7" fillId="11" borderId="11" xfId="3" applyFont="1" applyFill="1" applyBorder="1" applyAlignment="1">
      <alignment horizontal="center"/>
    </xf>
    <xf numFmtId="0" fontId="7" fillId="17" borderId="15" xfId="4" applyFont="1" applyFill="1" applyBorder="1"/>
    <xf numFmtId="0" fontId="7" fillId="11" borderId="15" xfId="4" applyFont="1" applyFill="1" applyBorder="1"/>
    <xf numFmtId="170" fontId="7" fillId="18" borderId="11" xfId="3" applyNumberFormat="1" applyFont="1" applyFill="1" applyBorder="1"/>
    <xf numFmtId="0" fontId="7" fillId="18" borderId="11" xfId="3" applyFont="1" applyFill="1" applyBorder="1" applyAlignment="1">
      <alignment horizontal="right"/>
    </xf>
    <xf numFmtId="0" fontId="7" fillId="18" borderId="11" xfId="3" applyFont="1" applyFill="1" applyBorder="1" applyAlignment="1">
      <alignment horizontal="left" wrapText="1"/>
    </xf>
    <xf numFmtId="0" fontId="7" fillId="0" borderId="16" xfId="4" applyFont="1" applyBorder="1"/>
    <xf numFmtId="0" fontId="7" fillId="19" borderId="11" xfId="4" applyFont="1" applyFill="1" applyBorder="1" applyAlignment="1">
      <alignment horizontal="left" wrapText="1"/>
    </xf>
    <xf numFmtId="0" fontId="7" fillId="11" borderId="11" xfId="4" applyFont="1" applyFill="1" applyBorder="1" applyAlignment="1">
      <alignment horizontal="left" wrapText="1"/>
    </xf>
    <xf numFmtId="0" fontId="7" fillId="19" borderId="11" xfId="3" applyFont="1" applyFill="1" applyBorder="1" applyAlignment="1">
      <alignment horizontal="left" wrapText="1"/>
    </xf>
    <xf numFmtId="0" fontId="7" fillId="20" borderId="11" xfId="3" applyFont="1" applyFill="1" applyBorder="1" applyAlignment="1">
      <alignment horizontal="left" wrapText="1"/>
    </xf>
    <xf numFmtId="173" fontId="39" fillId="0" borderId="0" xfId="4" applyNumberFormat="1" applyFont="1" applyAlignment="1">
      <alignment horizontal="right" vertical="center"/>
    </xf>
    <xf numFmtId="173" fontId="7" fillId="0" borderId="11" xfId="4" applyNumberFormat="1" applyFont="1" applyBorder="1" applyAlignment="1">
      <alignment horizontal="right" vertical="center"/>
    </xf>
    <xf numFmtId="173" fontId="7" fillId="14" borderId="11" xfId="4" applyNumberFormat="1" applyFont="1" applyFill="1" applyBorder="1" applyAlignment="1">
      <alignment horizontal="right" vertical="center"/>
    </xf>
    <xf numFmtId="173" fontId="7" fillId="0" borderId="11" xfId="3" applyNumberFormat="1" applyFont="1" applyBorder="1"/>
    <xf numFmtId="173" fontId="7" fillId="11" borderId="11" xfId="3" applyNumberFormat="1" applyFont="1" applyFill="1" applyBorder="1"/>
    <xf numFmtId="173" fontId="6" fillId="0" borderId="0" xfId="4" applyNumberFormat="1" applyFont="1" applyAlignment="1">
      <alignment horizontal="right" vertical="center"/>
    </xf>
    <xf numFmtId="173" fontId="39" fillId="13" borderId="11" xfId="5" applyNumberFormat="1" applyFont="1" applyFill="1" applyBorder="1" applyAlignment="1">
      <alignment horizontal="right" vertical="center"/>
    </xf>
    <xf numFmtId="173" fontId="39" fillId="0" borderId="11" xfId="5" applyNumberFormat="1" applyFont="1" applyBorder="1" applyAlignment="1">
      <alignment horizontal="right" vertical="center"/>
    </xf>
    <xf numFmtId="173" fontId="6" fillId="15" borderId="0" xfId="4" applyNumberFormat="1" applyFont="1" applyFill="1" applyAlignment="1">
      <alignment horizontal="right" vertical="center"/>
    </xf>
    <xf numFmtId="173" fontId="44" fillId="0" borderId="11" xfId="3" applyNumberFormat="1" applyFont="1" applyBorder="1"/>
    <xf numFmtId="173" fontId="6" fillId="13" borderId="11" xfId="4" applyNumberFormat="1" applyFont="1" applyFill="1" applyBorder="1" applyAlignment="1">
      <alignment horizontal="center" vertical="center" wrapText="1"/>
    </xf>
    <xf numFmtId="173" fontId="7" fillId="0" borderId="0" xfId="4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/>
    </xf>
    <xf numFmtId="0" fontId="20" fillId="11" borderId="1" xfId="1" applyFont="1" applyFill="1" applyBorder="1" applyAlignment="1">
      <alignment horizontal="center"/>
    </xf>
    <xf numFmtId="0" fontId="26" fillId="11" borderId="1" xfId="1" applyFont="1" applyFill="1" applyBorder="1" applyAlignment="1">
      <alignment horizontal="center"/>
    </xf>
    <xf numFmtId="0" fontId="20" fillId="0" borderId="1" xfId="1" applyFont="1" applyBorder="1" applyAlignment="1">
      <alignment horizontal="center"/>
    </xf>
    <xf numFmtId="173" fontId="45" fillId="16" borderId="14" xfId="4" applyNumberFormat="1" applyFont="1" applyFill="1" applyBorder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left" wrapText="1"/>
    </xf>
    <xf numFmtId="166" fontId="17" fillId="11" borderId="1" xfId="0" applyNumberFormat="1" applyFont="1" applyFill="1" applyBorder="1"/>
    <xf numFmtId="0" fontId="46" fillId="0" borderId="0" xfId="0" applyFont="1"/>
    <xf numFmtId="173" fontId="8" fillId="0" borderId="0" xfId="0" applyNumberFormat="1" applyFont="1"/>
    <xf numFmtId="173" fontId="44" fillId="11" borderId="11" xfId="3" applyNumberFormat="1" applyFont="1" applyFill="1" applyBorder="1"/>
    <xf numFmtId="0" fontId="20" fillId="11" borderId="1" xfId="1" applyFont="1" applyFill="1" applyBorder="1" applyAlignment="1">
      <alignment vertical="center"/>
    </xf>
    <xf numFmtId="0" fontId="28" fillId="0" borderId="1" xfId="0" applyFont="1" applyBorder="1" applyAlignment="1">
      <alignment horizontal="right"/>
    </xf>
    <xf numFmtId="166" fontId="28" fillId="0" borderId="1" xfId="0" applyNumberFormat="1" applyFont="1" applyBorder="1"/>
    <xf numFmtId="0" fontId="16" fillId="11" borderId="0" xfId="1" applyFont="1" applyFill="1" applyBorder="1" applyAlignment="1">
      <alignment horizontal="left" vertical="center" wrapText="1"/>
    </xf>
    <xf numFmtId="0" fontId="16" fillId="11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7" borderId="1" xfId="1" applyFont="1" applyFill="1" applyBorder="1" applyAlignment="1">
      <alignment vertical="center"/>
    </xf>
    <xf numFmtId="166" fontId="36" fillId="11" borderId="0" xfId="0" applyNumberFormat="1" applyFont="1" applyFill="1" applyBorder="1"/>
    <xf numFmtId="0" fontId="36" fillId="11" borderId="0" xfId="0" applyFont="1" applyFill="1" applyBorder="1" applyAlignment="1">
      <alignment horizontal="right"/>
    </xf>
    <xf numFmtId="0" fontId="36" fillId="11" borderId="0" xfId="0" applyFont="1" applyFill="1" applyBorder="1" applyAlignment="1">
      <alignment horizontal="left" wrapText="1"/>
    </xf>
    <xf numFmtId="167" fontId="28" fillId="11" borderId="0" xfId="0" applyNumberFormat="1" applyFont="1" applyFill="1" applyBorder="1"/>
    <xf numFmtId="0" fontId="36" fillId="11" borderId="0" xfId="0" applyFont="1" applyFill="1" applyBorder="1"/>
    <xf numFmtId="0" fontId="48" fillId="11" borderId="0" xfId="0" applyFont="1" applyFill="1"/>
    <xf numFmtId="0" fontId="13" fillId="11" borderId="0" xfId="1" applyFont="1" applyFill="1" applyAlignment="1">
      <alignment vertical="center"/>
    </xf>
    <xf numFmtId="166" fontId="28" fillId="11" borderId="1" xfId="0" applyNumberFormat="1" applyFont="1" applyFill="1" applyBorder="1"/>
    <xf numFmtId="0" fontId="28" fillId="11" borderId="1" xfId="0" applyFont="1" applyFill="1" applyBorder="1" applyAlignment="1">
      <alignment horizontal="right"/>
    </xf>
    <xf numFmtId="167" fontId="17" fillId="11" borderId="1" xfId="0" applyNumberFormat="1" applyFont="1" applyFill="1" applyBorder="1"/>
    <xf numFmtId="0" fontId="17" fillId="11" borderId="1" xfId="0" applyFont="1" applyFill="1" applyBorder="1"/>
    <xf numFmtId="166" fontId="36" fillId="11" borderId="1" xfId="0" applyNumberFormat="1" applyFont="1" applyFill="1" applyBorder="1"/>
    <xf numFmtId="0" fontId="36" fillId="11" borderId="1" xfId="0" applyFont="1" applyFill="1" applyBorder="1" applyAlignment="1">
      <alignment horizontal="right"/>
    </xf>
    <xf numFmtId="170" fontId="44" fillId="14" borderId="11" xfId="0" applyNumberFormat="1" applyFont="1" applyFill="1" applyBorder="1"/>
    <xf numFmtId="0" fontId="44" fillId="14" borderId="11" xfId="0" applyFont="1" applyFill="1" applyBorder="1" applyAlignment="1">
      <alignment horizontal="right"/>
    </xf>
    <xf numFmtId="0" fontId="44" fillId="14" borderId="11" xfId="0" applyFont="1" applyFill="1" applyBorder="1" applyAlignment="1">
      <alignment horizontal="left" wrapText="1"/>
    </xf>
    <xf numFmtId="171" fontId="44" fillId="14" borderId="11" xfId="0" applyNumberFormat="1" applyFont="1" applyFill="1" applyBorder="1"/>
    <xf numFmtId="0" fontId="44" fillId="14" borderId="11" xfId="0" applyFont="1" applyFill="1" applyBorder="1"/>
    <xf numFmtId="170" fontId="44" fillId="0" borderId="11" xfId="0" applyNumberFormat="1" applyFont="1" applyBorder="1"/>
    <xf numFmtId="0" fontId="44" fillId="0" borderId="11" xfId="0" applyFont="1" applyBorder="1" applyAlignment="1">
      <alignment horizontal="right"/>
    </xf>
    <xf numFmtId="0" fontId="44" fillId="0" borderId="11" xfId="0" applyFont="1" applyBorder="1" applyAlignment="1">
      <alignment horizontal="left" wrapText="1"/>
    </xf>
    <xf numFmtId="171" fontId="44" fillId="0" borderId="11" xfId="0" applyNumberFormat="1" applyFont="1" applyBorder="1"/>
    <xf numFmtId="0" fontId="44" fillId="0" borderId="11" xfId="0" applyFont="1" applyBorder="1"/>
    <xf numFmtId="166" fontId="16" fillId="0" borderId="0" xfId="1" applyNumberFormat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165" fontId="16" fillId="0" borderId="0" xfId="1" applyNumberFormat="1" applyFont="1" applyBorder="1" applyAlignment="1">
      <alignment vertical="center"/>
    </xf>
    <xf numFmtId="171" fontId="44" fillId="14" borderId="11" xfId="0" applyNumberFormat="1" applyFont="1" applyFill="1" applyBorder="1" applyAlignment="1">
      <alignment wrapText="1"/>
    </xf>
    <xf numFmtId="170" fontId="50" fillId="0" borderId="11" xfId="6" applyNumberFormat="1" applyFont="1" applyBorder="1"/>
    <xf numFmtId="0" fontId="50" fillId="0" borderId="11" xfId="6" applyFont="1" applyBorder="1" applyAlignment="1">
      <alignment horizontal="right"/>
    </xf>
    <xf numFmtId="0" fontId="50" fillId="0" borderId="11" xfId="6" applyFont="1" applyBorder="1" applyAlignment="1">
      <alignment horizontal="left" wrapText="1"/>
    </xf>
    <xf numFmtId="171" fontId="50" fillId="0" borderId="11" xfId="6" applyNumberFormat="1" applyFont="1" applyBorder="1"/>
    <xf numFmtId="0" fontId="52" fillId="0" borderId="18" xfId="7" applyFont="1" applyBorder="1" applyAlignment="1">
      <alignment vertical="center"/>
    </xf>
    <xf numFmtId="0" fontId="52" fillId="0" borderId="1" xfId="7" applyFont="1" applyBorder="1" applyAlignment="1">
      <alignment vertical="center"/>
    </xf>
    <xf numFmtId="0" fontId="52" fillId="0" borderId="0" xfId="6" applyFont="1"/>
    <xf numFmtId="0" fontId="50" fillId="14" borderId="11" xfId="6" applyFont="1" applyFill="1" applyBorder="1" applyAlignment="1">
      <alignment horizontal="right"/>
    </xf>
    <xf numFmtId="0" fontId="50" fillId="14" borderId="11" xfId="6" applyFont="1" applyFill="1" applyBorder="1" applyAlignment="1">
      <alignment horizontal="left" wrapText="1"/>
    </xf>
    <xf numFmtId="171" fontId="50" fillId="14" borderId="11" xfId="6" applyNumberFormat="1" applyFont="1" applyFill="1" applyBorder="1"/>
    <xf numFmtId="0" fontId="17" fillId="0" borderId="1" xfId="0" applyFont="1" applyBorder="1" applyAlignment="1">
      <alignment horizontal="center"/>
    </xf>
    <xf numFmtId="0" fontId="50" fillId="0" borderId="11" xfId="6" applyFont="1" applyBorder="1" applyAlignment="1">
      <alignment horizontal="center"/>
    </xf>
    <xf numFmtId="0" fontId="50" fillId="14" borderId="11" xfId="6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2" fillId="0" borderId="19" xfId="7" applyFont="1" applyBorder="1" applyAlignment="1">
      <alignment vertical="center"/>
    </xf>
    <xf numFmtId="0" fontId="52" fillId="0" borderId="1" xfId="6" applyFont="1" applyBorder="1"/>
    <xf numFmtId="0" fontId="50" fillId="19" borderId="11" xfId="6" applyFont="1" applyFill="1" applyBorder="1" applyAlignment="1">
      <alignment horizontal="left" wrapText="1"/>
    </xf>
    <xf numFmtId="170" fontId="50" fillId="19" borderId="11" xfId="6" applyNumberFormat="1" applyFont="1" applyFill="1" applyBorder="1"/>
    <xf numFmtId="0" fontId="47" fillId="11" borderId="1" xfId="0" applyFont="1" applyFill="1" applyBorder="1"/>
    <xf numFmtId="0" fontId="2" fillId="8" borderId="0" xfId="0" applyFont="1" applyFill="1" applyAlignment="1">
      <alignment horizontal="right"/>
    </xf>
    <xf numFmtId="164" fontId="2" fillId="8" borderId="0" xfId="0" applyNumberFormat="1" applyFont="1" applyFill="1"/>
    <xf numFmtId="0" fontId="14" fillId="0" borderId="0" xfId="0" applyFont="1"/>
    <xf numFmtId="0" fontId="13" fillId="0" borderId="0" xfId="0" applyFont="1"/>
    <xf numFmtId="165" fontId="13" fillId="0" borderId="0" xfId="0" applyNumberFormat="1" applyFont="1"/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166" fontId="16" fillId="0" borderId="0" xfId="0" applyNumberFormat="1" applyFont="1"/>
    <xf numFmtId="0" fontId="16" fillId="0" borderId="0" xfId="0" applyFont="1" applyAlignment="1">
      <alignment horizontal="right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165" fontId="15" fillId="0" borderId="0" xfId="0" applyNumberFormat="1" applyFont="1"/>
    <xf numFmtId="0" fontId="16" fillId="0" borderId="0" xfId="0" applyFont="1"/>
    <xf numFmtId="0" fontId="24" fillId="2" borderId="1" xfId="2" applyFont="1" applyFill="1" applyBorder="1" applyAlignment="1">
      <alignment horizontal="right" vertical="center"/>
    </xf>
    <xf numFmtId="0" fontId="24" fillId="2" borderId="1" xfId="2" applyFont="1" applyFill="1" applyBorder="1" applyAlignment="1">
      <alignment horizontal="left" vertical="center" wrapText="1"/>
    </xf>
    <xf numFmtId="174" fontId="24" fillId="2" borderId="1" xfId="2" applyNumberFormat="1" applyFont="1" applyFill="1" applyBorder="1" applyAlignment="1">
      <alignment vertical="center"/>
    </xf>
    <xf numFmtId="0" fontId="16" fillId="2" borderId="1" xfId="0" applyFont="1" applyFill="1" applyBorder="1"/>
    <xf numFmtId="0" fontId="24" fillId="0" borderId="1" xfId="2" applyFont="1" applyBorder="1" applyAlignment="1">
      <alignment horizontal="right" vertical="center"/>
    </xf>
    <xf numFmtId="0" fontId="24" fillId="0" borderId="1" xfId="2" applyFont="1" applyBorder="1" applyAlignment="1">
      <alignment horizontal="left" vertical="center" wrapText="1"/>
    </xf>
    <xf numFmtId="174" fontId="24" fillId="0" borderId="1" xfId="2" applyNumberFormat="1" applyFont="1" applyBorder="1" applyAlignment="1">
      <alignment vertical="center"/>
    </xf>
    <xf numFmtId="0" fontId="54" fillId="0" borderId="0" xfId="0" applyFont="1"/>
    <xf numFmtId="0" fontId="55" fillId="0" borderId="1" xfId="0" applyFont="1" applyBorder="1"/>
    <xf numFmtId="166" fontId="16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 wrapText="1"/>
    </xf>
    <xf numFmtId="165" fontId="16" fillId="0" borderId="0" xfId="0" applyNumberFormat="1" applyFont="1" applyBorder="1"/>
    <xf numFmtId="0" fontId="16" fillId="0" borderId="0" xfId="0" applyFont="1" applyBorder="1"/>
    <xf numFmtId="0" fontId="14" fillId="8" borderId="0" xfId="0" applyFont="1" applyFill="1"/>
    <xf numFmtId="165" fontId="14" fillId="8" borderId="0" xfId="0" applyNumberFormat="1" applyFont="1" applyFill="1"/>
    <xf numFmtId="0" fontId="13" fillId="11" borderId="0" xfId="0" applyFont="1" applyFill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4" fillId="8" borderId="0" xfId="1" applyFont="1" applyFill="1" applyAlignment="1">
      <alignment vertical="center"/>
    </xf>
    <xf numFmtId="0" fontId="11" fillId="8" borderId="0" xfId="1" applyFont="1" applyFill="1"/>
    <xf numFmtId="0" fontId="12" fillId="8" borderId="0" xfId="1" applyFont="1" applyFill="1"/>
    <xf numFmtId="0" fontId="0" fillId="8" borderId="0" xfId="0" applyFill="1"/>
    <xf numFmtId="167" fontId="15" fillId="4" borderId="1" xfId="0" applyNumberFormat="1" applyFont="1" applyFill="1" applyBorder="1"/>
    <xf numFmtId="167" fontId="23" fillId="11" borderId="0" xfId="0" applyNumberFormat="1" applyFont="1" applyFill="1"/>
    <xf numFmtId="0" fontId="15" fillId="8" borderId="0" xfId="0" applyFont="1" applyFill="1" applyBorder="1" applyAlignment="1">
      <alignment horizontal="left" wrapText="1"/>
    </xf>
    <xf numFmtId="167" fontId="2" fillId="8" borderId="0" xfId="0" applyNumberFormat="1" applyFont="1" applyFill="1"/>
    <xf numFmtId="166" fontId="29" fillId="0" borderId="8" xfId="0" applyNumberFormat="1" applyFont="1" applyBorder="1"/>
    <xf numFmtId="0" fontId="29" fillId="0" borderId="8" xfId="0" applyFont="1" applyBorder="1" applyAlignment="1">
      <alignment horizontal="right"/>
    </xf>
    <xf numFmtId="0" fontId="29" fillId="0" borderId="9" xfId="0" applyFont="1" applyBorder="1" applyAlignment="1">
      <alignment horizontal="left" wrapText="1"/>
    </xf>
    <xf numFmtId="166" fontId="17" fillId="0" borderId="0" xfId="0" applyNumberFormat="1" applyFont="1" applyBorder="1"/>
    <xf numFmtId="166" fontId="17" fillId="7" borderId="1" xfId="0" applyNumberFormat="1" applyFont="1" applyFill="1" applyBorder="1"/>
    <xf numFmtId="0" fontId="13" fillId="8" borderId="0" xfId="1" applyFont="1" applyFill="1" applyAlignment="1">
      <alignment vertical="center"/>
    </xf>
    <xf numFmtId="0" fontId="0" fillId="8" borderId="0" xfId="0" applyFill="1" applyAlignment="1">
      <alignment horizontal="right"/>
    </xf>
    <xf numFmtId="0" fontId="55" fillId="11" borderId="1" xfId="0" applyFont="1" applyFill="1" applyBorder="1"/>
    <xf numFmtId="0" fontId="13" fillId="0" borderId="0" xfId="1" applyFont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44" fillId="18" borderId="11" xfId="3" applyFont="1" applyFill="1" applyBorder="1" applyAlignment="1">
      <alignment horizontal="left" wrapText="1"/>
    </xf>
    <xf numFmtId="4" fontId="31" fillId="8" borderId="0" xfId="1" applyNumberFormat="1" applyFont="1" applyFill="1" applyAlignment="1">
      <alignment vertical="center"/>
    </xf>
    <xf numFmtId="0" fontId="30" fillId="0" borderId="0" xfId="1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right"/>
    </xf>
    <xf numFmtId="0" fontId="17" fillId="8" borderId="0" xfId="0" applyFont="1" applyFill="1" applyBorder="1" applyAlignment="1">
      <alignment horizontal="right" wrapText="1"/>
    </xf>
    <xf numFmtId="4" fontId="2" fillId="8" borderId="0" xfId="0" applyNumberFormat="1" applyFont="1" applyFill="1"/>
    <xf numFmtId="0" fontId="44" fillId="0" borderId="1" xfId="0" applyFont="1" applyBorder="1" applyAlignment="1">
      <alignment horizontal="right" vertical="center"/>
    </xf>
    <xf numFmtId="0" fontId="5" fillId="21" borderId="1" xfId="0" applyFont="1" applyFill="1" applyBorder="1" applyAlignment="1">
      <alignment vertical="center"/>
    </xf>
    <xf numFmtId="0" fontId="2" fillId="0" borderId="0" xfId="0" applyFont="1"/>
    <xf numFmtId="0" fontId="0" fillId="22" borderId="0" xfId="0" applyFill="1"/>
    <xf numFmtId="0" fontId="57" fillId="0" borderId="11" xfId="3" applyFont="1" applyBorder="1" applyAlignment="1">
      <alignment horizontal="center" vertical="center" wrapText="1"/>
    </xf>
    <xf numFmtId="0" fontId="49" fillId="0" borderId="11" xfId="3" applyFont="1" applyBorder="1" applyAlignment="1">
      <alignment horizontal="center" vertical="center" wrapText="1"/>
    </xf>
    <xf numFmtId="0" fontId="49" fillId="0" borderId="11" xfId="3" applyFont="1" applyBorder="1" applyAlignment="1">
      <alignment vertical="center" wrapText="1"/>
    </xf>
    <xf numFmtId="0" fontId="49" fillId="0" borderId="11" xfId="3" applyFont="1" applyBorder="1"/>
    <xf numFmtId="0" fontId="49" fillId="0" borderId="16" xfId="3" applyFont="1" applyBorder="1" applyAlignment="1">
      <alignment horizontal="center" vertical="center" wrapText="1"/>
    </xf>
    <xf numFmtId="0" fontId="56" fillId="0" borderId="17" xfId="0" applyFont="1" applyBorder="1"/>
    <xf numFmtId="0" fontId="49" fillId="0" borderId="16" xfId="3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12" borderId="6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166" fontId="24" fillId="2" borderId="1" xfId="2" applyNumberFormat="1" applyFont="1" applyFill="1" applyBorder="1" applyAlignment="1">
      <alignment horizontal="center" vertical="center"/>
    </xf>
    <xf numFmtId="0" fontId="53" fillId="2" borderId="1" xfId="2" applyFont="1" applyFill="1" applyBorder="1" applyAlignment="1">
      <alignment horizontal="center" vertical="center"/>
    </xf>
    <xf numFmtId="166" fontId="24" fillId="0" borderId="1" xfId="2" applyNumberFormat="1" applyFont="1" applyBorder="1" applyAlignment="1">
      <alignment horizontal="center" vertical="center"/>
    </xf>
    <xf numFmtId="0" fontId="53" fillId="0" borderId="1" xfId="2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6" borderId="0" xfId="1" applyFont="1" applyFill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5" xr:uid="{4A899845-B9BF-446F-82DB-73018E8719A4}"/>
    <cellStyle name="Normal 2 3" xfId="4" xr:uid="{4B32083B-F234-4E26-A5FC-C2BFC43E6AF8}"/>
    <cellStyle name="Normal 2 4" xfId="7" xr:uid="{8F62F87E-AA89-4166-8E56-CA46A6777532}"/>
    <cellStyle name="Normal 3" xfId="3" xr:uid="{C01E5C6F-9098-40EB-8ABA-4EC039BCCACB}"/>
    <cellStyle name="Normal 4" xfId="6" xr:uid="{F4CCA6ED-55C7-4CED-91FD-26D095312C59}"/>
  </cellStyles>
  <dxfs count="2">
    <dxf>
      <alignment horizontal="center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 TS mob.įr"/>
    </sheetNames>
    <sheetDataSet>
      <sheetData sheetId="0">
        <row r="122">
          <cell r="D122">
            <v>823352.25000000012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debro\Documents\My%20Documents%202018\Documents%202016\Draudimas\Draudimas%202021\Personalo%20s&#261;ra&#353;as%20d&#279;l%20DCA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Pozniakova" refreshedDate="44356.716015509257" createdVersion="7" refreshedVersion="7" minRefreshableVersion="3" recordCount="605" xr:uid="{E25184D3-E081-4CFF-9D27-A2A6DCDF6BB2}">
  <cacheSource type="worksheet">
    <worksheetSource name="Lentelė1" r:id="rId2"/>
  </cacheSource>
  <cacheFields count="5">
    <cacheField name="Eil1" numFmtId="0">
      <sharedItems containsSemiMixedTypes="0" containsString="0" containsNumber="1" containsInteger="1" minValue="1" maxValue="605" count="60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</sharedItems>
    </cacheField>
    <cacheField name="Eil2" numFmtId="0">
      <sharedItems containsSemiMixedTypes="0" containsString="0" containsNumber="1" containsInteger="1" minValue="1" maxValue="55" count="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</sharedItems>
    </cacheField>
    <cacheField name="Padalinys" numFmtId="0">
      <sharedItems count="64">
        <s v="AA1 Administracijos vadovybė"/>
        <s v="AA2 Teisės ir vindikacijos skyrius"/>
        <s v="AA31 Finansų ir planavimo skyriaus vadovybė"/>
        <s v="AA32 Apskaitos grupė"/>
        <s v="AA50 Administravimo ir veiklos vystymo departamento vadovybė"/>
        <s v="AA510 Administravimo skyrius"/>
        <s v="AA52 Personalo ir darbuotojų saugos skyrius"/>
        <s v="AA58 Viešųjų pirkimų skyrius"/>
        <s v="AA590 Turto valdymo skyriaus vadovybė"/>
        <s v="AA591 Nekilnojamojo turto valdymo grupė"/>
        <s v="AA592 Logistikos grupė"/>
        <s v="ID1 Interneto departamento vadovybė"/>
        <s v="ID31 Skaitmeninių aktyvų skyriaus vadovybė"/>
        <s v="ID33 Mobiliųjų aplikacijų ir socialinių medijų grupė"/>
        <s v="ID6 Mediatekos ir archyvų skyrius"/>
        <s v="ID7 IT skyrius"/>
        <s v="ID81 LRT.LT redakcijos vadovybė"/>
        <s v="ID82 Kultūros ir laisvalaikio grupė"/>
        <s v="ID83 Naujienų grupė"/>
        <s v="ID84 Pasaulio grupė"/>
        <s v="ID85 Politikos grupė"/>
        <s v="ID86 Verslo grupė"/>
        <s v="PK1 Komunikacijos ir rinkodaros departamento vadovybė"/>
        <s v="PK10 Partnerysčių skyrius"/>
        <s v="PK11 Savireklamos skyrius"/>
        <s v="PK2 Viešųjų ryšių ir rinkodaros skyrius"/>
        <s v="PK5 Kalbos kultūros skyrius"/>
        <s v="R1 Radijo programų departamento vadovybė"/>
        <s v="R121 Transliacijų valdymo ir technikos skyriaus vadovybė"/>
        <s v="R122 Inžinierių grupė"/>
        <s v="R123 Transliacijų operatorių grupė"/>
        <s v="R124 Transliacijų valdymo grupė"/>
        <s v="R125 Garso režisierių grupė"/>
        <s v="R126 Garso operatorių grupė"/>
        <s v="R13 LRT Radijo redakcija"/>
        <s v="R14 LRT Klasikos redakcija"/>
        <s v="R151 Radijo naujienų tarnybos vadovybė"/>
        <s v="R152 Informacinių programų vedėjų grupė"/>
        <s v="R153 Reporterių grupė"/>
        <s v="R154 Programų vedėjų grupė"/>
        <s v="R155 Tautinių programų grupė"/>
        <s v="R16 LRT Opus redakcija"/>
        <s v="TV1 Televizijos programų departamento vadovybė"/>
        <s v="TV101 Produkcijos valdymo skyriaus vadovybė"/>
        <s v="TV102 Transliacijų valdymo grupė"/>
        <s v="TV103 Užsienio produkcijos ir adaptavimo grupė"/>
        <s v="TV104 Autorinės produkcijos grupė"/>
        <s v="TV51 Kūrybos skyriaus vadovybė"/>
        <s v="TV52 Režisierių grupė"/>
        <s v="TV53 TV operatorių grupė"/>
        <s v="TV54 Garso režisierių grupė"/>
        <s v="TV61 Programų gamybos skyriaus vadovybė"/>
        <s v="TV62 Vaizdo montažo režisierių grupė"/>
        <s v="TV63 Vaizdinio paruošimo grupė"/>
        <s v="TV64 Apšvietimo grupė"/>
        <s v="TV65 Rekvizito grupė"/>
        <s v="TV71 TV technikos skyriaus vadovybė"/>
        <s v="TV72 Centrinės aparatinės grupė"/>
        <s v="TV73 Technikos grupė"/>
        <s v="TVN1 TV naujienų tarnybos vadovybė"/>
        <s v="TVN2 Informacinių programų skyrius"/>
        <s v="TVN3 Sporto skyrius"/>
        <s v="TVN4 Audiovizualinio turinio gamybos skyrius"/>
        <s v="VO4 Etikos kontrolieriaus tarnyba"/>
      </sharedItems>
    </cacheField>
    <cacheField name="Pareigos" numFmtId="0">
      <sharedItems count="122">
        <s v="generalinis direktorius"/>
        <s v="tarybos referentas"/>
        <s v="generalinio direktoriaus pavaduotojas"/>
        <s v="LRT populiariosios muzikos vyriausiasis redaktorius"/>
        <s v="LRT kultūros turinio redaktorius"/>
        <s v="konsultantas"/>
        <s v="teisininkas"/>
        <s v="vadovas"/>
        <s v="ekonomistas"/>
        <s v="vyriausiasis ekonomistas"/>
        <s v="buhalteris"/>
        <s v="vyriausiasis buhalteris"/>
        <s v="procesų analitikas"/>
        <s v="rizikų valdymo specialistas"/>
        <s v="administravimo specialistas"/>
        <s v="dokumentų valdymo sistemos administratorius"/>
        <s v="atlygio analitikas"/>
        <s v="personalo specialistas"/>
        <s v="darbuotojų saugos ir sveikatos specialistas"/>
        <s v="vidinės komunikacijos specialistas"/>
        <s v="profesinės sveikatos specialistas"/>
        <s v="viešųjų pirkimų specialistas"/>
        <s v="viešųjų pirkimų projektų vadovas"/>
        <s v="programų pirkimų specialistas"/>
        <s v="pirkimų vadybininkas"/>
        <s v="pastatų priežiūros vadybininkas"/>
        <s v="nuomos vadybininkas"/>
        <s v="pastatų priežiūros inžinierius"/>
        <s v="ūkvedys"/>
        <s v="vyresnysis vadybininkas"/>
        <s v="vairuotojas"/>
        <s v="tiekimo vadybininkas"/>
        <s v="logistikos vadybininkas"/>
        <s v="transporto vadybininkas"/>
        <s v="vaizdo grafikas"/>
        <s v="projektų vadovas"/>
        <s v="vadybininkas"/>
        <s v="archyvo specialistas"/>
        <s v="skaitmenintojas"/>
        <s v="vyriausiasis archyvaras"/>
        <s v="mediatekos redaktorius"/>
        <s v="archyvaras"/>
        <s v="archyvų vadovas"/>
        <s v="programuotojas"/>
        <s v="inžinierius"/>
        <s v="IT sistemų architektas"/>
        <s v="IT sistemų administratorius"/>
        <s v="vyriausias programuotojas"/>
        <s v="kompiuterių tinklo administratorius"/>
        <s v="vyriausiasis projektų vadovas"/>
        <s v="vyriausiasis programuotojas"/>
        <s v="vyriausiasis redaktorius"/>
        <s v="žurnalistas"/>
        <s v="redaktorius"/>
        <s v="fotoreporteris"/>
        <s v="naujienų redaktorius"/>
        <s v="fotoredaktorius"/>
        <s v="vyriausiojo redaktoriaus pavaduotojas"/>
        <s v="atstovas ryšiams su visuomene"/>
        <s v="transliacijos vadybininkas"/>
        <s v="vyresnysis užsienio ryšių koordinatorius"/>
        <s v="užsienio ryšių koordinatorius"/>
        <s v="anonsų tekstų kūrėjas"/>
        <s v="anonsų režisierius"/>
        <s v="medijos planuotojas"/>
        <s v="kūrybinių projektų vadovas"/>
        <s v="tyrimų analitikas"/>
        <s v="jaunesnysis projektų vadovas"/>
        <s v="turinio archyvavimo vadybinikas"/>
        <s v="komunikacijos projektų vadovas"/>
        <s v="pamainos vadovas"/>
        <s v="transliacijų operatorius"/>
        <s v="techninis redaktorius"/>
        <s v="režisierius"/>
        <s v="vyriausiasis garso režisierius"/>
        <s v="garso režisierius"/>
        <s v="garso apdorojimo operatorius"/>
        <s v="programų vedėjas"/>
        <s v="programų redaktorius"/>
        <s v="vyresnysis redaktorius"/>
        <s v="informacinių programų vedėjas"/>
        <s v="reporteris"/>
        <s v="vyriausiasis prodiuseris"/>
        <s v="specialiųjų projektų redaktorius"/>
        <s v="viešųjų pirkimų vadybininkas"/>
        <s v="budintysis dienos redaktorius"/>
        <s v="išleidimo redaktorius"/>
        <s v="TV programų projektų vadovas"/>
        <s v="TV projektų kūrybos vadovas"/>
        <s v="adaptavimo koordinatorius"/>
        <s v="vyriausiasis adaptavimo koordinatorius"/>
        <s v="prodiuseris"/>
        <s v="režisieriaus asistentas"/>
        <s v="vyresnysis režisierius"/>
        <s v="TV operatorius"/>
        <s v="vedantysis TV operatorius"/>
        <s v="vyresnysis TV operatorius"/>
        <s v="TV gervės operatoriaus asistentas"/>
        <s v="vyresnysis garso režisierius"/>
        <s v="vaizdo montažo režisierius"/>
        <s v="vaizdo montažo ir adaptavimo specialistas"/>
        <s v="vyresnysis vaizdo montažo režisierius"/>
        <s v="vyriausiasis dailininkas"/>
        <s v="vyriausiasis grimuotojas"/>
        <s v="dekoracijų dizaineris"/>
        <s v="butaforas"/>
        <s v="grimuotojas"/>
        <s v="siuvėjas"/>
        <s v="apšvietėjas"/>
        <s v="dekoracijų statytojas"/>
        <s v="vyresnysis dekoracijų statytojas"/>
        <s v="rekvizitininkas"/>
        <s v="vyresnysis inžinierius"/>
        <s v="užsienio naujienų redaktorius"/>
        <s v="dienos redaktorius"/>
        <s v="koordinatorius"/>
        <s v="vyresnysis užsienio naujienų redaktorius"/>
        <s v="vyriausiasis režisierius"/>
        <s v="titruotojas"/>
        <s v="aprangos stilistas"/>
        <s v="kompiuterinės grafikos dizaineris"/>
        <s v="etikos kontrolierius"/>
      </sharedItems>
    </cacheField>
    <cacheField name="Lytis" numFmtId="0">
      <sharedItems count="2">
        <s v="Moteris"/>
        <s v="Vyr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5">
  <r>
    <x v="0"/>
    <x v="0"/>
    <x v="0"/>
    <x v="0"/>
    <x v="0"/>
  </r>
  <r>
    <x v="1"/>
    <x v="1"/>
    <x v="0"/>
    <x v="1"/>
    <x v="0"/>
  </r>
  <r>
    <x v="2"/>
    <x v="2"/>
    <x v="0"/>
    <x v="2"/>
    <x v="1"/>
  </r>
  <r>
    <x v="3"/>
    <x v="3"/>
    <x v="0"/>
    <x v="3"/>
    <x v="1"/>
  </r>
  <r>
    <x v="4"/>
    <x v="4"/>
    <x v="0"/>
    <x v="4"/>
    <x v="0"/>
  </r>
  <r>
    <x v="5"/>
    <x v="0"/>
    <x v="1"/>
    <x v="5"/>
    <x v="1"/>
  </r>
  <r>
    <x v="6"/>
    <x v="1"/>
    <x v="1"/>
    <x v="6"/>
    <x v="0"/>
  </r>
  <r>
    <x v="7"/>
    <x v="2"/>
    <x v="1"/>
    <x v="6"/>
    <x v="0"/>
  </r>
  <r>
    <x v="8"/>
    <x v="3"/>
    <x v="1"/>
    <x v="6"/>
    <x v="0"/>
  </r>
  <r>
    <x v="9"/>
    <x v="4"/>
    <x v="1"/>
    <x v="7"/>
    <x v="0"/>
  </r>
  <r>
    <x v="10"/>
    <x v="0"/>
    <x v="2"/>
    <x v="8"/>
    <x v="0"/>
  </r>
  <r>
    <x v="11"/>
    <x v="1"/>
    <x v="2"/>
    <x v="8"/>
    <x v="0"/>
  </r>
  <r>
    <x v="12"/>
    <x v="2"/>
    <x v="2"/>
    <x v="8"/>
    <x v="0"/>
  </r>
  <r>
    <x v="13"/>
    <x v="3"/>
    <x v="2"/>
    <x v="9"/>
    <x v="0"/>
  </r>
  <r>
    <x v="14"/>
    <x v="4"/>
    <x v="2"/>
    <x v="7"/>
    <x v="0"/>
  </r>
  <r>
    <x v="15"/>
    <x v="0"/>
    <x v="3"/>
    <x v="10"/>
    <x v="1"/>
  </r>
  <r>
    <x v="16"/>
    <x v="1"/>
    <x v="3"/>
    <x v="11"/>
    <x v="0"/>
  </r>
  <r>
    <x v="17"/>
    <x v="2"/>
    <x v="3"/>
    <x v="10"/>
    <x v="0"/>
  </r>
  <r>
    <x v="18"/>
    <x v="3"/>
    <x v="3"/>
    <x v="10"/>
    <x v="0"/>
  </r>
  <r>
    <x v="19"/>
    <x v="4"/>
    <x v="3"/>
    <x v="10"/>
    <x v="0"/>
  </r>
  <r>
    <x v="20"/>
    <x v="5"/>
    <x v="3"/>
    <x v="10"/>
    <x v="0"/>
  </r>
  <r>
    <x v="21"/>
    <x v="6"/>
    <x v="3"/>
    <x v="10"/>
    <x v="0"/>
  </r>
  <r>
    <x v="22"/>
    <x v="7"/>
    <x v="3"/>
    <x v="10"/>
    <x v="0"/>
  </r>
  <r>
    <x v="23"/>
    <x v="0"/>
    <x v="4"/>
    <x v="7"/>
    <x v="1"/>
  </r>
  <r>
    <x v="24"/>
    <x v="1"/>
    <x v="4"/>
    <x v="12"/>
    <x v="0"/>
  </r>
  <r>
    <x v="25"/>
    <x v="2"/>
    <x v="4"/>
    <x v="13"/>
    <x v="1"/>
  </r>
  <r>
    <x v="26"/>
    <x v="0"/>
    <x v="5"/>
    <x v="7"/>
    <x v="0"/>
  </r>
  <r>
    <x v="27"/>
    <x v="1"/>
    <x v="5"/>
    <x v="14"/>
    <x v="0"/>
  </r>
  <r>
    <x v="28"/>
    <x v="2"/>
    <x v="5"/>
    <x v="14"/>
    <x v="0"/>
  </r>
  <r>
    <x v="29"/>
    <x v="3"/>
    <x v="5"/>
    <x v="15"/>
    <x v="0"/>
  </r>
  <r>
    <x v="30"/>
    <x v="0"/>
    <x v="6"/>
    <x v="7"/>
    <x v="0"/>
  </r>
  <r>
    <x v="31"/>
    <x v="1"/>
    <x v="6"/>
    <x v="16"/>
    <x v="0"/>
  </r>
  <r>
    <x v="32"/>
    <x v="2"/>
    <x v="6"/>
    <x v="17"/>
    <x v="0"/>
  </r>
  <r>
    <x v="33"/>
    <x v="3"/>
    <x v="6"/>
    <x v="18"/>
    <x v="1"/>
  </r>
  <r>
    <x v="34"/>
    <x v="4"/>
    <x v="6"/>
    <x v="19"/>
    <x v="0"/>
  </r>
  <r>
    <x v="35"/>
    <x v="5"/>
    <x v="6"/>
    <x v="20"/>
    <x v="0"/>
  </r>
  <r>
    <x v="36"/>
    <x v="0"/>
    <x v="7"/>
    <x v="7"/>
    <x v="0"/>
  </r>
  <r>
    <x v="37"/>
    <x v="1"/>
    <x v="7"/>
    <x v="21"/>
    <x v="0"/>
  </r>
  <r>
    <x v="38"/>
    <x v="2"/>
    <x v="7"/>
    <x v="22"/>
    <x v="0"/>
  </r>
  <r>
    <x v="39"/>
    <x v="3"/>
    <x v="7"/>
    <x v="22"/>
    <x v="1"/>
  </r>
  <r>
    <x v="40"/>
    <x v="4"/>
    <x v="7"/>
    <x v="23"/>
    <x v="0"/>
  </r>
  <r>
    <x v="41"/>
    <x v="5"/>
    <x v="7"/>
    <x v="22"/>
    <x v="0"/>
  </r>
  <r>
    <x v="42"/>
    <x v="0"/>
    <x v="8"/>
    <x v="24"/>
    <x v="0"/>
  </r>
  <r>
    <x v="43"/>
    <x v="1"/>
    <x v="8"/>
    <x v="7"/>
    <x v="0"/>
  </r>
  <r>
    <x v="44"/>
    <x v="2"/>
    <x v="8"/>
    <x v="7"/>
    <x v="1"/>
  </r>
  <r>
    <x v="45"/>
    <x v="0"/>
    <x v="9"/>
    <x v="25"/>
    <x v="1"/>
  </r>
  <r>
    <x v="46"/>
    <x v="1"/>
    <x v="9"/>
    <x v="25"/>
    <x v="1"/>
  </r>
  <r>
    <x v="47"/>
    <x v="2"/>
    <x v="9"/>
    <x v="26"/>
    <x v="0"/>
  </r>
  <r>
    <x v="48"/>
    <x v="3"/>
    <x v="9"/>
    <x v="27"/>
    <x v="1"/>
  </r>
  <r>
    <x v="49"/>
    <x v="4"/>
    <x v="9"/>
    <x v="28"/>
    <x v="1"/>
  </r>
  <r>
    <x v="50"/>
    <x v="5"/>
    <x v="9"/>
    <x v="29"/>
    <x v="1"/>
  </r>
  <r>
    <x v="51"/>
    <x v="0"/>
    <x v="10"/>
    <x v="30"/>
    <x v="1"/>
  </r>
  <r>
    <x v="52"/>
    <x v="1"/>
    <x v="10"/>
    <x v="30"/>
    <x v="1"/>
  </r>
  <r>
    <x v="53"/>
    <x v="2"/>
    <x v="10"/>
    <x v="30"/>
    <x v="1"/>
  </r>
  <r>
    <x v="54"/>
    <x v="3"/>
    <x v="10"/>
    <x v="29"/>
    <x v="1"/>
  </r>
  <r>
    <x v="55"/>
    <x v="4"/>
    <x v="10"/>
    <x v="31"/>
    <x v="1"/>
  </r>
  <r>
    <x v="56"/>
    <x v="5"/>
    <x v="10"/>
    <x v="32"/>
    <x v="0"/>
  </r>
  <r>
    <x v="57"/>
    <x v="6"/>
    <x v="10"/>
    <x v="30"/>
    <x v="1"/>
  </r>
  <r>
    <x v="58"/>
    <x v="7"/>
    <x v="10"/>
    <x v="30"/>
    <x v="1"/>
  </r>
  <r>
    <x v="59"/>
    <x v="8"/>
    <x v="10"/>
    <x v="30"/>
    <x v="1"/>
  </r>
  <r>
    <x v="60"/>
    <x v="9"/>
    <x v="10"/>
    <x v="30"/>
    <x v="1"/>
  </r>
  <r>
    <x v="61"/>
    <x v="10"/>
    <x v="10"/>
    <x v="33"/>
    <x v="1"/>
  </r>
  <r>
    <x v="62"/>
    <x v="11"/>
    <x v="10"/>
    <x v="30"/>
    <x v="1"/>
  </r>
  <r>
    <x v="63"/>
    <x v="0"/>
    <x v="11"/>
    <x v="7"/>
    <x v="1"/>
  </r>
  <r>
    <x v="64"/>
    <x v="0"/>
    <x v="12"/>
    <x v="7"/>
    <x v="0"/>
  </r>
  <r>
    <x v="65"/>
    <x v="0"/>
    <x v="13"/>
    <x v="34"/>
    <x v="1"/>
  </r>
  <r>
    <x v="66"/>
    <x v="1"/>
    <x v="13"/>
    <x v="35"/>
    <x v="0"/>
  </r>
  <r>
    <x v="67"/>
    <x v="2"/>
    <x v="13"/>
    <x v="34"/>
    <x v="0"/>
  </r>
  <r>
    <x v="68"/>
    <x v="3"/>
    <x v="13"/>
    <x v="34"/>
    <x v="0"/>
  </r>
  <r>
    <x v="69"/>
    <x v="4"/>
    <x v="13"/>
    <x v="35"/>
    <x v="0"/>
  </r>
  <r>
    <x v="70"/>
    <x v="0"/>
    <x v="14"/>
    <x v="36"/>
    <x v="1"/>
  </r>
  <r>
    <x v="71"/>
    <x v="1"/>
    <x v="14"/>
    <x v="37"/>
    <x v="0"/>
  </r>
  <r>
    <x v="72"/>
    <x v="2"/>
    <x v="14"/>
    <x v="38"/>
    <x v="1"/>
  </r>
  <r>
    <x v="73"/>
    <x v="3"/>
    <x v="14"/>
    <x v="37"/>
    <x v="0"/>
  </r>
  <r>
    <x v="74"/>
    <x v="4"/>
    <x v="14"/>
    <x v="39"/>
    <x v="1"/>
  </r>
  <r>
    <x v="75"/>
    <x v="5"/>
    <x v="14"/>
    <x v="40"/>
    <x v="0"/>
  </r>
  <r>
    <x v="76"/>
    <x v="6"/>
    <x v="14"/>
    <x v="40"/>
    <x v="1"/>
  </r>
  <r>
    <x v="77"/>
    <x v="7"/>
    <x v="14"/>
    <x v="37"/>
    <x v="0"/>
  </r>
  <r>
    <x v="78"/>
    <x v="8"/>
    <x v="14"/>
    <x v="37"/>
    <x v="0"/>
  </r>
  <r>
    <x v="79"/>
    <x v="9"/>
    <x v="14"/>
    <x v="37"/>
    <x v="0"/>
  </r>
  <r>
    <x v="80"/>
    <x v="10"/>
    <x v="14"/>
    <x v="38"/>
    <x v="0"/>
  </r>
  <r>
    <x v="81"/>
    <x v="11"/>
    <x v="14"/>
    <x v="37"/>
    <x v="1"/>
  </r>
  <r>
    <x v="82"/>
    <x v="12"/>
    <x v="14"/>
    <x v="37"/>
    <x v="0"/>
  </r>
  <r>
    <x v="83"/>
    <x v="13"/>
    <x v="14"/>
    <x v="38"/>
    <x v="1"/>
  </r>
  <r>
    <x v="84"/>
    <x v="14"/>
    <x v="14"/>
    <x v="38"/>
    <x v="0"/>
  </r>
  <r>
    <x v="85"/>
    <x v="15"/>
    <x v="14"/>
    <x v="38"/>
    <x v="0"/>
  </r>
  <r>
    <x v="86"/>
    <x v="16"/>
    <x v="14"/>
    <x v="38"/>
    <x v="0"/>
  </r>
  <r>
    <x v="87"/>
    <x v="17"/>
    <x v="14"/>
    <x v="36"/>
    <x v="0"/>
  </r>
  <r>
    <x v="88"/>
    <x v="18"/>
    <x v="14"/>
    <x v="39"/>
    <x v="0"/>
  </r>
  <r>
    <x v="89"/>
    <x v="19"/>
    <x v="14"/>
    <x v="41"/>
    <x v="0"/>
  </r>
  <r>
    <x v="90"/>
    <x v="20"/>
    <x v="14"/>
    <x v="37"/>
    <x v="0"/>
  </r>
  <r>
    <x v="91"/>
    <x v="21"/>
    <x v="14"/>
    <x v="38"/>
    <x v="0"/>
  </r>
  <r>
    <x v="92"/>
    <x v="22"/>
    <x v="14"/>
    <x v="37"/>
    <x v="0"/>
  </r>
  <r>
    <x v="93"/>
    <x v="23"/>
    <x v="14"/>
    <x v="41"/>
    <x v="0"/>
  </r>
  <r>
    <x v="94"/>
    <x v="24"/>
    <x v="14"/>
    <x v="41"/>
    <x v="1"/>
  </r>
  <r>
    <x v="95"/>
    <x v="25"/>
    <x v="14"/>
    <x v="40"/>
    <x v="1"/>
  </r>
  <r>
    <x v="96"/>
    <x v="26"/>
    <x v="14"/>
    <x v="37"/>
    <x v="0"/>
  </r>
  <r>
    <x v="97"/>
    <x v="27"/>
    <x v="14"/>
    <x v="42"/>
    <x v="1"/>
  </r>
  <r>
    <x v="98"/>
    <x v="28"/>
    <x v="14"/>
    <x v="7"/>
    <x v="0"/>
  </r>
  <r>
    <x v="99"/>
    <x v="0"/>
    <x v="15"/>
    <x v="43"/>
    <x v="1"/>
  </r>
  <r>
    <x v="100"/>
    <x v="1"/>
    <x v="15"/>
    <x v="44"/>
    <x v="1"/>
  </r>
  <r>
    <x v="101"/>
    <x v="2"/>
    <x v="15"/>
    <x v="45"/>
    <x v="1"/>
  </r>
  <r>
    <x v="102"/>
    <x v="3"/>
    <x v="15"/>
    <x v="46"/>
    <x v="1"/>
  </r>
  <r>
    <x v="103"/>
    <x v="4"/>
    <x v="15"/>
    <x v="47"/>
    <x v="1"/>
  </r>
  <r>
    <x v="104"/>
    <x v="5"/>
    <x v="15"/>
    <x v="46"/>
    <x v="1"/>
  </r>
  <r>
    <x v="105"/>
    <x v="6"/>
    <x v="15"/>
    <x v="48"/>
    <x v="1"/>
  </r>
  <r>
    <x v="106"/>
    <x v="7"/>
    <x v="15"/>
    <x v="44"/>
    <x v="1"/>
  </r>
  <r>
    <x v="107"/>
    <x v="8"/>
    <x v="15"/>
    <x v="49"/>
    <x v="1"/>
  </r>
  <r>
    <x v="108"/>
    <x v="9"/>
    <x v="15"/>
    <x v="50"/>
    <x v="1"/>
  </r>
  <r>
    <x v="109"/>
    <x v="10"/>
    <x v="15"/>
    <x v="7"/>
    <x v="1"/>
  </r>
  <r>
    <x v="110"/>
    <x v="0"/>
    <x v="16"/>
    <x v="51"/>
    <x v="1"/>
  </r>
  <r>
    <x v="111"/>
    <x v="1"/>
    <x v="16"/>
    <x v="52"/>
    <x v="1"/>
  </r>
  <r>
    <x v="112"/>
    <x v="2"/>
    <x v="16"/>
    <x v="52"/>
    <x v="1"/>
  </r>
  <r>
    <x v="113"/>
    <x v="0"/>
    <x v="17"/>
    <x v="52"/>
    <x v="0"/>
  </r>
  <r>
    <x v="114"/>
    <x v="1"/>
    <x v="17"/>
    <x v="52"/>
    <x v="0"/>
  </r>
  <r>
    <x v="115"/>
    <x v="2"/>
    <x v="17"/>
    <x v="52"/>
    <x v="0"/>
  </r>
  <r>
    <x v="116"/>
    <x v="3"/>
    <x v="17"/>
    <x v="53"/>
    <x v="0"/>
  </r>
  <r>
    <x v="117"/>
    <x v="4"/>
    <x v="17"/>
    <x v="52"/>
    <x v="1"/>
  </r>
  <r>
    <x v="118"/>
    <x v="0"/>
    <x v="18"/>
    <x v="54"/>
    <x v="1"/>
  </r>
  <r>
    <x v="119"/>
    <x v="1"/>
    <x v="18"/>
    <x v="55"/>
    <x v="0"/>
  </r>
  <r>
    <x v="120"/>
    <x v="2"/>
    <x v="18"/>
    <x v="53"/>
    <x v="0"/>
  </r>
  <r>
    <x v="121"/>
    <x v="3"/>
    <x v="18"/>
    <x v="55"/>
    <x v="1"/>
  </r>
  <r>
    <x v="122"/>
    <x v="4"/>
    <x v="18"/>
    <x v="55"/>
    <x v="1"/>
  </r>
  <r>
    <x v="123"/>
    <x v="5"/>
    <x v="18"/>
    <x v="54"/>
    <x v="1"/>
  </r>
  <r>
    <x v="124"/>
    <x v="6"/>
    <x v="18"/>
    <x v="55"/>
    <x v="0"/>
  </r>
  <r>
    <x v="125"/>
    <x v="7"/>
    <x v="18"/>
    <x v="56"/>
    <x v="1"/>
  </r>
  <r>
    <x v="126"/>
    <x v="0"/>
    <x v="19"/>
    <x v="52"/>
    <x v="0"/>
  </r>
  <r>
    <x v="127"/>
    <x v="1"/>
    <x v="19"/>
    <x v="52"/>
    <x v="1"/>
  </r>
  <r>
    <x v="128"/>
    <x v="2"/>
    <x v="19"/>
    <x v="52"/>
    <x v="1"/>
  </r>
  <r>
    <x v="129"/>
    <x v="3"/>
    <x v="19"/>
    <x v="53"/>
    <x v="1"/>
  </r>
  <r>
    <x v="130"/>
    <x v="4"/>
    <x v="19"/>
    <x v="52"/>
    <x v="0"/>
  </r>
  <r>
    <x v="131"/>
    <x v="0"/>
    <x v="20"/>
    <x v="52"/>
    <x v="0"/>
  </r>
  <r>
    <x v="132"/>
    <x v="1"/>
    <x v="20"/>
    <x v="52"/>
    <x v="0"/>
  </r>
  <r>
    <x v="133"/>
    <x v="2"/>
    <x v="20"/>
    <x v="52"/>
    <x v="1"/>
  </r>
  <r>
    <x v="134"/>
    <x v="3"/>
    <x v="20"/>
    <x v="52"/>
    <x v="0"/>
  </r>
  <r>
    <x v="135"/>
    <x v="4"/>
    <x v="20"/>
    <x v="57"/>
    <x v="0"/>
  </r>
  <r>
    <x v="136"/>
    <x v="5"/>
    <x v="20"/>
    <x v="52"/>
    <x v="0"/>
  </r>
  <r>
    <x v="137"/>
    <x v="0"/>
    <x v="21"/>
    <x v="52"/>
    <x v="0"/>
  </r>
  <r>
    <x v="138"/>
    <x v="1"/>
    <x v="21"/>
    <x v="52"/>
    <x v="0"/>
  </r>
  <r>
    <x v="139"/>
    <x v="2"/>
    <x v="21"/>
    <x v="52"/>
    <x v="0"/>
  </r>
  <r>
    <x v="140"/>
    <x v="3"/>
    <x v="21"/>
    <x v="52"/>
    <x v="1"/>
  </r>
  <r>
    <x v="141"/>
    <x v="4"/>
    <x v="21"/>
    <x v="53"/>
    <x v="0"/>
  </r>
  <r>
    <x v="142"/>
    <x v="0"/>
    <x v="22"/>
    <x v="7"/>
    <x v="0"/>
  </r>
  <r>
    <x v="143"/>
    <x v="1"/>
    <x v="22"/>
    <x v="36"/>
    <x v="0"/>
  </r>
  <r>
    <x v="144"/>
    <x v="2"/>
    <x v="22"/>
    <x v="58"/>
    <x v="0"/>
  </r>
  <r>
    <x v="145"/>
    <x v="0"/>
    <x v="23"/>
    <x v="7"/>
    <x v="0"/>
  </r>
  <r>
    <x v="146"/>
    <x v="1"/>
    <x v="23"/>
    <x v="59"/>
    <x v="0"/>
  </r>
  <r>
    <x v="147"/>
    <x v="2"/>
    <x v="23"/>
    <x v="36"/>
    <x v="0"/>
  </r>
  <r>
    <x v="148"/>
    <x v="3"/>
    <x v="23"/>
    <x v="59"/>
    <x v="0"/>
  </r>
  <r>
    <x v="149"/>
    <x v="4"/>
    <x v="23"/>
    <x v="36"/>
    <x v="0"/>
  </r>
  <r>
    <x v="150"/>
    <x v="5"/>
    <x v="23"/>
    <x v="60"/>
    <x v="0"/>
  </r>
  <r>
    <x v="151"/>
    <x v="6"/>
    <x v="23"/>
    <x v="35"/>
    <x v="0"/>
  </r>
  <r>
    <x v="152"/>
    <x v="7"/>
    <x v="23"/>
    <x v="61"/>
    <x v="0"/>
  </r>
  <r>
    <x v="153"/>
    <x v="0"/>
    <x v="24"/>
    <x v="62"/>
    <x v="1"/>
  </r>
  <r>
    <x v="154"/>
    <x v="1"/>
    <x v="24"/>
    <x v="63"/>
    <x v="0"/>
  </r>
  <r>
    <x v="155"/>
    <x v="2"/>
    <x v="24"/>
    <x v="63"/>
    <x v="1"/>
  </r>
  <r>
    <x v="156"/>
    <x v="3"/>
    <x v="24"/>
    <x v="63"/>
    <x v="1"/>
  </r>
  <r>
    <x v="157"/>
    <x v="4"/>
    <x v="24"/>
    <x v="64"/>
    <x v="1"/>
  </r>
  <r>
    <x v="158"/>
    <x v="5"/>
    <x v="24"/>
    <x v="7"/>
    <x v="0"/>
  </r>
  <r>
    <x v="159"/>
    <x v="0"/>
    <x v="25"/>
    <x v="7"/>
    <x v="0"/>
  </r>
  <r>
    <x v="160"/>
    <x v="1"/>
    <x v="25"/>
    <x v="65"/>
    <x v="1"/>
  </r>
  <r>
    <x v="161"/>
    <x v="2"/>
    <x v="25"/>
    <x v="35"/>
    <x v="0"/>
  </r>
  <r>
    <x v="162"/>
    <x v="3"/>
    <x v="25"/>
    <x v="66"/>
    <x v="0"/>
  </r>
  <r>
    <x v="163"/>
    <x v="4"/>
    <x v="25"/>
    <x v="35"/>
    <x v="0"/>
  </r>
  <r>
    <x v="164"/>
    <x v="5"/>
    <x v="25"/>
    <x v="35"/>
    <x v="0"/>
  </r>
  <r>
    <x v="165"/>
    <x v="6"/>
    <x v="25"/>
    <x v="67"/>
    <x v="0"/>
  </r>
  <r>
    <x v="166"/>
    <x v="7"/>
    <x v="25"/>
    <x v="35"/>
    <x v="1"/>
  </r>
  <r>
    <x v="167"/>
    <x v="0"/>
    <x v="26"/>
    <x v="51"/>
    <x v="0"/>
  </r>
  <r>
    <x v="168"/>
    <x v="1"/>
    <x v="26"/>
    <x v="53"/>
    <x v="0"/>
  </r>
  <r>
    <x v="169"/>
    <x v="2"/>
    <x v="26"/>
    <x v="53"/>
    <x v="0"/>
  </r>
  <r>
    <x v="170"/>
    <x v="3"/>
    <x v="26"/>
    <x v="53"/>
    <x v="0"/>
  </r>
  <r>
    <x v="171"/>
    <x v="4"/>
    <x v="26"/>
    <x v="53"/>
    <x v="0"/>
  </r>
  <r>
    <x v="172"/>
    <x v="0"/>
    <x v="27"/>
    <x v="68"/>
    <x v="0"/>
  </r>
  <r>
    <x v="173"/>
    <x v="1"/>
    <x v="27"/>
    <x v="36"/>
    <x v="0"/>
  </r>
  <r>
    <x v="174"/>
    <x v="2"/>
    <x v="27"/>
    <x v="69"/>
    <x v="0"/>
  </r>
  <r>
    <x v="175"/>
    <x v="3"/>
    <x v="27"/>
    <x v="7"/>
    <x v="1"/>
  </r>
  <r>
    <x v="176"/>
    <x v="0"/>
    <x v="28"/>
    <x v="7"/>
    <x v="1"/>
  </r>
  <r>
    <x v="177"/>
    <x v="0"/>
    <x v="29"/>
    <x v="44"/>
    <x v="1"/>
  </r>
  <r>
    <x v="178"/>
    <x v="1"/>
    <x v="29"/>
    <x v="70"/>
    <x v="1"/>
  </r>
  <r>
    <x v="179"/>
    <x v="2"/>
    <x v="29"/>
    <x v="44"/>
    <x v="1"/>
  </r>
  <r>
    <x v="180"/>
    <x v="3"/>
    <x v="29"/>
    <x v="70"/>
    <x v="1"/>
  </r>
  <r>
    <x v="181"/>
    <x v="4"/>
    <x v="29"/>
    <x v="7"/>
    <x v="1"/>
  </r>
  <r>
    <x v="182"/>
    <x v="5"/>
    <x v="29"/>
    <x v="70"/>
    <x v="1"/>
  </r>
  <r>
    <x v="183"/>
    <x v="6"/>
    <x v="29"/>
    <x v="44"/>
    <x v="1"/>
  </r>
  <r>
    <x v="184"/>
    <x v="7"/>
    <x v="29"/>
    <x v="70"/>
    <x v="1"/>
  </r>
  <r>
    <x v="185"/>
    <x v="8"/>
    <x v="29"/>
    <x v="44"/>
    <x v="1"/>
  </r>
  <r>
    <x v="186"/>
    <x v="0"/>
    <x v="30"/>
    <x v="71"/>
    <x v="1"/>
  </r>
  <r>
    <x v="187"/>
    <x v="1"/>
    <x v="30"/>
    <x v="71"/>
    <x v="0"/>
  </r>
  <r>
    <x v="188"/>
    <x v="2"/>
    <x v="30"/>
    <x v="71"/>
    <x v="0"/>
  </r>
  <r>
    <x v="189"/>
    <x v="3"/>
    <x v="30"/>
    <x v="71"/>
    <x v="0"/>
  </r>
  <r>
    <x v="190"/>
    <x v="4"/>
    <x v="30"/>
    <x v="71"/>
    <x v="0"/>
  </r>
  <r>
    <x v="191"/>
    <x v="5"/>
    <x v="30"/>
    <x v="71"/>
    <x v="0"/>
  </r>
  <r>
    <x v="192"/>
    <x v="6"/>
    <x v="30"/>
    <x v="71"/>
    <x v="0"/>
  </r>
  <r>
    <x v="193"/>
    <x v="7"/>
    <x v="30"/>
    <x v="71"/>
    <x v="0"/>
  </r>
  <r>
    <x v="194"/>
    <x v="8"/>
    <x v="30"/>
    <x v="71"/>
    <x v="0"/>
  </r>
  <r>
    <x v="195"/>
    <x v="9"/>
    <x v="30"/>
    <x v="7"/>
    <x v="0"/>
  </r>
  <r>
    <x v="196"/>
    <x v="10"/>
    <x v="30"/>
    <x v="71"/>
    <x v="1"/>
  </r>
  <r>
    <x v="197"/>
    <x v="0"/>
    <x v="31"/>
    <x v="72"/>
    <x v="0"/>
  </r>
  <r>
    <x v="198"/>
    <x v="1"/>
    <x v="31"/>
    <x v="73"/>
    <x v="0"/>
  </r>
  <r>
    <x v="199"/>
    <x v="2"/>
    <x v="31"/>
    <x v="72"/>
    <x v="1"/>
  </r>
  <r>
    <x v="200"/>
    <x v="3"/>
    <x v="31"/>
    <x v="7"/>
    <x v="0"/>
  </r>
  <r>
    <x v="201"/>
    <x v="0"/>
    <x v="32"/>
    <x v="74"/>
    <x v="1"/>
  </r>
  <r>
    <x v="202"/>
    <x v="1"/>
    <x v="32"/>
    <x v="75"/>
    <x v="1"/>
  </r>
  <r>
    <x v="203"/>
    <x v="2"/>
    <x v="32"/>
    <x v="44"/>
    <x v="1"/>
  </r>
  <r>
    <x v="204"/>
    <x v="3"/>
    <x v="32"/>
    <x v="44"/>
    <x v="1"/>
  </r>
  <r>
    <x v="205"/>
    <x v="4"/>
    <x v="32"/>
    <x v="44"/>
    <x v="1"/>
  </r>
  <r>
    <x v="206"/>
    <x v="5"/>
    <x v="32"/>
    <x v="7"/>
    <x v="1"/>
  </r>
  <r>
    <x v="207"/>
    <x v="0"/>
    <x v="33"/>
    <x v="75"/>
    <x v="0"/>
  </r>
  <r>
    <x v="208"/>
    <x v="1"/>
    <x v="33"/>
    <x v="75"/>
    <x v="0"/>
  </r>
  <r>
    <x v="209"/>
    <x v="2"/>
    <x v="33"/>
    <x v="7"/>
    <x v="0"/>
  </r>
  <r>
    <x v="210"/>
    <x v="3"/>
    <x v="33"/>
    <x v="76"/>
    <x v="0"/>
  </r>
  <r>
    <x v="211"/>
    <x v="4"/>
    <x v="33"/>
    <x v="76"/>
    <x v="0"/>
  </r>
  <r>
    <x v="212"/>
    <x v="5"/>
    <x v="33"/>
    <x v="76"/>
    <x v="0"/>
  </r>
  <r>
    <x v="213"/>
    <x v="6"/>
    <x v="33"/>
    <x v="76"/>
    <x v="0"/>
  </r>
  <r>
    <x v="214"/>
    <x v="7"/>
    <x v="33"/>
    <x v="76"/>
    <x v="0"/>
  </r>
  <r>
    <x v="215"/>
    <x v="8"/>
    <x v="33"/>
    <x v="76"/>
    <x v="0"/>
  </r>
  <r>
    <x v="216"/>
    <x v="9"/>
    <x v="33"/>
    <x v="76"/>
    <x v="0"/>
  </r>
  <r>
    <x v="217"/>
    <x v="10"/>
    <x v="33"/>
    <x v="75"/>
    <x v="0"/>
  </r>
  <r>
    <x v="218"/>
    <x v="0"/>
    <x v="34"/>
    <x v="77"/>
    <x v="0"/>
  </r>
  <r>
    <x v="219"/>
    <x v="1"/>
    <x v="34"/>
    <x v="53"/>
    <x v="0"/>
  </r>
  <r>
    <x v="220"/>
    <x v="2"/>
    <x v="34"/>
    <x v="53"/>
    <x v="0"/>
  </r>
  <r>
    <x v="221"/>
    <x v="3"/>
    <x v="34"/>
    <x v="77"/>
    <x v="0"/>
  </r>
  <r>
    <x v="222"/>
    <x v="4"/>
    <x v="34"/>
    <x v="77"/>
    <x v="0"/>
  </r>
  <r>
    <x v="223"/>
    <x v="5"/>
    <x v="34"/>
    <x v="77"/>
    <x v="0"/>
  </r>
  <r>
    <x v="224"/>
    <x v="6"/>
    <x v="34"/>
    <x v="77"/>
    <x v="0"/>
  </r>
  <r>
    <x v="225"/>
    <x v="7"/>
    <x v="34"/>
    <x v="72"/>
    <x v="0"/>
  </r>
  <r>
    <x v="226"/>
    <x v="8"/>
    <x v="34"/>
    <x v="77"/>
    <x v="0"/>
  </r>
  <r>
    <x v="227"/>
    <x v="9"/>
    <x v="34"/>
    <x v="77"/>
    <x v="0"/>
  </r>
  <r>
    <x v="228"/>
    <x v="10"/>
    <x v="34"/>
    <x v="77"/>
    <x v="0"/>
  </r>
  <r>
    <x v="229"/>
    <x v="11"/>
    <x v="34"/>
    <x v="7"/>
    <x v="0"/>
  </r>
  <r>
    <x v="230"/>
    <x v="0"/>
    <x v="35"/>
    <x v="77"/>
    <x v="0"/>
  </r>
  <r>
    <x v="231"/>
    <x v="1"/>
    <x v="35"/>
    <x v="77"/>
    <x v="0"/>
  </r>
  <r>
    <x v="232"/>
    <x v="2"/>
    <x v="35"/>
    <x v="77"/>
    <x v="1"/>
  </r>
  <r>
    <x v="233"/>
    <x v="3"/>
    <x v="35"/>
    <x v="78"/>
    <x v="0"/>
  </r>
  <r>
    <x v="234"/>
    <x v="4"/>
    <x v="35"/>
    <x v="77"/>
    <x v="0"/>
  </r>
  <r>
    <x v="235"/>
    <x v="5"/>
    <x v="35"/>
    <x v="79"/>
    <x v="0"/>
  </r>
  <r>
    <x v="236"/>
    <x v="6"/>
    <x v="35"/>
    <x v="77"/>
    <x v="0"/>
  </r>
  <r>
    <x v="237"/>
    <x v="7"/>
    <x v="35"/>
    <x v="79"/>
    <x v="0"/>
  </r>
  <r>
    <x v="238"/>
    <x v="8"/>
    <x v="35"/>
    <x v="73"/>
    <x v="0"/>
  </r>
  <r>
    <x v="239"/>
    <x v="9"/>
    <x v="35"/>
    <x v="77"/>
    <x v="1"/>
  </r>
  <r>
    <x v="240"/>
    <x v="10"/>
    <x v="35"/>
    <x v="77"/>
    <x v="0"/>
  </r>
  <r>
    <x v="241"/>
    <x v="11"/>
    <x v="35"/>
    <x v="77"/>
    <x v="0"/>
  </r>
  <r>
    <x v="242"/>
    <x v="12"/>
    <x v="35"/>
    <x v="77"/>
    <x v="0"/>
  </r>
  <r>
    <x v="243"/>
    <x v="13"/>
    <x v="35"/>
    <x v="77"/>
    <x v="0"/>
  </r>
  <r>
    <x v="244"/>
    <x v="14"/>
    <x v="35"/>
    <x v="77"/>
    <x v="0"/>
  </r>
  <r>
    <x v="245"/>
    <x v="15"/>
    <x v="35"/>
    <x v="7"/>
    <x v="1"/>
  </r>
  <r>
    <x v="246"/>
    <x v="0"/>
    <x v="36"/>
    <x v="7"/>
    <x v="0"/>
  </r>
  <r>
    <x v="247"/>
    <x v="0"/>
    <x v="37"/>
    <x v="80"/>
    <x v="0"/>
  </r>
  <r>
    <x v="248"/>
    <x v="1"/>
    <x v="37"/>
    <x v="80"/>
    <x v="1"/>
  </r>
  <r>
    <x v="249"/>
    <x v="2"/>
    <x v="37"/>
    <x v="80"/>
    <x v="0"/>
  </r>
  <r>
    <x v="250"/>
    <x v="3"/>
    <x v="37"/>
    <x v="80"/>
    <x v="0"/>
  </r>
  <r>
    <x v="251"/>
    <x v="4"/>
    <x v="37"/>
    <x v="80"/>
    <x v="0"/>
  </r>
  <r>
    <x v="252"/>
    <x v="5"/>
    <x v="37"/>
    <x v="80"/>
    <x v="0"/>
  </r>
  <r>
    <x v="253"/>
    <x v="6"/>
    <x v="37"/>
    <x v="78"/>
    <x v="1"/>
  </r>
  <r>
    <x v="254"/>
    <x v="7"/>
    <x v="37"/>
    <x v="80"/>
    <x v="1"/>
  </r>
  <r>
    <x v="255"/>
    <x v="8"/>
    <x v="37"/>
    <x v="80"/>
    <x v="0"/>
  </r>
  <r>
    <x v="256"/>
    <x v="9"/>
    <x v="37"/>
    <x v="80"/>
    <x v="1"/>
  </r>
  <r>
    <x v="257"/>
    <x v="0"/>
    <x v="38"/>
    <x v="81"/>
    <x v="0"/>
  </r>
  <r>
    <x v="258"/>
    <x v="1"/>
    <x v="38"/>
    <x v="7"/>
    <x v="1"/>
  </r>
  <r>
    <x v="259"/>
    <x v="2"/>
    <x v="38"/>
    <x v="81"/>
    <x v="0"/>
  </r>
  <r>
    <x v="260"/>
    <x v="3"/>
    <x v="38"/>
    <x v="81"/>
    <x v="1"/>
  </r>
  <r>
    <x v="261"/>
    <x v="4"/>
    <x v="38"/>
    <x v="81"/>
    <x v="0"/>
  </r>
  <r>
    <x v="262"/>
    <x v="5"/>
    <x v="38"/>
    <x v="81"/>
    <x v="0"/>
  </r>
  <r>
    <x v="263"/>
    <x v="6"/>
    <x v="38"/>
    <x v="81"/>
    <x v="1"/>
  </r>
  <r>
    <x v="264"/>
    <x v="7"/>
    <x v="38"/>
    <x v="81"/>
    <x v="0"/>
  </r>
  <r>
    <x v="265"/>
    <x v="8"/>
    <x v="38"/>
    <x v="81"/>
    <x v="1"/>
  </r>
  <r>
    <x v="266"/>
    <x v="9"/>
    <x v="38"/>
    <x v="81"/>
    <x v="1"/>
  </r>
  <r>
    <x v="267"/>
    <x v="10"/>
    <x v="38"/>
    <x v="81"/>
    <x v="1"/>
  </r>
  <r>
    <x v="268"/>
    <x v="0"/>
    <x v="39"/>
    <x v="7"/>
    <x v="0"/>
  </r>
  <r>
    <x v="269"/>
    <x v="1"/>
    <x v="39"/>
    <x v="77"/>
    <x v="0"/>
  </r>
  <r>
    <x v="270"/>
    <x v="2"/>
    <x v="39"/>
    <x v="78"/>
    <x v="1"/>
  </r>
  <r>
    <x v="271"/>
    <x v="3"/>
    <x v="39"/>
    <x v="77"/>
    <x v="0"/>
  </r>
  <r>
    <x v="272"/>
    <x v="4"/>
    <x v="39"/>
    <x v="77"/>
    <x v="1"/>
  </r>
  <r>
    <x v="273"/>
    <x v="5"/>
    <x v="39"/>
    <x v="77"/>
    <x v="0"/>
  </r>
  <r>
    <x v="274"/>
    <x v="6"/>
    <x v="39"/>
    <x v="78"/>
    <x v="1"/>
  </r>
  <r>
    <x v="275"/>
    <x v="7"/>
    <x v="39"/>
    <x v="78"/>
    <x v="1"/>
  </r>
  <r>
    <x v="276"/>
    <x v="8"/>
    <x v="39"/>
    <x v="77"/>
    <x v="0"/>
  </r>
  <r>
    <x v="277"/>
    <x v="9"/>
    <x v="39"/>
    <x v="77"/>
    <x v="1"/>
  </r>
  <r>
    <x v="278"/>
    <x v="10"/>
    <x v="39"/>
    <x v="78"/>
    <x v="0"/>
  </r>
  <r>
    <x v="279"/>
    <x v="11"/>
    <x v="39"/>
    <x v="78"/>
    <x v="0"/>
  </r>
  <r>
    <x v="280"/>
    <x v="12"/>
    <x v="39"/>
    <x v="77"/>
    <x v="0"/>
  </r>
  <r>
    <x v="281"/>
    <x v="13"/>
    <x v="39"/>
    <x v="77"/>
    <x v="0"/>
  </r>
  <r>
    <x v="282"/>
    <x v="0"/>
    <x v="40"/>
    <x v="7"/>
    <x v="0"/>
  </r>
  <r>
    <x v="283"/>
    <x v="1"/>
    <x v="40"/>
    <x v="77"/>
    <x v="1"/>
  </r>
  <r>
    <x v="284"/>
    <x v="2"/>
    <x v="40"/>
    <x v="77"/>
    <x v="0"/>
  </r>
  <r>
    <x v="285"/>
    <x v="3"/>
    <x v="40"/>
    <x v="77"/>
    <x v="0"/>
  </r>
  <r>
    <x v="286"/>
    <x v="4"/>
    <x v="40"/>
    <x v="77"/>
    <x v="0"/>
  </r>
  <r>
    <x v="287"/>
    <x v="5"/>
    <x v="40"/>
    <x v="78"/>
    <x v="0"/>
  </r>
  <r>
    <x v="288"/>
    <x v="0"/>
    <x v="41"/>
    <x v="7"/>
    <x v="0"/>
  </r>
  <r>
    <x v="289"/>
    <x v="1"/>
    <x v="41"/>
    <x v="79"/>
    <x v="1"/>
  </r>
  <r>
    <x v="290"/>
    <x v="2"/>
    <x v="41"/>
    <x v="77"/>
    <x v="1"/>
  </r>
  <r>
    <x v="291"/>
    <x v="0"/>
    <x v="42"/>
    <x v="7"/>
    <x v="1"/>
  </r>
  <r>
    <x v="292"/>
    <x v="1"/>
    <x v="42"/>
    <x v="82"/>
    <x v="1"/>
  </r>
  <r>
    <x v="293"/>
    <x v="2"/>
    <x v="42"/>
    <x v="36"/>
    <x v="1"/>
  </r>
  <r>
    <x v="294"/>
    <x v="3"/>
    <x v="42"/>
    <x v="83"/>
    <x v="0"/>
  </r>
  <r>
    <x v="295"/>
    <x v="4"/>
    <x v="42"/>
    <x v="36"/>
    <x v="0"/>
  </r>
  <r>
    <x v="296"/>
    <x v="5"/>
    <x v="42"/>
    <x v="84"/>
    <x v="1"/>
  </r>
  <r>
    <x v="297"/>
    <x v="0"/>
    <x v="43"/>
    <x v="7"/>
    <x v="0"/>
  </r>
  <r>
    <x v="298"/>
    <x v="0"/>
    <x v="44"/>
    <x v="36"/>
    <x v="0"/>
  </r>
  <r>
    <x v="299"/>
    <x v="1"/>
    <x v="44"/>
    <x v="85"/>
    <x v="1"/>
  </r>
  <r>
    <x v="300"/>
    <x v="2"/>
    <x v="44"/>
    <x v="36"/>
    <x v="0"/>
  </r>
  <r>
    <x v="301"/>
    <x v="3"/>
    <x v="44"/>
    <x v="85"/>
    <x v="0"/>
  </r>
  <r>
    <x v="302"/>
    <x v="4"/>
    <x v="44"/>
    <x v="85"/>
    <x v="0"/>
  </r>
  <r>
    <x v="303"/>
    <x v="5"/>
    <x v="44"/>
    <x v="86"/>
    <x v="0"/>
  </r>
  <r>
    <x v="304"/>
    <x v="6"/>
    <x v="44"/>
    <x v="85"/>
    <x v="0"/>
  </r>
  <r>
    <x v="305"/>
    <x v="7"/>
    <x v="44"/>
    <x v="87"/>
    <x v="1"/>
  </r>
  <r>
    <x v="306"/>
    <x v="8"/>
    <x v="44"/>
    <x v="88"/>
    <x v="0"/>
  </r>
  <r>
    <x v="307"/>
    <x v="0"/>
    <x v="45"/>
    <x v="89"/>
    <x v="0"/>
  </r>
  <r>
    <x v="308"/>
    <x v="1"/>
    <x v="45"/>
    <x v="7"/>
    <x v="0"/>
  </r>
  <r>
    <x v="309"/>
    <x v="2"/>
    <x v="45"/>
    <x v="89"/>
    <x v="0"/>
  </r>
  <r>
    <x v="310"/>
    <x v="3"/>
    <x v="45"/>
    <x v="75"/>
    <x v="1"/>
  </r>
  <r>
    <x v="311"/>
    <x v="4"/>
    <x v="45"/>
    <x v="36"/>
    <x v="0"/>
  </r>
  <r>
    <x v="312"/>
    <x v="5"/>
    <x v="45"/>
    <x v="75"/>
    <x v="1"/>
  </r>
  <r>
    <x v="313"/>
    <x v="6"/>
    <x v="45"/>
    <x v="90"/>
    <x v="0"/>
  </r>
  <r>
    <x v="314"/>
    <x v="7"/>
    <x v="45"/>
    <x v="36"/>
    <x v="0"/>
  </r>
  <r>
    <x v="315"/>
    <x v="0"/>
    <x v="46"/>
    <x v="7"/>
    <x v="0"/>
  </r>
  <r>
    <x v="316"/>
    <x v="1"/>
    <x v="46"/>
    <x v="91"/>
    <x v="1"/>
  </r>
  <r>
    <x v="317"/>
    <x v="2"/>
    <x v="46"/>
    <x v="91"/>
    <x v="0"/>
  </r>
  <r>
    <x v="318"/>
    <x v="3"/>
    <x v="46"/>
    <x v="91"/>
    <x v="0"/>
  </r>
  <r>
    <x v="319"/>
    <x v="4"/>
    <x v="46"/>
    <x v="91"/>
    <x v="0"/>
  </r>
  <r>
    <x v="320"/>
    <x v="5"/>
    <x v="46"/>
    <x v="91"/>
    <x v="1"/>
  </r>
  <r>
    <x v="321"/>
    <x v="6"/>
    <x v="46"/>
    <x v="91"/>
    <x v="1"/>
  </r>
  <r>
    <x v="322"/>
    <x v="0"/>
    <x v="47"/>
    <x v="7"/>
    <x v="0"/>
  </r>
  <r>
    <x v="323"/>
    <x v="1"/>
    <x v="47"/>
    <x v="36"/>
    <x v="0"/>
  </r>
  <r>
    <x v="324"/>
    <x v="0"/>
    <x v="48"/>
    <x v="73"/>
    <x v="0"/>
  </r>
  <r>
    <x v="325"/>
    <x v="1"/>
    <x v="48"/>
    <x v="73"/>
    <x v="1"/>
  </r>
  <r>
    <x v="326"/>
    <x v="2"/>
    <x v="48"/>
    <x v="73"/>
    <x v="0"/>
  </r>
  <r>
    <x v="327"/>
    <x v="3"/>
    <x v="48"/>
    <x v="92"/>
    <x v="0"/>
  </r>
  <r>
    <x v="328"/>
    <x v="4"/>
    <x v="48"/>
    <x v="73"/>
    <x v="0"/>
  </r>
  <r>
    <x v="329"/>
    <x v="5"/>
    <x v="48"/>
    <x v="73"/>
    <x v="0"/>
  </r>
  <r>
    <x v="330"/>
    <x v="6"/>
    <x v="48"/>
    <x v="73"/>
    <x v="0"/>
  </r>
  <r>
    <x v="331"/>
    <x v="7"/>
    <x v="48"/>
    <x v="93"/>
    <x v="0"/>
  </r>
  <r>
    <x v="332"/>
    <x v="8"/>
    <x v="48"/>
    <x v="92"/>
    <x v="0"/>
  </r>
  <r>
    <x v="333"/>
    <x v="9"/>
    <x v="48"/>
    <x v="73"/>
    <x v="1"/>
  </r>
  <r>
    <x v="334"/>
    <x v="10"/>
    <x v="48"/>
    <x v="73"/>
    <x v="0"/>
  </r>
  <r>
    <x v="335"/>
    <x v="0"/>
    <x v="49"/>
    <x v="94"/>
    <x v="1"/>
  </r>
  <r>
    <x v="336"/>
    <x v="1"/>
    <x v="49"/>
    <x v="94"/>
    <x v="1"/>
  </r>
  <r>
    <x v="337"/>
    <x v="2"/>
    <x v="49"/>
    <x v="94"/>
    <x v="1"/>
  </r>
  <r>
    <x v="338"/>
    <x v="3"/>
    <x v="49"/>
    <x v="94"/>
    <x v="1"/>
  </r>
  <r>
    <x v="339"/>
    <x v="4"/>
    <x v="49"/>
    <x v="94"/>
    <x v="1"/>
  </r>
  <r>
    <x v="340"/>
    <x v="5"/>
    <x v="49"/>
    <x v="94"/>
    <x v="1"/>
  </r>
  <r>
    <x v="341"/>
    <x v="6"/>
    <x v="49"/>
    <x v="94"/>
    <x v="1"/>
  </r>
  <r>
    <x v="342"/>
    <x v="7"/>
    <x v="49"/>
    <x v="94"/>
    <x v="1"/>
  </r>
  <r>
    <x v="343"/>
    <x v="8"/>
    <x v="49"/>
    <x v="94"/>
    <x v="1"/>
  </r>
  <r>
    <x v="344"/>
    <x v="9"/>
    <x v="49"/>
    <x v="94"/>
    <x v="1"/>
  </r>
  <r>
    <x v="345"/>
    <x v="10"/>
    <x v="49"/>
    <x v="94"/>
    <x v="1"/>
  </r>
  <r>
    <x v="346"/>
    <x v="11"/>
    <x v="49"/>
    <x v="94"/>
    <x v="1"/>
  </r>
  <r>
    <x v="347"/>
    <x v="12"/>
    <x v="49"/>
    <x v="94"/>
    <x v="1"/>
  </r>
  <r>
    <x v="348"/>
    <x v="13"/>
    <x v="49"/>
    <x v="94"/>
    <x v="1"/>
  </r>
  <r>
    <x v="349"/>
    <x v="14"/>
    <x v="49"/>
    <x v="94"/>
    <x v="1"/>
  </r>
  <r>
    <x v="350"/>
    <x v="15"/>
    <x v="49"/>
    <x v="95"/>
    <x v="1"/>
  </r>
  <r>
    <x v="351"/>
    <x v="16"/>
    <x v="49"/>
    <x v="95"/>
    <x v="1"/>
  </r>
  <r>
    <x v="352"/>
    <x v="17"/>
    <x v="49"/>
    <x v="96"/>
    <x v="1"/>
  </r>
  <r>
    <x v="353"/>
    <x v="18"/>
    <x v="49"/>
    <x v="94"/>
    <x v="1"/>
  </r>
  <r>
    <x v="354"/>
    <x v="19"/>
    <x v="49"/>
    <x v="95"/>
    <x v="1"/>
  </r>
  <r>
    <x v="355"/>
    <x v="20"/>
    <x v="49"/>
    <x v="94"/>
    <x v="1"/>
  </r>
  <r>
    <x v="356"/>
    <x v="21"/>
    <x v="49"/>
    <x v="94"/>
    <x v="1"/>
  </r>
  <r>
    <x v="357"/>
    <x v="22"/>
    <x v="49"/>
    <x v="94"/>
    <x v="1"/>
  </r>
  <r>
    <x v="358"/>
    <x v="23"/>
    <x v="49"/>
    <x v="97"/>
    <x v="1"/>
  </r>
  <r>
    <x v="359"/>
    <x v="24"/>
    <x v="49"/>
    <x v="97"/>
    <x v="1"/>
  </r>
  <r>
    <x v="360"/>
    <x v="25"/>
    <x v="49"/>
    <x v="97"/>
    <x v="1"/>
  </r>
  <r>
    <x v="361"/>
    <x v="26"/>
    <x v="49"/>
    <x v="94"/>
    <x v="1"/>
  </r>
  <r>
    <x v="362"/>
    <x v="27"/>
    <x v="49"/>
    <x v="97"/>
    <x v="1"/>
  </r>
  <r>
    <x v="363"/>
    <x v="0"/>
    <x v="50"/>
    <x v="75"/>
    <x v="1"/>
  </r>
  <r>
    <x v="364"/>
    <x v="1"/>
    <x v="50"/>
    <x v="75"/>
    <x v="1"/>
  </r>
  <r>
    <x v="365"/>
    <x v="2"/>
    <x v="50"/>
    <x v="75"/>
    <x v="1"/>
  </r>
  <r>
    <x v="366"/>
    <x v="3"/>
    <x v="50"/>
    <x v="75"/>
    <x v="1"/>
  </r>
  <r>
    <x v="367"/>
    <x v="4"/>
    <x v="50"/>
    <x v="75"/>
    <x v="1"/>
  </r>
  <r>
    <x v="368"/>
    <x v="5"/>
    <x v="50"/>
    <x v="75"/>
    <x v="1"/>
  </r>
  <r>
    <x v="369"/>
    <x v="6"/>
    <x v="50"/>
    <x v="75"/>
    <x v="1"/>
  </r>
  <r>
    <x v="370"/>
    <x v="7"/>
    <x v="50"/>
    <x v="75"/>
    <x v="1"/>
  </r>
  <r>
    <x v="371"/>
    <x v="8"/>
    <x v="50"/>
    <x v="98"/>
    <x v="1"/>
  </r>
  <r>
    <x v="372"/>
    <x v="9"/>
    <x v="50"/>
    <x v="75"/>
    <x v="1"/>
  </r>
  <r>
    <x v="373"/>
    <x v="10"/>
    <x v="50"/>
    <x v="75"/>
    <x v="1"/>
  </r>
  <r>
    <x v="374"/>
    <x v="11"/>
    <x v="50"/>
    <x v="75"/>
    <x v="1"/>
  </r>
  <r>
    <x v="375"/>
    <x v="12"/>
    <x v="50"/>
    <x v="75"/>
    <x v="1"/>
  </r>
  <r>
    <x v="376"/>
    <x v="13"/>
    <x v="50"/>
    <x v="75"/>
    <x v="1"/>
  </r>
  <r>
    <x v="377"/>
    <x v="14"/>
    <x v="50"/>
    <x v="75"/>
    <x v="1"/>
  </r>
  <r>
    <x v="378"/>
    <x v="15"/>
    <x v="50"/>
    <x v="75"/>
    <x v="1"/>
  </r>
  <r>
    <x v="379"/>
    <x v="0"/>
    <x v="51"/>
    <x v="7"/>
    <x v="1"/>
  </r>
  <r>
    <x v="380"/>
    <x v="1"/>
    <x v="51"/>
    <x v="36"/>
    <x v="0"/>
  </r>
  <r>
    <x v="381"/>
    <x v="0"/>
    <x v="52"/>
    <x v="99"/>
    <x v="0"/>
  </r>
  <r>
    <x v="382"/>
    <x v="1"/>
    <x v="52"/>
    <x v="99"/>
    <x v="1"/>
  </r>
  <r>
    <x v="383"/>
    <x v="2"/>
    <x v="52"/>
    <x v="100"/>
    <x v="0"/>
  </r>
  <r>
    <x v="384"/>
    <x v="3"/>
    <x v="52"/>
    <x v="99"/>
    <x v="1"/>
  </r>
  <r>
    <x v="385"/>
    <x v="4"/>
    <x v="52"/>
    <x v="99"/>
    <x v="1"/>
  </r>
  <r>
    <x v="386"/>
    <x v="5"/>
    <x v="52"/>
    <x v="99"/>
    <x v="1"/>
  </r>
  <r>
    <x v="387"/>
    <x v="6"/>
    <x v="52"/>
    <x v="99"/>
    <x v="1"/>
  </r>
  <r>
    <x v="388"/>
    <x v="7"/>
    <x v="52"/>
    <x v="99"/>
    <x v="1"/>
  </r>
  <r>
    <x v="389"/>
    <x v="8"/>
    <x v="52"/>
    <x v="99"/>
    <x v="1"/>
  </r>
  <r>
    <x v="390"/>
    <x v="9"/>
    <x v="52"/>
    <x v="99"/>
    <x v="0"/>
  </r>
  <r>
    <x v="391"/>
    <x v="10"/>
    <x v="52"/>
    <x v="99"/>
    <x v="1"/>
  </r>
  <r>
    <x v="392"/>
    <x v="11"/>
    <x v="52"/>
    <x v="99"/>
    <x v="0"/>
  </r>
  <r>
    <x v="393"/>
    <x v="12"/>
    <x v="52"/>
    <x v="99"/>
    <x v="0"/>
  </r>
  <r>
    <x v="394"/>
    <x v="13"/>
    <x v="52"/>
    <x v="101"/>
    <x v="0"/>
  </r>
  <r>
    <x v="395"/>
    <x v="14"/>
    <x v="52"/>
    <x v="99"/>
    <x v="0"/>
  </r>
  <r>
    <x v="396"/>
    <x v="15"/>
    <x v="52"/>
    <x v="99"/>
    <x v="1"/>
  </r>
  <r>
    <x v="397"/>
    <x v="16"/>
    <x v="52"/>
    <x v="99"/>
    <x v="1"/>
  </r>
  <r>
    <x v="398"/>
    <x v="17"/>
    <x v="52"/>
    <x v="99"/>
    <x v="1"/>
  </r>
  <r>
    <x v="399"/>
    <x v="0"/>
    <x v="53"/>
    <x v="102"/>
    <x v="1"/>
  </r>
  <r>
    <x v="400"/>
    <x v="1"/>
    <x v="53"/>
    <x v="103"/>
    <x v="0"/>
  </r>
  <r>
    <x v="401"/>
    <x v="2"/>
    <x v="53"/>
    <x v="104"/>
    <x v="1"/>
  </r>
  <r>
    <x v="402"/>
    <x v="3"/>
    <x v="53"/>
    <x v="105"/>
    <x v="1"/>
  </r>
  <r>
    <x v="403"/>
    <x v="4"/>
    <x v="53"/>
    <x v="106"/>
    <x v="0"/>
  </r>
  <r>
    <x v="404"/>
    <x v="5"/>
    <x v="53"/>
    <x v="106"/>
    <x v="0"/>
  </r>
  <r>
    <x v="405"/>
    <x v="6"/>
    <x v="53"/>
    <x v="106"/>
    <x v="0"/>
  </r>
  <r>
    <x v="406"/>
    <x v="7"/>
    <x v="53"/>
    <x v="106"/>
    <x v="0"/>
  </r>
  <r>
    <x v="407"/>
    <x v="8"/>
    <x v="53"/>
    <x v="107"/>
    <x v="0"/>
  </r>
  <r>
    <x v="408"/>
    <x v="9"/>
    <x v="53"/>
    <x v="105"/>
    <x v="1"/>
  </r>
  <r>
    <x v="409"/>
    <x v="10"/>
    <x v="53"/>
    <x v="106"/>
    <x v="0"/>
  </r>
  <r>
    <x v="410"/>
    <x v="0"/>
    <x v="54"/>
    <x v="108"/>
    <x v="1"/>
  </r>
  <r>
    <x v="411"/>
    <x v="1"/>
    <x v="54"/>
    <x v="36"/>
    <x v="1"/>
  </r>
  <r>
    <x v="412"/>
    <x v="2"/>
    <x v="54"/>
    <x v="108"/>
    <x v="1"/>
  </r>
  <r>
    <x v="413"/>
    <x v="3"/>
    <x v="54"/>
    <x v="108"/>
    <x v="1"/>
  </r>
  <r>
    <x v="414"/>
    <x v="4"/>
    <x v="54"/>
    <x v="108"/>
    <x v="1"/>
  </r>
  <r>
    <x v="415"/>
    <x v="5"/>
    <x v="54"/>
    <x v="108"/>
    <x v="1"/>
  </r>
  <r>
    <x v="416"/>
    <x v="6"/>
    <x v="54"/>
    <x v="36"/>
    <x v="1"/>
  </r>
  <r>
    <x v="417"/>
    <x v="7"/>
    <x v="54"/>
    <x v="108"/>
    <x v="1"/>
  </r>
  <r>
    <x v="418"/>
    <x v="8"/>
    <x v="54"/>
    <x v="108"/>
    <x v="1"/>
  </r>
  <r>
    <x v="419"/>
    <x v="9"/>
    <x v="54"/>
    <x v="108"/>
    <x v="1"/>
  </r>
  <r>
    <x v="420"/>
    <x v="10"/>
    <x v="54"/>
    <x v="108"/>
    <x v="1"/>
  </r>
  <r>
    <x v="421"/>
    <x v="11"/>
    <x v="54"/>
    <x v="108"/>
    <x v="1"/>
  </r>
  <r>
    <x v="422"/>
    <x v="12"/>
    <x v="54"/>
    <x v="108"/>
    <x v="1"/>
  </r>
  <r>
    <x v="423"/>
    <x v="13"/>
    <x v="54"/>
    <x v="108"/>
    <x v="1"/>
  </r>
  <r>
    <x v="424"/>
    <x v="14"/>
    <x v="54"/>
    <x v="108"/>
    <x v="1"/>
  </r>
  <r>
    <x v="425"/>
    <x v="15"/>
    <x v="54"/>
    <x v="108"/>
    <x v="1"/>
  </r>
  <r>
    <x v="426"/>
    <x v="0"/>
    <x v="55"/>
    <x v="109"/>
    <x v="1"/>
  </r>
  <r>
    <x v="427"/>
    <x v="1"/>
    <x v="55"/>
    <x v="109"/>
    <x v="1"/>
  </r>
  <r>
    <x v="428"/>
    <x v="2"/>
    <x v="55"/>
    <x v="110"/>
    <x v="1"/>
  </r>
  <r>
    <x v="429"/>
    <x v="3"/>
    <x v="55"/>
    <x v="110"/>
    <x v="1"/>
  </r>
  <r>
    <x v="430"/>
    <x v="4"/>
    <x v="55"/>
    <x v="111"/>
    <x v="0"/>
  </r>
  <r>
    <x v="431"/>
    <x v="5"/>
    <x v="55"/>
    <x v="109"/>
    <x v="1"/>
  </r>
  <r>
    <x v="432"/>
    <x v="6"/>
    <x v="55"/>
    <x v="111"/>
    <x v="0"/>
  </r>
  <r>
    <x v="433"/>
    <x v="7"/>
    <x v="55"/>
    <x v="111"/>
    <x v="0"/>
  </r>
  <r>
    <x v="434"/>
    <x v="8"/>
    <x v="55"/>
    <x v="111"/>
    <x v="0"/>
  </r>
  <r>
    <x v="435"/>
    <x v="9"/>
    <x v="55"/>
    <x v="109"/>
    <x v="1"/>
  </r>
  <r>
    <x v="436"/>
    <x v="10"/>
    <x v="55"/>
    <x v="110"/>
    <x v="1"/>
  </r>
  <r>
    <x v="437"/>
    <x v="11"/>
    <x v="55"/>
    <x v="110"/>
    <x v="1"/>
  </r>
  <r>
    <x v="438"/>
    <x v="12"/>
    <x v="55"/>
    <x v="109"/>
    <x v="1"/>
  </r>
  <r>
    <x v="439"/>
    <x v="13"/>
    <x v="55"/>
    <x v="29"/>
    <x v="1"/>
  </r>
  <r>
    <x v="440"/>
    <x v="14"/>
    <x v="55"/>
    <x v="109"/>
    <x v="1"/>
  </r>
  <r>
    <x v="441"/>
    <x v="15"/>
    <x v="55"/>
    <x v="109"/>
    <x v="1"/>
  </r>
  <r>
    <x v="442"/>
    <x v="16"/>
    <x v="55"/>
    <x v="109"/>
    <x v="1"/>
  </r>
  <r>
    <x v="443"/>
    <x v="17"/>
    <x v="55"/>
    <x v="109"/>
    <x v="1"/>
  </r>
  <r>
    <x v="444"/>
    <x v="18"/>
    <x v="55"/>
    <x v="109"/>
    <x v="1"/>
  </r>
  <r>
    <x v="445"/>
    <x v="0"/>
    <x v="56"/>
    <x v="7"/>
    <x v="1"/>
  </r>
  <r>
    <x v="446"/>
    <x v="0"/>
    <x v="57"/>
    <x v="44"/>
    <x v="1"/>
  </r>
  <r>
    <x v="447"/>
    <x v="1"/>
    <x v="57"/>
    <x v="44"/>
    <x v="0"/>
  </r>
  <r>
    <x v="448"/>
    <x v="2"/>
    <x v="57"/>
    <x v="44"/>
    <x v="0"/>
  </r>
  <r>
    <x v="449"/>
    <x v="3"/>
    <x v="57"/>
    <x v="44"/>
    <x v="1"/>
  </r>
  <r>
    <x v="450"/>
    <x v="4"/>
    <x v="57"/>
    <x v="44"/>
    <x v="0"/>
  </r>
  <r>
    <x v="451"/>
    <x v="5"/>
    <x v="57"/>
    <x v="44"/>
    <x v="0"/>
  </r>
  <r>
    <x v="452"/>
    <x v="6"/>
    <x v="57"/>
    <x v="70"/>
    <x v="0"/>
  </r>
  <r>
    <x v="453"/>
    <x v="7"/>
    <x v="57"/>
    <x v="70"/>
    <x v="1"/>
  </r>
  <r>
    <x v="454"/>
    <x v="8"/>
    <x v="57"/>
    <x v="44"/>
    <x v="0"/>
  </r>
  <r>
    <x v="455"/>
    <x v="9"/>
    <x v="57"/>
    <x v="44"/>
    <x v="1"/>
  </r>
  <r>
    <x v="456"/>
    <x v="10"/>
    <x v="57"/>
    <x v="44"/>
    <x v="0"/>
  </r>
  <r>
    <x v="457"/>
    <x v="11"/>
    <x v="57"/>
    <x v="44"/>
    <x v="1"/>
  </r>
  <r>
    <x v="458"/>
    <x v="12"/>
    <x v="57"/>
    <x v="44"/>
    <x v="1"/>
  </r>
  <r>
    <x v="459"/>
    <x v="13"/>
    <x v="57"/>
    <x v="44"/>
    <x v="0"/>
  </r>
  <r>
    <x v="460"/>
    <x v="14"/>
    <x v="57"/>
    <x v="44"/>
    <x v="1"/>
  </r>
  <r>
    <x v="461"/>
    <x v="15"/>
    <x v="57"/>
    <x v="70"/>
    <x v="1"/>
  </r>
  <r>
    <x v="462"/>
    <x v="16"/>
    <x v="57"/>
    <x v="44"/>
    <x v="1"/>
  </r>
  <r>
    <x v="463"/>
    <x v="0"/>
    <x v="58"/>
    <x v="44"/>
    <x v="1"/>
  </r>
  <r>
    <x v="464"/>
    <x v="1"/>
    <x v="58"/>
    <x v="44"/>
    <x v="1"/>
  </r>
  <r>
    <x v="465"/>
    <x v="2"/>
    <x v="58"/>
    <x v="44"/>
    <x v="1"/>
  </r>
  <r>
    <x v="466"/>
    <x v="3"/>
    <x v="58"/>
    <x v="112"/>
    <x v="1"/>
  </r>
  <r>
    <x v="467"/>
    <x v="4"/>
    <x v="58"/>
    <x v="44"/>
    <x v="1"/>
  </r>
  <r>
    <x v="468"/>
    <x v="5"/>
    <x v="58"/>
    <x v="70"/>
    <x v="1"/>
  </r>
  <r>
    <x v="469"/>
    <x v="6"/>
    <x v="58"/>
    <x v="44"/>
    <x v="1"/>
  </r>
  <r>
    <x v="470"/>
    <x v="7"/>
    <x v="58"/>
    <x v="44"/>
    <x v="1"/>
  </r>
  <r>
    <x v="471"/>
    <x v="8"/>
    <x v="58"/>
    <x v="70"/>
    <x v="1"/>
  </r>
  <r>
    <x v="472"/>
    <x v="9"/>
    <x v="58"/>
    <x v="44"/>
    <x v="1"/>
  </r>
  <r>
    <x v="473"/>
    <x v="10"/>
    <x v="58"/>
    <x v="70"/>
    <x v="1"/>
  </r>
  <r>
    <x v="474"/>
    <x v="11"/>
    <x v="58"/>
    <x v="44"/>
    <x v="1"/>
  </r>
  <r>
    <x v="475"/>
    <x v="12"/>
    <x v="58"/>
    <x v="44"/>
    <x v="1"/>
  </r>
  <r>
    <x v="476"/>
    <x v="13"/>
    <x v="58"/>
    <x v="44"/>
    <x v="1"/>
  </r>
  <r>
    <x v="477"/>
    <x v="14"/>
    <x v="58"/>
    <x v="44"/>
    <x v="1"/>
  </r>
  <r>
    <x v="478"/>
    <x v="15"/>
    <x v="58"/>
    <x v="44"/>
    <x v="1"/>
  </r>
  <r>
    <x v="479"/>
    <x v="16"/>
    <x v="58"/>
    <x v="44"/>
    <x v="1"/>
  </r>
  <r>
    <x v="480"/>
    <x v="17"/>
    <x v="58"/>
    <x v="44"/>
    <x v="1"/>
  </r>
  <r>
    <x v="481"/>
    <x v="18"/>
    <x v="58"/>
    <x v="70"/>
    <x v="1"/>
  </r>
  <r>
    <x v="482"/>
    <x v="19"/>
    <x v="58"/>
    <x v="70"/>
    <x v="1"/>
  </r>
  <r>
    <x v="483"/>
    <x v="20"/>
    <x v="58"/>
    <x v="44"/>
    <x v="1"/>
  </r>
  <r>
    <x v="484"/>
    <x v="21"/>
    <x v="58"/>
    <x v="44"/>
    <x v="1"/>
  </r>
  <r>
    <x v="485"/>
    <x v="22"/>
    <x v="58"/>
    <x v="70"/>
    <x v="1"/>
  </r>
  <r>
    <x v="486"/>
    <x v="23"/>
    <x v="58"/>
    <x v="44"/>
    <x v="1"/>
  </r>
  <r>
    <x v="487"/>
    <x v="24"/>
    <x v="58"/>
    <x v="70"/>
    <x v="1"/>
  </r>
  <r>
    <x v="488"/>
    <x v="25"/>
    <x v="58"/>
    <x v="44"/>
    <x v="1"/>
  </r>
  <r>
    <x v="489"/>
    <x v="26"/>
    <x v="58"/>
    <x v="70"/>
    <x v="1"/>
  </r>
  <r>
    <x v="490"/>
    <x v="27"/>
    <x v="58"/>
    <x v="44"/>
    <x v="1"/>
  </r>
  <r>
    <x v="491"/>
    <x v="28"/>
    <x v="58"/>
    <x v="44"/>
    <x v="1"/>
  </r>
  <r>
    <x v="492"/>
    <x v="29"/>
    <x v="58"/>
    <x v="44"/>
    <x v="1"/>
  </r>
  <r>
    <x v="493"/>
    <x v="30"/>
    <x v="58"/>
    <x v="44"/>
    <x v="1"/>
  </r>
  <r>
    <x v="494"/>
    <x v="31"/>
    <x v="58"/>
    <x v="70"/>
    <x v="0"/>
  </r>
  <r>
    <x v="495"/>
    <x v="32"/>
    <x v="58"/>
    <x v="44"/>
    <x v="1"/>
  </r>
  <r>
    <x v="496"/>
    <x v="0"/>
    <x v="59"/>
    <x v="7"/>
    <x v="0"/>
  </r>
  <r>
    <x v="497"/>
    <x v="1"/>
    <x v="59"/>
    <x v="36"/>
    <x v="0"/>
  </r>
  <r>
    <x v="498"/>
    <x v="0"/>
    <x v="60"/>
    <x v="82"/>
    <x v="1"/>
  </r>
  <r>
    <x v="499"/>
    <x v="1"/>
    <x v="60"/>
    <x v="80"/>
    <x v="0"/>
  </r>
  <r>
    <x v="500"/>
    <x v="2"/>
    <x v="60"/>
    <x v="81"/>
    <x v="0"/>
  </r>
  <r>
    <x v="501"/>
    <x v="3"/>
    <x v="60"/>
    <x v="91"/>
    <x v="1"/>
  </r>
  <r>
    <x v="502"/>
    <x v="4"/>
    <x v="60"/>
    <x v="81"/>
    <x v="0"/>
  </r>
  <r>
    <x v="503"/>
    <x v="5"/>
    <x v="60"/>
    <x v="80"/>
    <x v="1"/>
  </r>
  <r>
    <x v="504"/>
    <x v="6"/>
    <x v="60"/>
    <x v="81"/>
    <x v="0"/>
  </r>
  <r>
    <x v="505"/>
    <x v="7"/>
    <x v="60"/>
    <x v="81"/>
    <x v="0"/>
  </r>
  <r>
    <x v="506"/>
    <x v="8"/>
    <x v="60"/>
    <x v="81"/>
    <x v="1"/>
  </r>
  <r>
    <x v="507"/>
    <x v="9"/>
    <x v="60"/>
    <x v="80"/>
    <x v="1"/>
  </r>
  <r>
    <x v="508"/>
    <x v="10"/>
    <x v="60"/>
    <x v="80"/>
    <x v="0"/>
  </r>
  <r>
    <x v="509"/>
    <x v="11"/>
    <x v="60"/>
    <x v="80"/>
    <x v="0"/>
  </r>
  <r>
    <x v="510"/>
    <x v="12"/>
    <x v="60"/>
    <x v="81"/>
    <x v="0"/>
  </r>
  <r>
    <x v="511"/>
    <x v="13"/>
    <x v="60"/>
    <x v="113"/>
    <x v="0"/>
  </r>
  <r>
    <x v="512"/>
    <x v="14"/>
    <x v="60"/>
    <x v="81"/>
    <x v="1"/>
  </r>
  <r>
    <x v="513"/>
    <x v="15"/>
    <x v="60"/>
    <x v="81"/>
    <x v="0"/>
  </r>
  <r>
    <x v="514"/>
    <x v="16"/>
    <x v="60"/>
    <x v="81"/>
    <x v="0"/>
  </r>
  <r>
    <x v="515"/>
    <x v="17"/>
    <x v="60"/>
    <x v="80"/>
    <x v="0"/>
  </r>
  <r>
    <x v="516"/>
    <x v="18"/>
    <x v="60"/>
    <x v="81"/>
    <x v="0"/>
  </r>
  <r>
    <x v="517"/>
    <x v="19"/>
    <x v="60"/>
    <x v="81"/>
    <x v="0"/>
  </r>
  <r>
    <x v="518"/>
    <x v="20"/>
    <x v="60"/>
    <x v="81"/>
    <x v="0"/>
  </r>
  <r>
    <x v="519"/>
    <x v="21"/>
    <x v="60"/>
    <x v="114"/>
    <x v="1"/>
  </r>
  <r>
    <x v="520"/>
    <x v="22"/>
    <x v="60"/>
    <x v="115"/>
    <x v="0"/>
  </r>
  <r>
    <x v="521"/>
    <x v="23"/>
    <x v="60"/>
    <x v="116"/>
    <x v="1"/>
  </r>
  <r>
    <x v="522"/>
    <x v="24"/>
    <x v="60"/>
    <x v="114"/>
    <x v="0"/>
  </r>
  <r>
    <x v="523"/>
    <x v="25"/>
    <x v="60"/>
    <x v="80"/>
    <x v="0"/>
  </r>
  <r>
    <x v="524"/>
    <x v="26"/>
    <x v="60"/>
    <x v="80"/>
    <x v="0"/>
  </r>
  <r>
    <x v="525"/>
    <x v="27"/>
    <x v="60"/>
    <x v="81"/>
    <x v="0"/>
  </r>
  <r>
    <x v="526"/>
    <x v="28"/>
    <x v="60"/>
    <x v="81"/>
    <x v="0"/>
  </r>
  <r>
    <x v="527"/>
    <x v="29"/>
    <x v="60"/>
    <x v="81"/>
    <x v="0"/>
  </r>
  <r>
    <x v="528"/>
    <x v="30"/>
    <x v="60"/>
    <x v="81"/>
    <x v="0"/>
  </r>
  <r>
    <x v="529"/>
    <x v="31"/>
    <x v="60"/>
    <x v="81"/>
    <x v="0"/>
  </r>
  <r>
    <x v="530"/>
    <x v="32"/>
    <x v="60"/>
    <x v="80"/>
    <x v="1"/>
  </r>
  <r>
    <x v="531"/>
    <x v="33"/>
    <x v="60"/>
    <x v="113"/>
    <x v="0"/>
  </r>
  <r>
    <x v="532"/>
    <x v="34"/>
    <x v="60"/>
    <x v="81"/>
    <x v="1"/>
  </r>
  <r>
    <x v="533"/>
    <x v="35"/>
    <x v="60"/>
    <x v="81"/>
    <x v="1"/>
  </r>
  <r>
    <x v="534"/>
    <x v="36"/>
    <x v="60"/>
    <x v="81"/>
    <x v="0"/>
  </r>
  <r>
    <x v="535"/>
    <x v="37"/>
    <x v="60"/>
    <x v="81"/>
    <x v="0"/>
  </r>
  <r>
    <x v="536"/>
    <x v="38"/>
    <x v="60"/>
    <x v="81"/>
    <x v="0"/>
  </r>
  <r>
    <x v="537"/>
    <x v="39"/>
    <x v="60"/>
    <x v="81"/>
    <x v="1"/>
  </r>
  <r>
    <x v="538"/>
    <x v="40"/>
    <x v="60"/>
    <x v="81"/>
    <x v="0"/>
  </r>
  <r>
    <x v="539"/>
    <x v="41"/>
    <x v="60"/>
    <x v="80"/>
    <x v="0"/>
  </r>
  <r>
    <x v="540"/>
    <x v="42"/>
    <x v="60"/>
    <x v="113"/>
    <x v="1"/>
  </r>
  <r>
    <x v="541"/>
    <x v="43"/>
    <x v="60"/>
    <x v="81"/>
    <x v="0"/>
  </r>
  <r>
    <x v="542"/>
    <x v="44"/>
    <x v="60"/>
    <x v="81"/>
    <x v="0"/>
  </r>
  <r>
    <x v="543"/>
    <x v="45"/>
    <x v="60"/>
    <x v="113"/>
    <x v="1"/>
  </r>
  <r>
    <x v="544"/>
    <x v="46"/>
    <x v="60"/>
    <x v="81"/>
    <x v="0"/>
  </r>
  <r>
    <x v="545"/>
    <x v="47"/>
    <x v="60"/>
    <x v="81"/>
    <x v="0"/>
  </r>
  <r>
    <x v="546"/>
    <x v="48"/>
    <x v="60"/>
    <x v="81"/>
    <x v="0"/>
  </r>
  <r>
    <x v="547"/>
    <x v="49"/>
    <x v="60"/>
    <x v="115"/>
    <x v="1"/>
  </r>
  <r>
    <x v="548"/>
    <x v="50"/>
    <x v="60"/>
    <x v="80"/>
    <x v="0"/>
  </r>
  <r>
    <x v="549"/>
    <x v="51"/>
    <x v="60"/>
    <x v="81"/>
    <x v="1"/>
  </r>
  <r>
    <x v="550"/>
    <x v="52"/>
    <x v="60"/>
    <x v="114"/>
    <x v="0"/>
  </r>
  <r>
    <x v="551"/>
    <x v="53"/>
    <x v="60"/>
    <x v="81"/>
    <x v="0"/>
  </r>
  <r>
    <x v="552"/>
    <x v="54"/>
    <x v="60"/>
    <x v="81"/>
    <x v="0"/>
  </r>
  <r>
    <x v="553"/>
    <x v="0"/>
    <x v="61"/>
    <x v="91"/>
    <x v="1"/>
  </r>
  <r>
    <x v="554"/>
    <x v="1"/>
    <x v="61"/>
    <x v="81"/>
    <x v="0"/>
  </r>
  <r>
    <x v="555"/>
    <x v="2"/>
    <x v="61"/>
    <x v="73"/>
    <x v="1"/>
  </r>
  <r>
    <x v="556"/>
    <x v="3"/>
    <x v="61"/>
    <x v="81"/>
    <x v="1"/>
  </r>
  <r>
    <x v="557"/>
    <x v="4"/>
    <x v="61"/>
    <x v="80"/>
    <x v="0"/>
  </r>
  <r>
    <x v="558"/>
    <x v="5"/>
    <x v="61"/>
    <x v="80"/>
    <x v="1"/>
  </r>
  <r>
    <x v="559"/>
    <x v="0"/>
    <x v="62"/>
    <x v="117"/>
    <x v="1"/>
  </r>
  <r>
    <x v="560"/>
    <x v="1"/>
    <x v="62"/>
    <x v="94"/>
    <x v="0"/>
  </r>
  <r>
    <x v="561"/>
    <x v="2"/>
    <x v="62"/>
    <x v="94"/>
    <x v="1"/>
  </r>
  <r>
    <x v="562"/>
    <x v="3"/>
    <x v="62"/>
    <x v="96"/>
    <x v="1"/>
  </r>
  <r>
    <x v="563"/>
    <x v="4"/>
    <x v="62"/>
    <x v="94"/>
    <x v="1"/>
  </r>
  <r>
    <x v="564"/>
    <x v="5"/>
    <x v="62"/>
    <x v="94"/>
    <x v="1"/>
  </r>
  <r>
    <x v="565"/>
    <x v="6"/>
    <x v="62"/>
    <x v="94"/>
    <x v="1"/>
  </r>
  <r>
    <x v="566"/>
    <x v="7"/>
    <x v="62"/>
    <x v="94"/>
    <x v="1"/>
  </r>
  <r>
    <x v="567"/>
    <x v="8"/>
    <x v="62"/>
    <x v="94"/>
    <x v="1"/>
  </r>
  <r>
    <x v="568"/>
    <x v="9"/>
    <x v="62"/>
    <x v="73"/>
    <x v="0"/>
  </r>
  <r>
    <x v="569"/>
    <x v="10"/>
    <x v="62"/>
    <x v="94"/>
    <x v="1"/>
  </r>
  <r>
    <x v="570"/>
    <x v="11"/>
    <x v="62"/>
    <x v="73"/>
    <x v="1"/>
  </r>
  <r>
    <x v="571"/>
    <x v="12"/>
    <x v="62"/>
    <x v="99"/>
    <x v="1"/>
  </r>
  <r>
    <x v="572"/>
    <x v="13"/>
    <x v="62"/>
    <x v="118"/>
    <x v="1"/>
  </r>
  <r>
    <x v="573"/>
    <x v="14"/>
    <x v="62"/>
    <x v="118"/>
    <x v="1"/>
  </r>
  <r>
    <x v="574"/>
    <x v="15"/>
    <x v="62"/>
    <x v="119"/>
    <x v="0"/>
  </r>
  <r>
    <x v="575"/>
    <x v="16"/>
    <x v="62"/>
    <x v="120"/>
    <x v="1"/>
  </r>
  <r>
    <x v="576"/>
    <x v="17"/>
    <x v="62"/>
    <x v="94"/>
    <x v="1"/>
  </r>
  <r>
    <x v="577"/>
    <x v="18"/>
    <x v="62"/>
    <x v="94"/>
    <x v="1"/>
  </r>
  <r>
    <x v="578"/>
    <x v="19"/>
    <x v="62"/>
    <x v="73"/>
    <x v="0"/>
  </r>
  <r>
    <x v="579"/>
    <x v="20"/>
    <x v="62"/>
    <x v="94"/>
    <x v="1"/>
  </r>
  <r>
    <x v="580"/>
    <x v="21"/>
    <x v="62"/>
    <x v="99"/>
    <x v="1"/>
  </r>
  <r>
    <x v="581"/>
    <x v="22"/>
    <x v="62"/>
    <x v="99"/>
    <x v="0"/>
  </r>
  <r>
    <x v="582"/>
    <x v="23"/>
    <x v="62"/>
    <x v="99"/>
    <x v="0"/>
  </r>
  <r>
    <x v="583"/>
    <x v="24"/>
    <x v="62"/>
    <x v="73"/>
    <x v="0"/>
  </r>
  <r>
    <x v="584"/>
    <x v="25"/>
    <x v="62"/>
    <x v="99"/>
    <x v="0"/>
  </r>
  <r>
    <x v="585"/>
    <x v="26"/>
    <x v="62"/>
    <x v="118"/>
    <x v="0"/>
  </r>
  <r>
    <x v="586"/>
    <x v="27"/>
    <x v="62"/>
    <x v="99"/>
    <x v="0"/>
  </r>
  <r>
    <x v="587"/>
    <x v="28"/>
    <x v="62"/>
    <x v="99"/>
    <x v="0"/>
  </r>
  <r>
    <x v="588"/>
    <x v="29"/>
    <x v="62"/>
    <x v="94"/>
    <x v="1"/>
  </r>
  <r>
    <x v="589"/>
    <x v="30"/>
    <x v="62"/>
    <x v="94"/>
    <x v="0"/>
  </r>
  <r>
    <x v="590"/>
    <x v="31"/>
    <x v="62"/>
    <x v="94"/>
    <x v="1"/>
  </r>
  <r>
    <x v="591"/>
    <x v="32"/>
    <x v="62"/>
    <x v="94"/>
    <x v="1"/>
  </r>
  <r>
    <x v="592"/>
    <x v="33"/>
    <x v="62"/>
    <x v="94"/>
    <x v="1"/>
  </r>
  <r>
    <x v="593"/>
    <x v="34"/>
    <x v="62"/>
    <x v="99"/>
    <x v="1"/>
  </r>
  <r>
    <x v="594"/>
    <x v="35"/>
    <x v="62"/>
    <x v="99"/>
    <x v="1"/>
  </r>
  <r>
    <x v="595"/>
    <x v="36"/>
    <x v="62"/>
    <x v="99"/>
    <x v="1"/>
  </r>
  <r>
    <x v="596"/>
    <x v="37"/>
    <x v="62"/>
    <x v="94"/>
    <x v="1"/>
  </r>
  <r>
    <x v="597"/>
    <x v="38"/>
    <x v="62"/>
    <x v="94"/>
    <x v="1"/>
  </r>
  <r>
    <x v="598"/>
    <x v="39"/>
    <x v="62"/>
    <x v="120"/>
    <x v="0"/>
  </r>
  <r>
    <x v="599"/>
    <x v="40"/>
    <x v="62"/>
    <x v="75"/>
    <x v="1"/>
  </r>
  <r>
    <x v="600"/>
    <x v="41"/>
    <x v="62"/>
    <x v="120"/>
    <x v="0"/>
  </r>
  <r>
    <x v="601"/>
    <x v="42"/>
    <x v="62"/>
    <x v="75"/>
    <x v="1"/>
  </r>
  <r>
    <x v="602"/>
    <x v="43"/>
    <x v="62"/>
    <x v="120"/>
    <x v="1"/>
  </r>
  <r>
    <x v="603"/>
    <x v="44"/>
    <x v="62"/>
    <x v="99"/>
    <x v="1"/>
  </r>
  <r>
    <x v="604"/>
    <x v="0"/>
    <x v="63"/>
    <x v="12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F567FD-3610-49F2-B944-7F6F95FE9ACD}" name="PivotTable3" cacheId="0" applyNumberFormats="0" applyBorderFormats="0" applyFontFormats="0" applyPatternFormats="0" applyAlignmentFormats="0" applyWidthHeightFormats="1" dataCaption="Reikšmės" updatedVersion="7" minRefreshableVersion="3" itemPrintTitles="1" createdVersion="7" indent="0" showHeaders="0" compact="0" compactData="0" multipleFieldFilters="0">
  <location ref="B1:E326" firstHeaderRow="1" firstDataRow="1" firstDataCol="3"/>
  <pivotFields count="5">
    <pivotField compact="0" outline="0" showAll="0"/>
    <pivotField compact="0" outline="0" showAll="0"/>
    <pivotField axis="axisRow" subtotalCaption="Iš viso" compact="0" outline="0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axis="axisRow" compact="0" outline="0" showAll="0">
      <items count="123">
        <item x="89"/>
        <item x="14"/>
        <item x="63"/>
        <item x="62"/>
        <item x="119"/>
        <item x="108"/>
        <item x="41"/>
        <item x="37"/>
        <item x="42"/>
        <item x="16"/>
        <item x="58"/>
        <item x="85"/>
        <item x="10"/>
        <item x="105"/>
        <item x="18"/>
        <item x="104"/>
        <item x="109"/>
        <item x="114"/>
        <item x="15"/>
        <item x="8"/>
        <item x="121"/>
        <item x="56"/>
        <item x="54"/>
        <item x="76"/>
        <item x="75"/>
        <item x="2"/>
        <item x="0"/>
        <item x="106"/>
        <item x="80"/>
        <item x="44"/>
        <item x="86"/>
        <item x="46"/>
        <item x="45"/>
        <item x="67"/>
        <item x="120"/>
        <item x="48"/>
        <item x="69"/>
        <item x="5"/>
        <item x="115"/>
        <item x="65"/>
        <item x="32"/>
        <item x="4"/>
        <item x="3"/>
        <item x="40"/>
        <item x="64"/>
        <item x="55"/>
        <item x="26"/>
        <item x="70"/>
        <item x="27"/>
        <item x="25"/>
        <item x="17"/>
        <item x="24"/>
        <item x="12"/>
        <item x="91"/>
        <item x="20"/>
        <item x="23"/>
        <item x="78"/>
        <item x="77"/>
        <item x="43"/>
        <item x="35"/>
        <item x="53"/>
        <item x="111"/>
        <item x="81"/>
        <item x="92"/>
        <item x="73"/>
        <item x="13"/>
        <item x="107"/>
        <item x="38"/>
        <item x="83"/>
        <item x="1"/>
        <item x="72"/>
        <item x="6"/>
        <item x="31"/>
        <item x="66"/>
        <item x="118"/>
        <item x="59"/>
        <item x="71"/>
        <item x="33"/>
        <item x="68"/>
        <item x="97"/>
        <item x="94"/>
        <item x="87"/>
        <item x="88"/>
        <item x="28"/>
        <item x="113"/>
        <item x="61"/>
        <item x="36"/>
        <item x="7"/>
        <item x="30"/>
        <item x="34"/>
        <item x="100"/>
        <item x="99"/>
        <item x="95"/>
        <item x="19"/>
        <item x="22"/>
        <item x="21"/>
        <item x="84"/>
        <item x="110"/>
        <item x="98"/>
        <item x="112"/>
        <item x="79"/>
        <item x="93"/>
        <item x="96"/>
        <item x="116"/>
        <item x="60"/>
        <item x="29"/>
        <item x="101"/>
        <item x="47"/>
        <item x="90"/>
        <item x="39"/>
        <item x="11"/>
        <item x="102"/>
        <item x="9"/>
        <item x="74"/>
        <item x="103"/>
        <item x="82"/>
        <item x="50"/>
        <item x="49"/>
        <item x="51"/>
        <item x="117"/>
        <item x="57"/>
        <item x="52"/>
        <item t="default"/>
      </items>
    </pivotField>
    <pivotField axis="axisRow" dataField="1" compact="0" outline="0" showAll="0" defaultSubtotal="0">
      <items count="2">
        <item x="0"/>
        <item x="1"/>
      </items>
    </pivotField>
  </pivotFields>
  <rowFields count="3">
    <field x="2"/>
    <field x="4"/>
    <field x="3"/>
  </rowFields>
  <rowItems count="325">
    <i>
      <x/>
      <x/>
      <x v="26"/>
    </i>
    <i r="2">
      <x v="41"/>
    </i>
    <i r="2">
      <x v="69"/>
    </i>
    <i r="1">
      <x v="1"/>
      <x v="25"/>
    </i>
    <i r="2">
      <x v="42"/>
    </i>
    <i t="default">
      <x/>
    </i>
    <i>
      <x v="1"/>
      <x/>
      <x v="71"/>
    </i>
    <i r="2">
      <x v="87"/>
    </i>
    <i r="1">
      <x v="1"/>
      <x v="37"/>
    </i>
    <i t="default">
      <x v="1"/>
    </i>
    <i>
      <x v="2"/>
      <x/>
      <x v="19"/>
    </i>
    <i r="2">
      <x v="87"/>
    </i>
    <i r="2">
      <x v="112"/>
    </i>
    <i t="default">
      <x v="2"/>
    </i>
    <i>
      <x v="3"/>
      <x/>
      <x v="12"/>
    </i>
    <i r="2">
      <x v="110"/>
    </i>
    <i r="1">
      <x v="1"/>
      <x v="12"/>
    </i>
    <i t="default">
      <x v="3"/>
    </i>
    <i>
      <x v="4"/>
      <x/>
      <x v="52"/>
    </i>
    <i r="1">
      <x v="1"/>
      <x v="65"/>
    </i>
    <i r="2">
      <x v="87"/>
    </i>
    <i t="default">
      <x v="4"/>
    </i>
    <i>
      <x v="5"/>
      <x/>
      <x v="1"/>
    </i>
    <i r="2">
      <x v="18"/>
    </i>
    <i r="2">
      <x v="87"/>
    </i>
    <i t="default">
      <x v="5"/>
    </i>
    <i>
      <x v="6"/>
      <x/>
      <x v="9"/>
    </i>
    <i r="2">
      <x v="50"/>
    </i>
    <i r="2">
      <x v="54"/>
    </i>
    <i r="2">
      <x v="87"/>
    </i>
    <i r="2">
      <x v="93"/>
    </i>
    <i r="1">
      <x v="1"/>
      <x v="14"/>
    </i>
    <i t="default">
      <x v="6"/>
    </i>
    <i>
      <x v="7"/>
      <x/>
      <x v="55"/>
    </i>
    <i r="2">
      <x v="87"/>
    </i>
    <i r="2">
      <x v="94"/>
    </i>
    <i r="2">
      <x v="95"/>
    </i>
    <i r="1">
      <x v="1"/>
      <x v="94"/>
    </i>
    <i t="default">
      <x v="7"/>
    </i>
    <i>
      <x v="8"/>
      <x/>
      <x v="51"/>
    </i>
    <i r="2">
      <x v="87"/>
    </i>
    <i r="1">
      <x v="1"/>
      <x v="87"/>
    </i>
    <i t="default">
      <x v="8"/>
    </i>
    <i>
      <x v="9"/>
      <x/>
      <x v="46"/>
    </i>
    <i r="1">
      <x v="1"/>
      <x v="48"/>
    </i>
    <i r="2">
      <x v="49"/>
    </i>
    <i r="2">
      <x v="83"/>
    </i>
    <i r="2">
      <x v="105"/>
    </i>
    <i t="default">
      <x v="9"/>
    </i>
    <i>
      <x v="10"/>
      <x/>
      <x v="40"/>
    </i>
    <i r="1">
      <x v="1"/>
      <x v="72"/>
    </i>
    <i r="2">
      <x v="77"/>
    </i>
    <i r="2">
      <x v="88"/>
    </i>
    <i r="2">
      <x v="105"/>
    </i>
    <i t="default">
      <x v="10"/>
    </i>
    <i>
      <x v="11"/>
      <x v="1"/>
      <x v="87"/>
    </i>
    <i t="default">
      <x v="11"/>
    </i>
    <i>
      <x v="12"/>
      <x/>
      <x v="87"/>
    </i>
    <i t="default">
      <x v="12"/>
    </i>
    <i>
      <x v="13"/>
      <x/>
      <x v="59"/>
    </i>
    <i r="2">
      <x v="89"/>
    </i>
    <i r="1">
      <x v="1"/>
      <x v="89"/>
    </i>
    <i t="default">
      <x v="13"/>
    </i>
    <i>
      <x v="14"/>
      <x/>
      <x v="6"/>
    </i>
    <i r="2">
      <x v="7"/>
    </i>
    <i r="2">
      <x v="43"/>
    </i>
    <i r="2">
      <x v="67"/>
    </i>
    <i r="2">
      <x v="86"/>
    </i>
    <i r="2">
      <x v="87"/>
    </i>
    <i r="2">
      <x v="109"/>
    </i>
    <i r="1">
      <x v="1"/>
      <x v="6"/>
    </i>
    <i r="2">
      <x v="7"/>
    </i>
    <i r="2">
      <x v="8"/>
    </i>
    <i r="2">
      <x v="43"/>
    </i>
    <i r="2">
      <x v="67"/>
    </i>
    <i r="2">
      <x v="86"/>
    </i>
    <i r="2">
      <x v="109"/>
    </i>
    <i t="default">
      <x v="14"/>
    </i>
    <i>
      <x v="15"/>
      <x v="1"/>
      <x v="29"/>
    </i>
    <i r="2">
      <x v="31"/>
    </i>
    <i r="2">
      <x v="32"/>
    </i>
    <i r="2">
      <x v="35"/>
    </i>
    <i r="2">
      <x v="58"/>
    </i>
    <i r="2">
      <x v="87"/>
    </i>
    <i r="2">
      <x v="107"/>
    </i>
    <i r="2">
      <x v="116"/>
    </i>
    <i r="2">
      <x v="117"/>
    </i>
    <i t="default">
      <x v="15"/>
    </i>
    <i>
      <x v="16"/>
      <x v="1"/>
      <x v="118"/>
    </i>
    <i r="2">
      <x v="121"/>
    </i>
    <i t="default">
      <x v="16"/>
    </i>
    <i>
      <x v="17"/>
      <x/>
      <x v="60"/>
    </i>
    <i r="2">
      <x v="121"/>
    </i>
    <i r="1">
      <x v="1"/>
      <x v="121"/>
    </i>
    <i t="default">
      <x v="17"/>
    </i>
    <i>
      <x v="18"/>
      <x/>
      <x v="45"/>
    </i>
    <i r="2">
      <x v="60"/>
    </i>
    <i r="1">
      <x v="1"/>
      <x v="21"/>
    </i>
    <i r="2">
      <x v="22"/>
    </i>
    <i r="2">
      <x v="45"/>
    </i>
    <i t="default">
      <x v="18"/>
    </i>
    <i>
      <x v="19"/>
      <x/>
      <x v="121"/>
    </i>
    <i r="1">
      <x v="1"/>
      <x v="60"/>
    </i>
    <i r="2">
      <x v="121"/>
    </i>
    <i t="default">
      <x v="19"/>
    </i>
    <i>
      <x v="20"/>
      <x/>
      <x v="120"/>
    </i>
    <i r="2">
      <x v="121"/>
    </i>
    <i r="1">
      <x v="1"/>
      <x v="121"/>
    </i>
    <i t="default">
      <x v="20"/>
    </i>
    <i>
      <x v="21"/>
      <x/>
      <x v="60"/>
    </i>
    <i r="2">
      <x v="121"/>
    </i>
    <i r="1">
      <x v="1"/>
      <x v="121"/>
    </i>
    <i t="default">
      <x v="21"/>
    </i>
    <i>
      <x v="22"/>
      <x/>
      <x v="10"/>
    </i>
    <i r="2">
      <x v="86"/>
    </i>
    <i r="2">
      <x v="87"/>
    </i>
    <i t="default">
      <x v="22"/>
    </i>
    <i>
      <x v="23"/>
      <x/>
      <x v="59"/>
    </i>
    <i r="2">
      <x v="75"/>
    </i>
    <i r="2">
      <x v="85"/>
    </i>
    <i r="2">
      <x v="86"/>
    </i>
    <i r="2">
      <x v="87"/>
    </i>
    <i r="2">
      <x v="104"/>
    </i>
    <i t="default">
      <x v="23"/>
    </i>
    <i>
      <x v="24"/>
      <x/>
      <x v="2"/>
    </i>
    <i r="2">
      <x v="87"/>
    </i>
    <i r="1">
      <x v="1"/>
      <x v="2"/>
    </i>
    <i r="2">
      <x v="3"/>
    </i>
    <i r="2">
      <x v="44"/>
    </i>
    <i t="default">
      <x v="24"/>
    </i>
    <i>
      <x v="25"/>
      <x/>
      <x v="33"/>
    </i>
    <i r="2">
      <x v="59"/>
    </i>
    <i r="2">
      <x v="73"/>
    </i>
    <i r="2">
      <x v="87"/>
    </i>
    <i r="1">
      <x v="1"/>
      <x v="39"/>
    </i>
    <i r="2">
      <x v="59"/>
    </i>
    <i t="default">
      <x v="25"/>
    </i>
    <i>
      <x v="26"/>
      <x/>
      <x v="60"/>
    </i>
    <i r="2">
      <x v="118"/>
    </i>
    <i t="default">
      <x v="26"/>
    </i>
    <i>
      <x v="27"/>
      <x/>
      <x v="36"/>
    </i>
    <i r="2">
      <x v="78"/>
    </i>
    <i r="2">
      <x v="86"/>
    </i>
    <i r="1">
      <x v="1"/>
      <x v="87"/>
    </i>
    <i t="default">
      <x v="27"/>
    </i>
    <i>
      <x v="28"/>
      <x v="1"/>
      <x v="87"/>
    </i>
    <i t="default">
      <x v="28"/>
    </i>
    <i>
      <x v="29"/>
      <x v="1"/>
      <x v="29"/>
    </i>
    <i r="2">
      <x v="47"/>
    </i>
    <i r="2">
      <x v="87"/>
    </i>
    <i t="default">
      <x v="29"/>
    </i>
    <i>
      <x v="30"/>
      <x/>
      <x v="76"/>
    </i>
    <i r="2">
      <x v="87"/>
    </i>
    <i r="1">
      <x v="1"/>
      <x v="76"/>
    </i>
    <i t="default">
      <x v="30"/>
    </i>
    <i>
      <x v="31"/>
      <x/>
      <x v="64"/>
    </i>
    <i r="2">
      <x v="70"/>
    </i>
    <i r="2">
      <x v="87"/>
    </i>
    <i r="1">
      <x v="1"/>
      <x v="70"/>
    </i>
    <i t="default">
      <x v="31"/>
    </i>
    <i>
      <x v="32"/>
      <x v="1"/>
      <x v="24"/>
    </i>
    <i r="2">
      <x v="29"/>
    </i>
    <i r="2">
      <x v="87"/>
    </i>
    <i r="2">
      <x v="113"/>
    </i>
    <i t="default">
      <x v="32"/>
    </i>
    <i>
      <x v="33"/>
      <x/>
      <x v="23"/>
    </i>
    <i r="2">
      <x v="24"/>
    </i>
    <i r="2">
      <x v="87"/>
    </i>
    <i t="default">
      <x v="33"/>
    </i>
    <i>
      <x v="34"/>
      <x/>
      <x v="57"/>
    </i>
    <i r="2">
      <x v="60"/>
    </i>
    <i r="2">
      <x v="70"/>
    </i>
    <i r="2">
      <x v="87"/>
    </i>
    <i t="default">
      <x v="34"/>
    </i>
    <i>
      <x v="35"/>
      <x/>
      <x v="56"/>
    </i>
    <i r="2">
      <x v="57"/>
    </i>
    <i r="2">
      <x v="64"/>
    </i>
    <i r="2">
      <x v="100"/>
    </i>
    <i r="1">
      <x v="1"/>
      <x v="57"/>
    </i>
    <i r="2">
      <x v="87"/>
    </i>
    <i t="default">
      <x v="35"/>
    </i>
    <i>
      <x v="36"/>
      <x/>
      <x v="87"/>
    </i>
    <i t="default">
      <x v="36"/>
    </i>
    <i>
      <x v="37"/>
      <x/>
      <x v="28"/>
    </i>
    <i r="1">
      <x v="1"/>
      <x v="28"/>
    </i>
    <i r="2">
      <x v="56"/>
    </i>
    <i t="default">
      <x v="37"/>
    </i>
    <i>
      <x v="38"/>
      <x/>
      <x v="62"/>
    </i>
    <i r="1">
      <x v="1"/>
      <x v="62"/>
    </i>
    <i r="2">
      <x v="87"/>
    </i>
    <i t="default">
      <x v="38"/>
    </i>
    <i>
      <x v="39"/>
      <x/>
      <x v="56"/>
    </i>
    <i r="2">
      <x v="57"/>
    </i>
    <i r="2">
      <x v="87"/>
    </i>
    <i r="1">
      <x v="1"/>
      <x v="56"/>
    </i>
    <i r="2">
      <x v="57"/>
    </i>
    <i t="default">
      <x v="39"/>
    </i>
    <i>
      <x v="40"/>
      <x/>
      <x v="56"/>
    </i>
    <i r="2">
      <x v="57"/>
    </i>
    <i r="2">
      <x v="87"/>
    </i>
    <i r="1">
      <x v="1"/>
      <x v="57"/>
    </i>
    <i t="default">
      <x v="40"/>
    </i>
    <i>
      <x v="41"/>
      <x/>
      <x v="87"/>
    </i>
    <i r="1">
      <x v="1"/>
      <x v="57"/>
    </i>
    <i r="2">
      <x v="100"/>
    </i>
    <i t="default">
      <x v="41"/>
    </i>
    <i>
      <x v="42"/>
      <x/>
      <x v="68"/>
    </i>
    <i r="2">
      <x v="86"/>
    </i>
    <i r="1">
      <x v="1"/>
      <x v="86"/>
    </i>
    <i r="2">
      <x v="87"/>
    </i>
    <i r="2">
      <x v="96"/>
    </i>
    <i r="2">
      <x v="115"/>
    </i>
    <i t="default">
      <x v="42"/>
    </i>
    <i>
      <x v="43"/>
      <x/>
      <x v="87"/>
    </i>
    <i t="default">
      <x v="43"/>
    </i>
    <i>
      <x v="44"/>
      <x/>
      <x v="11"/>
    </i>
    <i r="2">
      <x v="30"/>
    </i>
    <i r="2">
      <x v="82"/>
    </i>
    <i r="2">
      <x v="86"/>
    </i>
    <i r="1">
      <x v="1"/>
      <x v="11"/>
    </i>
    <i r="2">
      <x v="81"/>
    </i>
    <i t="default">
      <x v="44"/>
    </i>
    <i>
      <x v="45"/>
      <x/>
      <x/>
    </i>
    <i r="2">
      <x v="86"/>
    </i>
    <i r="2">
      <x v="87"/>
    </i>
    <i r="2">
      <x v="108"/>
    </i>
    <i r="1">
      <x v="1"/>
      <x v="24"/>
    </i>
    <i t="default">
      <x v="45"/>
    </i>
    <i>
      <x v="46"/>
      <x/>
      <x v="53"/>
    </i>
    <i r="2">
      <x v="87"/>
    </i>
    <i r="1">
      <x v="1"/>
      <x v="53"/>
    </i>
    <i t="default">
      <x v="46"/>
    </i>
    <i>
      <x v="47"/>
      <x/>
      <x v="86"/>
    </i>
    <i r="2">
      <x v="87"/>
    </i>
    <i t="default">
      <x v="47"/>
    </i>
    <i>
      <x v="48"/>
      <x/>
      <x v="63"/>
    </i>
    <i r="2">
      <x v="64"/>
    </i>
    <i r="2">
      <x v="101"/>
    </i>
    <i r="1">
      <x v="1"/>
      <x v="64"/>
    </i>
    <i t="default">
      <x v="48"/>
    </i>
    <i>
      <x v="49"/>
      <x v="1"/>
      <x v="79"/>
    </i>
    <i r="2">
      <x v="80"/>
    </i>
    <i r="2">
      <x v="92"/>
    </i>
    <i r="2">
      <x v="102"/>
    </i>
    <i t="default">
      <x v="49"/>
    </i>
    <i>
      <x v="50"/>
      <x v="1"/>
      <x v="24"/>
    </i>
    <i r="2">
      <x v="98"/>
    </i>
    <i t="default">
      <x v="50"/>
    </i>
    <i>
      <x v="51"/>
      <x/>
      <x v="86"/>
    </i>
    <i r="1">
      <x v="1"/>
      <x v="87"/>
    </i>
    <i t="default">
      <x v="51"/>
    </i>
    <i>
      <x v="52"/>
      <x/>
      <x v="90"/>
    </i>
    <i r="2">
      <x v="91"/>
    </i>
    <i r="2">
      <x v="106"/>
    </i>
    <i r="1">
      <x v="1"/>
      <x v="91"/>
    </i>
    <i t="default">
      <x v="52"/>
    </i>
    <i>
      <x v="53"/>
      <x/>
      <x v="27"/>
    </i>
    <i r="2">
      <x v="66"/>
    </i>
    <i r="2">
      <x v="114"/>
    </i>
    <i r="1">
      <x v="1"/>
      <x v="13"/>
    </i>
    <i r="2">
      <x v="15"/>
    </i>
    <i r="2">
      <x v="111"/>
    </i>
    <i t="default">
      <x v="53"/>
    </i>
    <i>
      <x v="54"/>
      <x v="1"/>
      <x v="5"/>
    </i>
    <i r="2">
      <x v="86"/>
    </i>
    <i t="default">
      <x v="54"/>
    </i>
    <i>
      <x v="55"/>
      <x/>
      <x v="61"/>
    </i>
    <i r="1">
      <x v="1"/>
      <x v="16"/>
    </i>
    <i r="2">
      <x v="97"/>
    </i>
    <i r="2">
      <x v="105"/>
    </i>
    <i t="default">
      <x v="55"/>
    </i>
    <i>
      <x v="56"/>
      <x v="1"/>
      <x v="87"/>
    </i>
    <i t="default">
      <x v="56"/>
    </i>
    <i>
      <x v="57"/>
      <x/>
      <x v="29"/>
    </i>
    <i r="2">
      <x v="47"/>
    </i>
    <i r="1">
      <x v="1"/>
      <x v="29"/>
    </i>
    <i r="2">
      <x v="47"/>
    </i>
    <i t="default">
      <x v="57"/>
    </i>
    <i>
      <x v="58"/>
      <x/>
      <x v="47"/>
    </i>
    <i r="1">
      <x v="1"/>
      <x v="29"/>
    </i>
    <i r="2">
      <x v="47"/>
    </i>
    <i r="2">
      <x v="99"/>
    </i>
    <i t="default">
      <x v="58"/>
    </i>
    <i>
      <x v="59"/>
      <x/>
      <x v="86"/>
    </i>
    <i r="2">
      <x v="87"/>
    </i>
    <i t="default">
      <x v="59"/>
    </i>
    <i>
      <x v="60"/>
      <x/>
      <x v="17"/>
    </i>
    <i r="2">
      <x v="28"/>
    </i>
    <i r="2">
      <x v="38"/>
    </i>
    <i r="2">
      <x v="62"/>
    </i>
    <i r="2">
      <x v="84"/>
    </i>
    <i r="1">
      <x v="1"/>
      <x v="17"/>
    </i>
    <i r="2">
      <x v="28"/>
    </i>
    <i r="2">
      <x v="38"/>
    </i>
    <i r="2">
      <x v="53"/>
    </i>
    <i r="2">
      <x v="62"/>
    </i>
    <i r="2">
      <x v="84"/>
    </i>
    <i r="2">
      <x v="103"/>
    </i>
    <i r="2">
      <x v="115"/>
    </i>
    <i t="default">
      <x v="60"/>
    </i>
    <i>
      <x v="61"/>
      <x/>
      <x v="28"/>
    </i>
    <i r="2">
      <x v="62"/>
    </i>
    <i r="1">
      <x v="1"/>
      <x v="28"/>
    </i>
    <i r="2">
      <x v="53"/>
    </i>
    <i r="2">
      <x v="62"/>
    </i>
    <i r="2">
      <x v="64"/>
    </i>
    <i t="default">
      <x v="61"/>
    </i>
    <i>
      <x v="62"/>
      <x/>
      <x v="4"/>
    </i>
    <i r="2">
      <x v="34"/>
    </i>
    <i r="2">
      <x v="64"/>
    </i>
    <i r="2">
      <x v="74"/>
    </i>
    <i r="2">
      <x v="80"/>
    </i>
    <i r="2">
      <x v="91"/>
    </i>
    <i r="1">
      <x v="1"/>
      <x v="24"/>
    </i>
    <i r="2">
      <x v="34"/>
    </i>
    <i r="2">
      <x v="64"/>
    </i>
    <i r="2">
      <x v="74"/>
    </i>
    <i r="2">
      <x v="80"/>
    </i>
    <i r="2">
      <x v="91"/>
    </i>
    <i r="2">
      <x v="102"/>
    </i>
    <i r="2">
      <x v="119"/>
    </i>
    <i t="default">
      <x v="62"/>
    </i>
    <i>
      <x v="63"/>
      <x/>
      <x v="20"/>
    </i>
    <i t="default">
      <x v="63"/>
    </i>
    <i t="grand">
      <x/>
    </i>
  </rowItems>
  <colItems count="1">
    <i/>
  </colItems>
  <dataFields count="1">
    <dataField name="Vnt." fld="4" subtotal="count" baseField="0" baseItem="0"/>
  </dataFields>
  <formats count="2">
    <format dxfId="1">
      <pivotArea dataOnly="0" outline="0" fieldPosition="0">
        <references count="1">
          <reference field="2" count="0" defaultSubtotal="1"/>
        </references>
      </pivotArea>
    </format>
    <format dxfId="0">
      <pivotArea dataOnly="0" labelOnly="1" outline="0" axis="axisValues" fieldPosition="0"/>
    </format>
  </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E27"/>
  <sheetViews>
    <sheetView tabSelected="1" zoomScaleNormal="100" workbookViewId="0">
      <selection activeCell="I10" sqref="I10"/>
    </sheetView>
  </sheetViews>
  <sheetFormatPr defaultRowHeight="14.4"/>
  <cols>
    <col min="1" max="1" width="12.44140625" customWidth="1"/>
    <col min="3" max="3" width="46.5546875" customWidth="1"/>
    <col min="4" max="4" width="18.88671875" customWidth="1"/>
    <col min="5" max="5" width="16.33203125" customWidth="1"/>
    <col min="6" max="6" width="28.33203125" customWidth="1"/>
    <col min="10" max="10" width="8.88671875" customWidth="1"/>
  </cols>
  <sheetData>
    <row r="4" spans="1:5">
      <c r="B4" s="5" t="s">
        <v>198</v>
      </c>
      <c r="C4" s="5" t="s">
        <v>199</v>
      </c>
      <c r="D4" s="5" t="s">
        <v>200</v>
      </c>
      <c r="E4" s="6" t="s">
        <v>201</v>
      </c>
    </row>
    <row r="5" spans="1:5">
      <c r="B5" s="7">
        <v>1</v>
      </c>
      <c r="C5" s="70" t="s">
        <v>208</v>
      </c>
      <c r="D5" s="69">
        <v>50000</v>
      </c>
      <c r="E5" s="9"/>
    </row>
    <row r="6" spans="1:5">
      <c r="A6" t="s">
        <v>1888</v>
      </c>
      <c r="B6" s="7">
        <v>2</v>
      </c>
      <c r="C6" s="70" t="s">
        <v>207</v>
      </c>
      <c r="D6" s="69">
        <v>60000</v>
      </c>
      <c r="E6" s="9"/>
    </row>
    <row r="7" spans="1:5">
      <c r="A7" t="s">
        <v>1889</v>
      </c>
      <c r="B7" s="7">
        <v>3</v>
      </c>
      <c r="C7" s="70" t="s">
        <v>2919</v>
      </c>
      <c r="E7" s="70"/>
    </row>
    <row r="8" spans="1:5">
      <c r="A8" t="s">
        <v>1890</v>
      </c>
      <c r="B8" s="7">
        <v>4</v>
      </c>
      <c r="C8" s="70" t="s">
        <v>206</v>
      </c>
      <c r="D8" s="69">
        <f>'Priedas Nr. 3 Pastatai'!I22</f>
        <v>26205040</v>
      </c>
      <c r="E8" s="9"/>
    </row>
    <row r="9" spans="1:5" ht="15.6">
      <c r="A9" s="353" t="s">
        <v>1892</v>
      </c>
      <c r="B9" s="7">
        <v>5</v>
      </c>
      <c r="C9" s="289" t="s">
        <v>209</v>
      </c>
      <c r="D9" s="42">
        <f>Priedas_Nr__4_KRS!E61</f>
        <v>605017.7799999998</v>
      </c>
      <c r="E9" s="9"/>
    </row>
    <row r="10" spans="1:5">
      <c r="A10" s="353" t="s">
        <v>1893</v>
      </c>
      <c r="B10" s="7">
        <v>6</v>
      </c>
      <c r="C10" s="70" t="s">
        <v>204</v>
      </c>
      <c r="D10" s="8">
        <f>'Priedas Nr. 5_KTS1'!E59</f>
        <v>1182903.3800000001</v>
      </c>
      <c r="E10" s="9"/>
    </row>
    <row r="11" spans="1:5">
      <c r="A11" s="353" t="s">
        <v>1894</v>
      </c>
      <c r="B11" s="7">
        <v>7</v>
      </c>
      <c r="C11" s="70" t="s">
        <v>202</v>
      </c>
      <c r="D11" s="8">
        <f>'Priedas Nr.6 KTS X '!E78</f>
        <v>4826202.93</v>
      </c>
      <c r="E11" s="9"/>
    </row>
    <row r="12" spans="1:5">
      <c r="A12" s="353" t="s">
        <v>1895</v>
      </c>
      <c r="B12" s="7">
        <v>8</v>
      </c>
      <c r="C12" s="70" t="s">
        <v>203</v>
      </c>
      <c r="D12" s="8">
        <f>'priedas Nr. 7 KTS Mini'!E13</f>
        <v>1577676.4699999997</v>
      </c>
      <c r="E12" s="9"/>
    </row>
    <row r="13" spans="1:5">
      <c r="A13" s="105" t="s">
        <v>1896</v>
      </c>
      <c r="B13" s="7">
        <v>9</v>
      </c>
      <c r="C13" s="11" t="s">
        <v>1891</v>
      </c>
      <c r="D13" s="8">
        <f>'Priedas Nr.8 Rad.'!E185</f>
        <v>912537.12000000151</v>
      </c>
      <c r="E13" s="9"/>
    </row>
    <row r="14" spans="1:5">
      <c r="A14" s="105" t="s">
        <v>1897</v>
      </c>
      <c r="B14" s="7">
        <v>10</v>
      </c>
      <c r="C14" s="11" t="s">
        <v>1908</v>
      </c>
      <c r="D14" s="65">
        <f>'Priedas nr.9  TV iranga'!D410</f>
        <v>5464127.9699999979</v>
      </c>
      <c r="E14" s="9"/>
    </row>
    <row r="15" spans="1:5">
      <c r="A15" s="105" t="s">
        <v>1898</v>
      </c>
      <c r="B15" s="7">
        <v>11</v>
      </c>
      <c r="C15" s="351" t="s">
        <v>1909</v>
      </c>
      <c r="D15" s="66">
        <f>'[1]TV TS mob.įr'!D122</f>
        <v>823352.25000000012</v>
      </c>
      <c r="E15" s="9"/>
    </row>
    <row r="16" spans="1:5">
      <c r="A16" s="105" t="s">
        <v>1899</v>
      </c>
      <c r="B16" s="7">
        <v>12</v>
      </c>
      <c r="C16" s="351" t="s">
        <v>1910</v>
      </c>
      <c r="D16" s="8">
        <f>'Priedas Nr. 11 IT Įranga'!E400</f>
        <v>826589.32999999856</v>
      </c>
      <c r="E16" s="9"/>
    </row>
    <row r="17" spans="1:5">
      <c r="A17" s="105" t="s">
        <v>1900</v>
      </c>
      <c r="B17" s="7">
        <v>13</v>
      </c>
      <c r="C17" s="70" t="s">
        <v>1902</v>
      </c>
      <c r="D17" s="8">
        <f>'Priedas Nr. 12'!D139</f>
        <v>1800660.3399999999</v>
      </c>
      <c r="E17" s="9"/>
    </row>
    <row r="19" spans="1:5">
      <c r="C19" s="290" t="s">
        <v>1975</v>
      </c>
      <c r="D19" s="291">
        <f>SUM(D5:D17)</f>
        <v>44334107.570000008</v>
      </c>
      <c r="E19" s="10"/>
    </row>
    <row r="20" spans="1:5">
      <c r="E20" s="10"/>
    </row>
    <row r="21" spans="1:5">
      <c r="B21" s="352" t="s">
        <v>1906</v>
      </c>
    </row>
    <row r="22" spans="1:5">
      <c r="B22" s="352"/>
    </row>
    <row r="23" spans="1:5">
      <c r="C23" s="1" t="s">
        <v>1904</v>
      </c>
      <c r="D23" s="104">
        <f>D13+D14+D17</f>
        <v>8177325.4299999997</v>
      </c>
    </row>
    <row r="24" spans="1:5">
      <c r="C24" s="1" t="s">
        <v>1905</v>
      </c>
      <c r="D24" s="42">
        <f>D15+D16</f>
        <v>1649941.5799999987</v>
      </c>
    </row>
    <row r="25" spans="1:5">
      <c r="D25" s="10">
        <f>SUM(D23:D24)</f>
        <v>9827267.0099999979</v>
      </c>
      <c r="E25" s="10"/>
    </row>
    <row r="26" spans="1:5">
      <c r="E26" s="10"/>
    </row>
    <row r="27" spans="1:5">
      <c r="B27" t="s">
        <v>1984</v>
      </c>
      <c r="D27" s="311" t="s">
        <v>1985</v>
      </c>
    </row>
  </sheetData>
  <sheetProtection algorithmName="SHA-512" hashValue="LR5oiJgARD3C3X41jRl6Fpt5mWVsxlNHmAbx0KMySeBKJTuP+EuMuXH+cmD1h5BeRbywhsgmSxojTE2VFbsNiA==" saltValue="gSy6AIGXrOCg1aWXrTD+cg==" spinCount="100000" sheet="1" objects="1" scenarios="1"/>
  <phoneticPr fontId="33" type="noConversion"/>
  <pageMargins left="0.7" right="0.7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9"/>
  <sheetViews>
    <sheetView topLeftCell="A170" workbookViewId="0">
      <selection activeCell="G187" sqref="G187"/>
    </sheetView>
  </sheetViews>
  <sheetFormatPr defaultRowHeight="14.4"/>
  <cols>
    <col min="1" max="1" width="9.6640625" customWidth="1"/>
    <col min="2" max="2" width="11.44140625" customWidth="1"/>
    <col min="3" max="3" width="46.33203125" customWidth="1"/>
    <col min="4" max="4" width="15.33203125" customWidth="1"/>
    <col min="5" max="5" width="10.6640625" customWidth="1"/>
    <col min="6" max="6" width="8.88671875" style="225"/>
    <col min="8" max="8" width="33.88671875" customWidth="1"/>
    <col min="9" max="9" width="25.44140625" customWidth="1"/>
  </cols>
  <sheetData>
    <row r="1" spans="1:9" ht="18" customHeight="1">
      <c r="A1" s="98" t="s">
        <v>1907</v>
      </c>
      <c r="B1" s="97"/>
    </row>
    <row r="2" spans="1:9" ht="33" customHeight="1">
      <c r="A2" s="25" t="s">
        <v>211</v>
      </c>
      <c r="B2" s="25" t="s">
        <v>212</v>
      </c>
      <c r="C2" s="25" t="s">
        <v>213</v>
      </c>
      <c r="D2" s="25" t="s">
        <v>214</v>
      </c>
      <c r="E2" s="25" t="s">
        <v>1914</v>
      </c>
      <c r="F2" s="25" t="s">
        <v>216</v>
      </c>
      <c r="G2" s="25" t="s">
        <v>217</v>
      </c>
      <c r="H2" s="24" t="s">
        <v>218</v>
      </c>
      <c r="I2" s="18"/>
    </row>
    <row r="3" spans="1:9" ht="12" customHeight="1">
      <c r="A3" s="26" t="s">
        <v>405</v>
      </c>
      <c r="B3" s="27" t="s">
        <v>406</v>
      </c>
      <c r="C3" s="28" t="s">
        <v>407</v>
      </c>
      <c r="D3" s="28" t="s">
        <v>408</v>
      </c>
      <c r="E3" s="29">
        <v>908.43</v>
      </c>
      <c r="F3" s="226" t="s">
        <v>235</v>
      </c>
      <c r="G3" s="30" t="s">
        <v>224</v>
      </c>
      <c r="H3" s="31" t="s">
        <v>403</v>
      </c>
    </row>
    <row r="4" spans="1:9" ht="12" customHeight="1">
      <c r="A4" s="26" t="s">
        <v>405</v>
      </c>
      <c r="B4" s="27" t="s">
        <v>409</v>
      </c>
      <c r="C4" s="28" t="s">
        <v>407</v>
      </c>
      <c r="D4" s="28" t="s">
        <v>410</v>
      </c>
      <c r="E4" s="29">
        <v>908.43</v>
      </c>
      <c r="F4" s="226" t="s">
        <v>235</v>
      </c>
      <c r="G4" s="30" t="s">
        <v>224</v>
      </c>
      <c r="H4" s="31" t="s">
        <v>403</v>
      </c>
    </row>
    <row r="5" spans="1:9" ht="12" customHeight="1">
      <c r="A5" s="26" t="s">
        <v>411</v>
      </c>
      <c r="B5" s="27" t="s">
        <v>412</v>
      </c>
      <c r="C5" s="28" t="s">
        <v>413</v>
      </c>
      <c r="D5" s="28" t="s">
        <v>222</v>
      </c>
      <c r="E5" s="29">
        <v>4476.8500000000004</v>
      </c>
      <c r="F5" s="226" t="s">
        <v>235</v>
      </c>
      <c r="G5" s="30" t="s">
        <v>224</v>
      </c>
      <c r="H5" s="31" t="s">
        <v>403</v>
      </c>
    </row>
    <row r="6" spans="1:9" ht="12" customHeight="1">
      <c r="A6" s="26" t="s">
        <v>236</v>
      </c>
      <c r="B6" s="27" t="s">
        <v>414</v>
      </c>
      <c r="C6" s="28" t="s">
        <v>415</v>
      </c>
      <c r="D6" s="28" t="s">
        <v>416</v>
      </c>
      <c r="E6" s="29">
        <v>896.47</v>
      </c>
      <c r="F6" s="226" t="s">
        <v>235</v>
      </c>
      <c r="G6" s="30" t="s">
        <v>224</v>
      </c>
      <c r="H6" s="31" t="s">
        <v>403</v>
      </c>
    </row>
    <row r="7" spans="1:9" ht="12" customHeight="1">
      <c r="A7" s="26" t="s">
        <v>236</v>
      </c>
      <c r="B7" s="27" t="s">
        <v>417</v>
      </c>
      <c r="C7" s="28" t="s">
        <v>415</v>
      </c>
      <c r="D7" s="28" t="s">
        <v>418</v>
      </c>
      <c r="E7" s="29">
        <v>896.47</v>
      </c>
      <c r="F7" s="226" t="s">
        <v>235</v>
      </c>
      <c r="G7" s="30" t="s">
        <v>224</v>
      </c>
      <c r="H7" s="31" t="s">
        <v>403</v>
      </c>
    </row>
    <row r="8" spans="1:9" ht="12" customHeight="1">
      <c r="A8" s="26" t="s">
        <v>236</v>
      </c>
      <c r="B8" s="27" t="s">
        <v>419</v>
      </c>
      <c r="C8" s="28" t="s">
        <v>415</v>
      </c>
      <c r="D8" s="28" t="s">
        <v>239</v>
      </c>
      <c r="E8" s="29">
        <v>896.47</v>
      </c>
      <c r="F8" s="226" t="s">
        <v>235</v>
      </c>
      <c r="G8" s="30" t="s">
        <v>224</v>
      </c>
      <c r="H8" s="31" t="s">
        <v>403</v>
      </c>
    </row>
    <row r="9" spans="1:9" ht="24.6">
      <c r="A9" s="32" t="s">
        <v>226</v>
      </c>
      <c r="B9" s="33" t="s">
        <v>227</v>
      </c>
      <c r="C9" s="34" t="s">
        <v>228</v>
      </c>
      <c r="D9" s="34" t="s">
        <v>222</v>
      </c>
      <c r="E9" s="35">
        <v>6724.76</v>
      </c>
      <c r="F9" s="227" t="s">
        <v>223</v>
      </c>
      <c r="G9" s="36" t="s">
        <v>229</v>
      </c>
      <c r="H9" s="31" t="s">
        <v>403</v>
      </c>
    </row>
    <row r="10" spans="1:9">
      <c r="A10" s="32" t="s">
        <v>226</v>
      </c>
      <c r="B10" s="33" t="s">
        <v>230</v>
      </c>
      <c r="C10" s="34" t="s">
        <v>231</v>
      </c>
      <c r="D10" s="34" t="s">
        <v>222</v>
      </c>
      <c r="E10" s="35">
        <v>7848.34</v>
      </c>
      <c r="F10" s="227" t="s">
        <v>223</v>
      </c>
      <c r="G10" s="36" t="s">
        <v>229</v>
      </c>
      <c r="H10" s="31" t="s">
        <v>403</v>
      </c>
    </row>
    <row r="11" spans="1:9" ht="24.6">
      <c r="A11" s="32" t="s">
        <v>232</v>
      </c>
      <c r="B11" s="33" t="s">
        <v>233</v>
      </c>
      <c r="C11" s="34" t="s">
        <v>234</v>
      </c>
      <c r="D11" s="34" t="s">
        <v>222</v>
      </c>
      <c r="E11" s="35">
        <v>4038.92</v>
      </c>
      <c r="F11" s="227" t="s">
        <v>235</v>
      </c>
      <c r="G11" s="36" t="s">
        <v>229</v>
      </c>
      <c r="H11" s="31" t="s">
        <v>403</v>
      </c>
    </row>
    <row r="12" spans="1:9">
      <c r="A12" s="32" t="s">
        <v>236</v>
      </c>
      <c r="B12" s="33" t="s">
        <v>237</v>
      </c>
      <c r="C12" s="34" t="s">
        <v>238</v>
      </c>
      <c r="D12" s="34" t="s">
        <v>239</v>
      </c>
      <c r="E12" s="35">
        <v>3065.94</v>
      </c>
      <c r="F12" s="227" t="s">
        <v>235</v>
      </c>
      <c r="G12" s="36" t="s">
        <v>229</v>
      </c>
      <c r="H12" s="31" t="s">
        <v>403</v>
      </c>
    </row>
    <row r="13" spans="1:9">
      <c r="A13" s="32" t="s">
        <v>240</v>
      </c>
      <c r="B13" s="33" t="s">
        <v>241</v>
      </c>
      <c r="C13" s="34" t="s">
        <v>242</v>
      </c>
      <c r="D13" s="34" t="s">
        <v>243</v>
      </c>
      <c r="E13" s="35">
        <v>15777.96</v>
      </c>
      <c r="F13" s="227" t="s">
        <v>244</v>
      </c>
      <c r="G13" s="36" t="s">
        <v>229</v>
      </c>
      <c r="H13" s="31" t="s">
        <v>403</v>
      </c>
    </row>
    <row r="14" spans="1:9">
      <c r="A14" s="32" t="s">
        <v>245</v>
      </c>
      <c r="B14" s="33" t="s">
        <v>246</v>
      </c>
      <c r="C14" s="34" t="s">
        <v>247</v>
      </c>
      <c r="D14" s="34" t="s">
        <v>248</v>
      </c>
      <c r="E14" s="35">
        <v>2820.91</v>
      </c>
      <c r="F14" s="227" t="s">
        <v>244</v>
      </c>
      <c r="G14" s="36" t="s">
        <v>229</v>
      </c>
      <c r="H14" s="31" t="s">
        <v>403</v>
      </c>
    </row>
    <row r="15" spans="1:9">
      <c r="A15" s="32" t="s">
        <v>245</v>
      </c>
      <c r="B15" s="33" t="s">
        <v>249</v>
      </c>
      <c r="C15" s="34" t="s">
        <v>247</v>
      </c>
      <c r="D15" s="34" t="s">
        <v>250</v>
      </c>
      <c r="E15" s="35">
        <v>2820.91</v>
      </c>
      <c r="F15" s="227" t="s">
        <v>244</v>
      </c>
      <c r="G15" s="36" t="s">
        <v>229</v>
      </c>
      <c r="H15" s="31" t="s">
        <v>403</v>
      </c>
    </row>
    <row r="16" spans="1:9">
      <c r="A16" s="32" t="s">
        <v>245</v>
      </c>
      <c r="B16" s="33" t="s">
        <v>251</v>
      </c>
      <c r="C16" s="34" t="s">
        <v>247</v>
      </c>
      <c r="D16" s="34" t="s">
        <v>252</v>
      </c>
      <c r="E16" s="35">
        <v>2820.91</v>
      </c>
      <c r="F16" s="227" t="s">
        <v>244</v>
      </c>
      <c r="G16" s="36" t="s">
        <v>229</v>
      </c>
      <c r="H16" s="31" t="s">
        <v>403</v>
      </c>
    </row>
    <row r="17" spans="1:8">
      <c r="A17" s="32" t="s">
        <v>245</v>
      </c>
      <c r="B17" s="33" t="s">
        <v>253</v>
      </c>
      <c r="C17" s="34" t="s">
        <v>247</v>
      </c>
      <c r="D17" s="34" t="s">
        <v>254</v>
      </c>
      <c r="E17" s="35">
        <v>2820.91</v>
      </c>
      <c r="F17" s="227" t="s">
        <v>244</v>
      </c>
      <c r="G17" s="36" t="s">
        <v>229</v>
      </c>
      <c r="H17" s="31" t="s">
        <v>403</v>
      </c>
    </row>
    <row r="18" spans="1:8">
      <c r="A18" s="32" t="s">
        <v>245</v>
      </c>
      <c r="B18" s="33" t="s">
        <v>255</v>
      </c>
      <c r="C18" s="34" t="s">
        <v>247</v>
      </c>
      <c r="D18" s="34" t="s">
        <v>256</v>
      </c>
      <c r="E18" s="35">
        <v>2820.91</v>
      </c>
      <c r="F18" s="228" t="s">
        <v>244</v>
      </c>
      <c r="G18" s="36" t="s">
        <v>229</v>
      </c>
      <c r="H18" s="31" t="s">
        <v>403</v>
      </c>
    </row>
    <row r="19" spans="1:8">
      <c r="A19" s="32" t="s">
        <v>245</v>
      </c>
      <c r="B19" s="33" t="s">
        <v>257</v>
      </c>
      <c r="C19" s="34" t="s">
        <v>247</v>
      </c>
      <c r="D19" s="34" t="s">
        <v>258</v>
      </c>
      <c r="E19" s="35">
        <v>2820.91</v>
      </c>
      <c r="F19" s="227" t="s">
        <v>244</v>
      </c>
      <c r="G19" s="36" t="s">
        <v>229</v>
      </c>
      <c r="H19" s="31" t="s">
        <v>403</v>
      </c>
    </row>
    <row r="20" spans="1:8">
      <c r="A20" s="37" t="s">
        <v>245</v>
      </c>
      <c r="B20" s="38" t="s">
        <v>259</v>
      </c>
      <c r="C20" s="39" t="s">
        <v>242</v>
      </c>
      <c r="D20" s="39" t="s">
        <v>260</v>
      </c>
      <c r="E20" s="40">
        <v>15777.96</v>
      </c>
      <c r="F20" s="229" t="s">
        <v>244</v>
      </c>
      <c r="G20" s="41" t="s">
        <v>229</v>
      </c>
      <c r="H20" s="31" t="s">
        <v>403</v>
      </c>
    </row>
    <row r="21" spans="1:8">
      <c r="A21" s="37" t="s">
        <v>261</v>
      </c>
      <c r="B21" s="38" t="s">
        <v>262</v>
      </c>
      <c r="C21" s="39" t="s">
        <v>263</v>
      </c>
      <c r="D21" s="39" t="s">
        <v>264</v>
      </c>
      <c r="E21" s="40">
        <v>3765.2</v>
      </c>
      <c r="F21" s="229" t="s">
        <v>244</v>
      </c>
      <c r="G21" s="41" t="s">
        <v>229</v>
      </c>
      <c r="H21" s="31" t="s">
        <v>403</v>
      </c>
    </row>
    <row r="22" spans="1:8">
      <c r="A22" s="26" t="s">
        <v>265</v>
      </c>
      <c r="B22" s="27" t="s">
        <v>266</v>
      </c>
      <c r="C22" s="28" t="s">
        <v>267</v>
      </c>
      <c r="D22" s="28" t="s">
        <v>268</v>
      </c>
      <c r="E22" s="40">
        <v>12266.16</v>
      </c>
      <c r="F22" s="229" t="s">
        <v>244</v>
      </c>
      <c r="G22" s="41" t="s">
        <v>229</v>
      </c>
      <c r="H22" s="31" t="s">
        <v>403</v>
      </c>
    </row>
    <row r="23" spans="1:8">
      <c r="A23" s="26" t="s">
        <v>265</v>
      </c>
      <c r="B23" s="27" t="s">
        <v>269</v>
      </c>
      <c r="C23" s="28" t="s">
        <v>270</v>
      </c>
      <c r="D23" s="28" t="s">
        <v>271</v>
      </c>
      <c r="E23" s="40">
        <v>10951.34</v>
      </c>
      <c r="F23" s="229" t="s">
        <v>244</v>
      </c>
      <c r="G23" s="41" t="s">
        <v>229</v>
      </c>
      <c r="H23" s="31" t="s">
        <v>403</v>
      </c>
    </row>
    <row r="24" spans="1:8">
      <c r="A24" s="26" t="s">
        <v>265</v>
      </c>
      <c r="B24" s="27" t="s">
        <v>272</v>
      </c>
      <c r="C24" s="28" t="s">
        <v>270</v>
      </c>
      <c r="D24" s="28" t="s">
        <v>273</v>
      </c>
      <c r="E24" s="40">
        <v>10951.34</v>
      </c>
      <c r="F24" s="229" t="s">
        <v>244</v>
      </c>
      <c r="G24" s="41" t="s">
        <v>229</v>
      </c>
      <c r="H24" s="31" t="s">
        <v>403</v>
      </c>
    </row>
    <row r="25" spans="1:8">
      <c r="A25" s="26" t="s">
        <v>265</v>
      </c>
      <c r="B25" s="27" t="s">
        <v>274</v>
      </c>
      <c r="C25" s="28" t="s">
        <v>275</v>
      </c>
      <c r="D25" s="28" t="s">
        <v>276</v>
      </c>
      <c r="E25" s="40">
        <v>6276.52</v>
      </c>
      <c r="F25" s="229" t="s">
        <v>244</v>
      </c>
      <c r="G25" s="41" t="s">
        <v>229</v>
      </c>
      <c r="H25" s="31" t="s">
        <v>403</v>
      </c>
    </row>
    <row r="26" spans="1:8">
      <c r="A26" s="26" t="s">
        <v>265</v>
      </c>
      <c r="B26" s="27" t="s">
        <v>277</v>
      </c>
      <c r="C26" s="28" t="s">
        <v>275</v>
      </c>
      <c r="D26" s="28" t="s">
        <v>278</v>
      </c>
      <c r="E26" s="40">
        <v>6276.52</v>
      </c>
      <c r="F26" s="229" t="s">
        <v>244</v>
      </c>
      <c r="G26" s="41" t="s">
        <v>229</v>
      </c>
      <c r="H26" s="31" t="s">
        <v>403</v>
      </c>
    </row>
    <row r="27" spans="1:8">
      <c r="A27" s="26" t="s">
        <v>265</v>
      </c>
      <c r="B27" s="27" t="s">
        <v>279</v>
      </c>
      <c r="C27" s="28" t="s">
        <v>275</v>
      </c>
      <c r="D27" s="28" t="s">
        <v>280</v>
      </c>
      <c r="E27" s="40">
        <v>6276.52</v>
      </c>
      <c r="F27" s="229" t="s">
        <v>244</v>
      </c>
      <c r="G27" s="41" t="s">
        <v>229</v>
      </c>
      <c r="H27" s="31" t="s">
        <v>403</v>
      </c>
    </row>
    <row r="28" spans="1:8">
      <c r="A28" s="26" t="s">
        <v>265</v>
      </c>
      <c r="B28" s="27" t="s">
        <v>281</v>
      </c>
      <c r="C28" s="28" t="s">
        <v>282</v>
      </c>
      <c r="D28" s="28" t="s">
        <v>283</v>
      </c>
      <c r="E28" s="40">
        <v>3100.61</v>
      </c>
      <c r="F28" s="229" t="s">
        <v>244</v>
      </c>
      <c r="G28" s="41" t="s">
        <v>229</v>
      </c>
      <c r="H28" s="31" t="s">
        <v>403</v>
      </c>
    </row>
    <row r="29" spans="1:8">
      <c r="A29" s="26" t="s">
        <v>265</v>
      </c>
      <c r="B29" s="27" t="s">
        <v>284</v>
      </c>
      <c r="C29" s="28" t="s">
        <v>282</v>
      </c>
      <c r="D29" s="28" t="s">
        <v>285</v>
      </c>
      <c r="E29" s="40">
        <v>3100.61</v>
      </c>
      <c r="F29" s="229" t="s">
        <v>244</v>
      </c>
      <c r="G29" s="41" t="s">
        <v>229</v>
      </c>
      <c r="H29" s="31" t="s">
        <v>403</v>
      </c>
    </row>
    <row r="30" spans="1:8">
      <c r="A30" s="26" t="s">
        <v>265</v>
      </c>
      <c r="B30" s="27" t="s">
        <v>286</v>
      </c>
      <c r="C30" s="28" t="s">
        <v>282</v>
      </c>
      <c r="D30" s="28" t="s">
        <v>287</v>
      </c>
      <c r="E30" s="40">
        <v>3100.61</v>
      </c>
      <c r="F30" s="229" t="s">
        <v>244</v>
      </c>
      <c r="G30" s="41" t="s">
        <v>229</v>
      </c>
      <c r="H30" s="31" t="s">
        <v>403</v>
      </c>
    </row>
    <row r="31" spans="1:8">
      <c r="A31" s="26" t="s">
        <v>265</v>
      </c>
      <c r="B31" s="27" t="s">
        <v>288</v>
      </c>
      <c r="C31" s="28" t="s">
        <v>282</v>
      </c>
      <c r="D31" s="28" t="s">
        <v>289</v>
      </c>
      <c r="E31" s="40">
        <v>3100.61</v>
      </c>
      <c r="F31" s="229" t="s">
        <v>244</v>
      </c>
      <c r="G31" s="41" t="s">
        <v>229</v>
      </c>
      <c r="H31" s="31" t="s">
        <v>403</v>
      </c>
    </row>
    <row r="32" spans="1:8">
      <c r="A32" s="26" t="s">
        <v>265</v>
      </c>
      <c r="B32" s="27" t="s">
        <v>290</v>
      </c>
      <c r="C32" s="28" t="s">
        <v>282</v>
      </c>
      <c r="D32" s="28" t="s">
        <v>291</v>
      </c>
      <c r="E32" s="40">
        <v>3100.61</v>
      </c>
      <c r="F32" s="229" t="s">
        <v>244</v>
      </c>
      <c r="G32" s="41" t="s">
        <v>229</v>
      </c>
      <c r="H32" s="31" t="s">
        <v>403</v>
      </c>
    </row>
    <row r="33" spans="1:8">
      <c r="A33" s="26" t="s">
        <v>265</v>
      </c>
      <c r="B33" s="27" t="s">
        <v>292</v>
      </c>
      <c r="C33" s="28" t="s">
        <v>282</v>
      </c>
      <c r="D33" s="28" t="s">
        <v>293</v>
      </c>
      <c r="E33" s="40">
        <v>3100.61</v>
      </c>
      <c r="F33" s="229" t="s">
        <v>244</v>
      </c>
      <c r="G33" s="41" t="s">
        <v>229</v>
      </c>
      <c r="H33" s="31" t="s">
        <v>403</v>
      </c>
    </row>
    <row r="34" spans="1:8">
      <c r="A34" s="26" t="s">
        <v>265</v>
      </c>
      <c r="B34" s="27" t="s">
        <v>294</v>
      </c>
      <c r="C34" s="28" t="s">
        <v>282</v>
      </c>
      <c r="D34" s="28" t="s">
        <v>295</v>
      </c>
      <c r="E34" s="40">
        <v>3100.61</v>
      </c>
      <c r="F34" s="229" t="s">
        <v>244</v>
      </c>
      <c r="G34" s="41" t="s">
        <v>229</v>
      </c>
      <c r="H34" s="31" t="s">
        <v>403</v>
      </c>
    </row>
    <row r="35" spans="1:8">
      <c r="A35" s="26" t="s">
        <v>265</v>
      </c>
      <c r="B35" s="27" t="s">
        <v>296</v>
      </c>
      <c r="C35" s="28" t="s">
        <v>282</v>
      </c>
      <c r="D35" s="28" t="s">
        <v>297</v>
      </c>
      <c r="E35" s="40">
        <v>3100.61</v>
      </c>
      <c r="F35" s="229" t="s">
        <v>244</v>
      </c>
      <c r="G35" s="41" t="s">
        <v>229</v>
      </c>
      <c r="H35" s="31" t="s">
        <v>403</v>
      </c>
    </row>
    <row r="36" spans="1:8">
      <c r="A36" s="26" t="s">
        <v>265</v>
      </c>
      <c r="B36" s="27" t="s">
        <v>298</v>
      </c>
      <c r="C36" s="28" t="s">
        <v>282</v>
      </c>
      <c r="D36" s="28" t="s">
        <v>299</v>
      </c>
      <c r="E36" s="40">
        <v>3100.61</v>
      </c>
      <c r="F36" s="229" t="s">
        <v>244</v>
      </c>
      <c r="G36" s="41" t="s">
        <v>229</v>
      </c>
      <c r="H36" s="31" t="s">
        <v>403</v>
      </c>
    </row>
    <row r="37" spans="1:8">
      <c r="A37" s="26" t="s">
        <v>265</v>
      </c>
      <c r="B37" s="27" t="s">
        <v>300</v>
      </c>
      <c r="C37" s="28" t="s">
        <v>282</v>
      </c>
      <c r="D37" s="28" t="s">
        <v>301</v>
      </c>
      <c r="E37" s="40">
        <v>3100.61</v>
      </c>
      <c r="F37" s="229" t="s">
        <v>244</v>
      </c>
      <c r="G37" s="41" t="s">
        <v>229</v>
      </c>
      <c r="H37" s="31" t="s">
        <v>403</v>
      </c>
    </row>
    <row r="38" spans="1:8">
      <c r="A38" s="26" t="s">
        <v>265</v>
      </c>
      <c r="B38" s="27" t="s">
        <v>302</v>
      </c>
      <c r="C38" s="28" t="s">
        <v>282</v>
      </c>
      <c r="D38" s="28" t="s">
        <v>303</v>
      </c>
      <c r="E38" s="40">
        <v>3100.61</v>
      </c>
      <c r="F38" s="229" t="s">
        <v>244</v>
      </c>
      <c r="G38" s="41" t="s">
        <v>229</v>
      </c>
      <c r="H38" s="31" t="s">
        <v>403</v>
      </c>
    </row>
    <row r="39" spans="1:8">
      <c r="A39" s="26" t="s">
        <v>265</v>
      </c>
      <c r="B39" s="27" t="s">
        <v>304</v>
      </c>
      <c r="C39" s="28" t="s">
        <v>305</v>
      </c>
      <c r="D39" s="28" t="s">
        <v>306</v>
      </c>
      <c r="E39" s="40">
        <v>9447.65</v>
      </c>
      <c r="F39" s="229" t="s">
        <v>244</v>
      </c>
      <c r="G39" s="41" t="s">
        <v>229</v>
      </c>
      <c r="H39" s="31" t="s">
        <v>403</v>
      </c>
    </row>
    <row r="40" spans="1:8">
      <c r="A40" s="26" t="s">
        <v>307</v>
      </c>
      <c r="B40" s="27" t="s">
        <v>308</v>
      </c>
      <c r="C40" s="28" t="s">
        <v>309</v>
      </c>
      <c r="D40" s="28" t="s">
        <v>310</v>
      </c>
      <c r="E40" s="40">
        <v>56657.22</v>
      </c>
      <c r="F40" s="229" t="s">
        <v>244</v>
      </c>
      <c r="G40" s="41" t="s">
        <v>229</v>
      </c>
      <c r="H40" s="31" t="s">
        <v>403</v>
      </c>
    </row>
    <row r="41" spans="1:8">
      <c r="A41" s="26" t="s">
        <v>307</v>
      </c>
      <c r="B41" s="27" t="s">
        <v>311</v>
      </c>
      <c r="C41" s="28" t="s">
        <v>309</v>
      </c>
      <c r="D41" s="28" t="s">
        <v>312</v>
      </c>
      <c r="E41" s="40">
        <v>56657.22</v>
      </c>
      <c r="F41" s="229" t="s">
        <v>244</v>
      </c>
      <c r="G41" s="41" t="s">
        <v>229</v>
      </c>
      <c r="H41" s="31" t="s">
        <v>403</v>
      </c>
    </row>
    <row r="42" spans="1:8">
      <c r="A42" s="26" t="s">
        <v>307</v>
      </c>
      <c r="B42" s="27" t="s">
        <v>313</v>
      </c>
      <c r="C42" s="28" t="s">
        <v>314</v>
      </c>
      <c r="D42" s="28" t="s">
        <v>315</v>
      </c>
      <c r="E42" s="40">
        <v>56657.22</v>
      </c>
      <c r="F42" s="229" t="s">
        <v>244</v>
      </c>
      <c r="G42" s="41" t="s">
        <v>229</v>
      </c>
      <c r="H42" s="31" t="s">
        <v>403</v>
      </c>
    </row>
    <row r="43" spans="1:8">
      <c r="A43" s="26" t="s">
        <v>307</v>
      </c>
      <c r="B43" s="27" t="s">
        <v>316</v>
      </c>
      <c r="C43" s="28" t="s">
        <v>314</v>
      </c>
      <c r="D43" s="28" t="s">
        <v>317</v>
      </c>
      <c r="E43" s="40">
        <v>53370.14</v>
      </c>
      <c r="F43" s="229" t="s">
        <v>244</v>
      </c>
      <c r="G43" s="41" t="s">
        <v>229</v>
      </c>
      <c r="H43" s="31" t="s">
        <v>403</v>
      </c>
    </row>
    <row r="44" spans="1:8">
      <c r="A44" s="26" t="s">
        <v>307</v>
      </c>
      <c r="B44" s="27" t="s">
        <v>318</v>
      </c>
      <c r="C44" s="28" t="s">
        <v>319</v>
      </c>
      <c r="D44" s="28" t="s">
        <v>320</v>
      </c>
      <c r="E44" s="40">
        <v>8964.75</v>
      </c>
      <c r="F44" s="229" t="s">
        <v>244</v>
      </c>
      <c r="G44" s="41" t="s">
        <v>229</v>
      </c>
      <c r="H44" s="31" t="s">
        <v>403</v>
      </c>
    </row>
    <row r="45" spans="1:8">
      <c r="A45" s="26" t="s">
        <v>321</v>
      </c>
      <c r="B45" s="27" t="s">
        <v>322</v>
      </c>
      <c r="C45" s="28" t="s">
        <v>323</v>
      </c>
      <c r="D45" s="28" t="s">
        <v>324</v>
      </c>
      <c r="E45" s="40">
        <v>8367.09</v>
      </c>
      <c r="F45" s="229" t="s">
        <v>244</v>
      </c>
      <c r="G45" s="41" t="s">
        <v>229</v>
      </c>
      <c r="H45" s="31" t="s">
        <v>403</v>
      </c>
    </row>
    <row r="46" spans="1:8">
      <c r="A46" s="26" t="s">
        <v>325</v>
      </c>
      <c r="B46" s="27" t="s">
        <v>326</v>
      </c>
      <c r="C46" s="28" t="s">
        <v>327</v>
      </c>
      <c r="D46" s="28" t="s">
        <v>328</v>
      </c>
      <c r="E46" s="40">
        <v>2629.66</v>
      </c>
      <c r="F46" s="229" t="s">
        <v>244</v>
      </c>
      <c r="G46" s="41" t="s">
        <v>229</v>
      </c>
      <c r="H46" s="31" t="s">
        <v>403</v>
      </c>
    </row>
    <row r="47" spans="1:8">
      <c r="A47" s="26" t="s">
        <v>329</v>
      </c>
      <c r="B47" s="27" t="s">
        <v>330</v>
      </c>
      <c r="C47" s="28" t="s">
        <v>331</v>
      </c>
      <c r="D47" s="28" t="s">
        <v>332</v>
      </c>
      <c r="E47" s="40">
        <v>2370.85</v>
      </c>
      <c r="F47" s="229" t="s">
        <v>244</v>
      </c>
      <c r="G47" s="41" t="s">
        <v>229</v>
      </c>
      <c r="H47" s="31" t="s">
        <v>403</v>
      </c>
    </row>
    <row r="48" spans="1:8">
      <c r="A48" s="26" t="s">
        <v>329</v>
      </c>
      <c r="B48" s="27" t="s">
        <v>333</v>
      </c>
      <c r="C48" s="28" t="s">
        <v>331</v>
      </c>
      <c r="D48" s="28" t="s">
        <v>334</v>
      </c>
      <c r="E48" s="40">
        <v>2370.85</v>
      </c>
      <c r="F48" s="229" t="s">
        <v>244</v>
      </c>
      <c r="G48" s="41" t="s">
        <v>229</v>
      </c>
      <c r="H48" s="31" t="s">
        <v>403</v>
      </c>
    </row>
    <row r="49" spans="1:9">
      <c r="A49" s="26" t="s">
        <v>329</v>
      </c>
      <c r="B49" s="27" t="s">
        <v>335</v>
      </c>
      <c r="C49" s="28" t="s">
        <v>331</v>
      </c>
      <c r="D49" s="28" t="s">
        <v>336</v>
      </c>
      <c r="E49" s="40">
        <v>2370.85</v>
      </c>
      <c r="F49" s="229" t="s">
        <v>244</v>
      </c>
      <c r="G49" s="41" t="s">
        <v>229</v>
      </c>
      <c r="H49" s="31" t="s">
        <v>403</v>
      </c>
    </row>
    <row r="50" spans="1:9">
      <c r="A50" s="26" t="s">
        <v>337</v>
      </c>
      <c r="B50" s="27" t="s">
        <v>338</v>
      </c>
      <c r="C50" s="28" t="s">
        <v>339</v>
      </c>
      <c r="D50" s="28" t="s">
        <v>340</v>
      </c>
      <c r="E50" s="40">
        <v>1630.85</v>
      </c>
      <c r="F50" s="229" t="s">
        <v>244</v>
      </c>
      <c r="G50" s="41" t="s">
        <v>229</v>
      </c>
      <c r="H50" s="31" t="s">
        <v>403</v>
      </c>
    </row>
    <row r="51" spans="1:9">
      <c r="A51" s="26" t="s">
        <v>337</v>
      </c>
      <c r="B51" s="27" t="s">
        <v>341</v>
      </c>
      <c r="C51" s="28" t="s">
        <v>339</v>
      </c>
      <c r="D51" s="28" t="s">
        <v>342</v>
      </c>
      <c r="E51" s="40">
        <v>1630.85</v>
      </c>
      <c r="F51" s="229" t="s">
        <v>244</v>
      </c>
      <c r="G51" s="41" t="s">
        <v>229</v>
      </c>
      <c r="H51" s="31" t="s">
        <v>403</v>
      </c>
    </row>
    <row r="52" spans="1:9">
      <c r="A52" s="26" t="s">
        <v>337</v>
      </c>
      <c r="B52" s="27" t="s">
        <v>343</v>
      </c>
      <c r="C52" s="28" t="s">
        <v>344</v>
      </c>
      <c r="D52" s="28" t="s">
        <v>345</v>
      </c>
      <c r="E52" s="40">
        <v>2934.83</v>
      </c>
      <c r="F52" s="229" t="s">
        <v>244</v>
      </c>
      <c r="G52" s="41" t="s">
        <v>229</v>
      </c>
      <c r="H52" s="31" t="s">
        <v>403</v>
      </c>
    </row>
    <row r="53" spans="1:9">
      <c r="A53" s="26" t="s">
        <v>346</v>
      </c>
      <c r="B53" s="27" t="s">
        <v>347</v>
      </c>
      <c r="C53" s="28" t="s">
        <v>348</v>
      </c>
      <c r="D53" s="28" t="s">
        <v>349</v>
      </c>
      <c r="E53" s="40">
        <v>3944.39</v>
      </c>
      <c r="F53" s="229" t="s">
        <v>244</v>
      </c>
      <c r="G53" s="41" t="s">
        <v>229</v>
      </c>
      <c r="H53" s="31" t="s">
        <v>403</v>
      </c>
    </row>
    <row r="54" spans="1:9" s="140" customFormat="1" ht="13.2">
      <c r="A54" s="155" t="s">
        <v>2084</v>
      </c>
      <c r="B54" s="156" t="s">
        <v>316</v>
      </c>
      <c r="C54" s="157" t="s">
        <v>314</v>
      </c>
      <c r="D54" s="157" t="s">
        <v>317</v>
      </c>
      <c r="E54" s="222">
        <v>5567.91</v>
      </c>
      <c r="F54" s="182" t="s">
        <v>2085</v>
      </c>
      <c r="G54" s="41" t="s">
        <v>229</v>
      </c>
      <c r="H54" s="31" t="s">
        <v>403</v>
      </c>
      <c r="I54" s="162"/>
    </row>
    <row r="55" spans="1:9" s="140" customFormat="1" ht="13.2">
      <c r="A55" s="155" t="s">
        <v>2104</v>
      </c>
      <c r="B55" s="156" t="s">
        <v>2105</v>
      </c>
      <c r="C55" s="157" t="s">
        <v>2106</v>
      </c>
      <c r="D55" s="157" t="s">
        <v>2107</v>
      </c>
      <c r="E55" s="222">
        <v>19996.580000000002</v>
      </c>
      <c r="F55" s="182" t="s">
        <v>2085</v>
      </c>
      <c r="G55" s="41" t="s">
        <v>229</v>
      </c>
      <c r="H55" s="31" t="s">
        <v>403</v>
      </c>
      <c r="I55" s="162"/>
    </row>
    <row r="56" spans="1:9" s="140" customFormat="1" ht="13.2">
      <c r="A56" s="155" t="s">
        <v>2104</v>
      </c>
      <c r="B56" s="156" t="s">
        <v>2108</v>
      </c>
      <c r="C56" s="157" t="s">
        <v>2109</v>
      </c>
      <c r="D56" s="157" t="s">
        <v>2110</v>
      </c>
      <c r="E56" s="222">
        <v>8657.2000000000007</v>
      </c>
      <c r="F56" s="182" t="s">
        <v>2085</v>
      </c>
      <c r="G56" s="41" t="s">
        <v>229</v>
      </c>
      <c r="H56" s="31" t="s">
        <v>403</v>
      </c>
      <c r="I56" s="162"/>
    </row>
    <row r="57" spans="1:9" s="140" customFormat="1" ht="21">
      <c r="A57" s="155" t="s">
        <v>2116</v>
      </c>
      <c r="B57" s="156" t="s">
        <v>2117</v>
      </c>
      <c r="C57" s="157" t="s">
        <v>2118</v>
      </c>
      <c r="D57" s="157" t="s">
        <v>2119</v>
      </c>
      <c r="E57" s="222">
        <v>3792.17</v>
      </c>
      <c r="F57" s="182" t="s">
        <v>2085</v>
      </c>
      <c r="G57" s="41" t="s">
        <v>229</v>
      </c>
      <c r="H57" s="31" t="s">
        <v>403</v>
      </c>
      <c r="I57" s="162"/>
    </row>
    <row r="58" spans="1:9" s="140" customFormat="1" ht="21">
      <c r="A58" s="155" t="s">
        <v>2116</v>
      </c>
      <c r="B58" s="156" t="s">
        <v>2120</v>
      </c>
      <c r="C58" s="157" t="s">
        <v>2118</v>
      </c>
      <c r="D58" s="157" t="s">
        <v>2121</v>
      </c>
      <c r="E58" s="222">
        <v>3792.16</v>
      </c>
      <c r="F58" s="182" t="s">
        <v>2085</v>
      </c>
      <c r="G58" s="41" t="s">
        <v>229</v>
      </c>
      <c r="H58" s="31" t="s">
        <v>403</v>
      </c>
      <c r="I58" s="162"/>
    </row>
    <row r="59" spans="1:9" s="140" customFormat="1" ht="13.2">
      <c r="A59" s="155" t="s">
        <v>2116</v>
      </c>
      <c r="B59" s="156" t="s">
        <v>2122</v>
      </c>
      <c r="C59" s="157" t="s">
        <v>2123</v>
      </c>
      <c r="D59" s="157" t="s">
        <v>2124</v>
      </c>
      <c r="E59" s="222">
        <v>23948</v>
      </c>
      <c r="F59" s="182" t="s">
        <v>2085</v>
      </c>
      <c r="G59" s="41" t="s">
        <v>229</v>
      </c>
      <c r="H59" s="31" t="s">
        <v>403</v>
      </c>
      <c r="I59" s="162"/>
    </row>
    <row r="60" spans="1:9" s="140" customFormat="1" ht="13.2">
      <c r="A60" s="155" t="s">
        <v>2125</v>
      </c>
      <c r="B60" s="156" t="s">
        <v>2122</v>
      </c>
      <c r="C60" s="157" t="s">
        <v>2123</v>
      </c>
      <c r="D60" s="157" t="s">
        <v>2124</v>
      </c>
      <c r="E60" s="222">
        <v>1436.88</v>
      </c>
      <c r="F60" s="182" t="s">
        <v>2085</v>
      </c>
      <c r="G60" s="41" t="s">
        <v>229</v>
      </c>
      <c r="H60" s="31" t="s">
        <v>403</v>
      </c>
      <c r="I60" s="162"/>
    </row>
    <row r="61" spans="1:9" s="140" customFormat="1" ht="13.2">
      <c r="A61" s="155" t="s">
        <v>2126</v>
      </c>
      <c r="B61" s="156" t="s">
        <v>2122</v>
      </c>
      <c r="C61" s="157" t="s">
        <v>2123</v>
      </c>
      <c r="D61" s="157" t="s">
        <v>2124</v>
      </c>
      <c r="E61" s="222">
        <v>2993.5</v>
      </c>
      <c r="F61" s="182" t="s">
        <v>2085</v>
      </c>
      <c r="G61" s="41" t="s">
        <v>229</v>
      </c>
      <c r="H61" s="31" t="s">
        <v>403</v>
      </c>
      <c r="I61" s="162"/>
    </row>
    <row r="62" spans="1:9" s="140" customFormat="1" ht="13.2">
      <c r="A62" s="155" t="s">
        <v>2116</v>
      </c>
      <c r="B62" s="156" t="s">
        <v>2127</v>
      </c>
      <c r="C62" s="157" t="s">
        <v>2123</v>
      </c>
      <c r="D62" s="157" t="s">
        <v>2128</v>
      </c>
      <c r="E62" s="222">
        <v>23948</v>
      </c>
      <c r="F62" s="182" t="s">
        <v>2085</v>
      </c>
      <c r="G62" s="41" t="s">
        <v>229</v>
      </c>
      <c r="H62" s="31" t="s">
        <v>403</v>
      </c>
      <c r="I62" s="162"/>
    </row>
    <row r="63" spans="1:9" s="140" customFormat="1" ht="13.2">
      <c r="A63" s="155" t="s">
        <v>2125</v>
      </c>
      <c r="B63" s="156" t="s">
        <v>2127</v>
      </c>
      <c r="C63" s="157" t="s">
        <v>2123</v>
      </c>
      <c r="D63" s="157" t="s">
        <v>2128</v>
      </c>
      <c r="E63" s="222">
        <v>1436.88</v>
      </c>
      <c r="F63" s="182" t="s">
        <v>2085</v>
      </c>
      <c r="G63" s="41" t="s">
        <v>229</v>
      </c>
      <c r="H63" s="31" t="s">
        <v>403</v>
      </c>
      <c r="I63" s="162"/>
    </row>
    <row r="64" spans="1:9" s="140" customFormat="1" ht="13.2">
      <c r="A64" s="155" t="s">
        <v>2116</v>
      </c>
      <c r="B64" s="156" t="s">
        <v>2129</v>
      </c>
      <c r="C64" s="157" t="s">
        <v>2130</v>
      </c>
      <c r="D64" s="157" t="s">
        <v>2131</v>
      </c>
      <c r="E64" s="222">
        <v>1317.14</v>
      </c>
      <c r="F64" s="182" t="s">
        <v>2085</v>
      </c>
      <c r="G64" s="41" t="s">
        <v>229</v>
      </c>
      <c r="H64" s="31" t="s">
        <v>2132</v>
      </c>
      <c r="I64" s="162"/>
    </row>
    <row r="65" spans="1:9" s="140" customFormat="1" ht="13.2">
      <c r="A65" s="155" t="s">
        <v>2116</v>
      </c>
      <c r="B65" s="156" t="s">
        <v>2133</v>
      </c>
      <c r="C65" s="157" t="s">
        <v>2130</v>
      </c>
      <c r="D65" s="157" t="s">
        <v>2134</v>
      </c>
      <c r="E65" s="222">
        <v>1317.14</v>
      </c>
      <c r="F65" s="182" t="s">
        <v>2085</v>
      </c>
      <c r="G65" s="41" t="s">
        <v>229</v>
      </c>
      <c r="H65" s="31" t="s">
        <v>2132</v>
      </c>
      <c r="I65" s="162"/>
    </row>
    <row r="66" spans="1:9" s="140" customFormat="1" ht="13.2">
      <c r="A66" s="155" t="s">
        <v>2135</v>
      </c>
      <c r="B66" s="156" t="s">
        <v>2136</v>
      </c>
      <c r="C66" s="157" t="s">
        <v>2137</v>
      </c>
      <c r="D66" s="157" t="s">
        <v>2138</v>
      </c>
      <c r="E66" s="222">
        <v>1582.35</v>
      </c>
      <c r="F66" s="182" t="s">
        <v>2085</v>
      </c>
      <c r="G66" s="41" t="s">
        <v>229</v>
      </c>
      <c r="H66" s="31" t="s">
        <v>2083</v>
      </c>
      <c r="I66" s="162"/>
    </row>
    <row r="67" spans="1:9" s="140" customFormat="1" ht="13.2">
      <c r="A67" s="155" t="s">
        <v>2139</v>
      </c>
      <c r="B67" s="156" t="s">
        <v>2143</v>
      </c>
      <c r="C67" s="157" t="s">
        <v>2144</v>
      </c>
      <c r="D67" s="157" t="s">
        <v>2145</v>
      </c>
      <c r="E67" s="222">
        <v>1089.6300000000001</v>
      </c>
      <c r="F67" s="182" t="s">
        <v>2085</v>
      </c>
      <c r="G67" s="41" t="s">
        <v>229</v>
      </c>
      <c r="H67" s="31" t="s">
        <v>2083</v>
      </c>
      <c r="I67" s="162"/>
    </row>
    <row r="68" spans="1:9" s="140" customFormat="1" ht="13.2">
      <c r="A68" s="155" t="s">
        <v>2146</v>
      </c>
      <c r="B68" s="156" t="s">
        <v>2147</v>
      </c>
      <c r="C68" s="157" t="s">
        <v>2148</v>
      </c>
      <c r="D68" s="157"/>
      <c r="E68" s="222">
        <v>2363.02</v>
      </c>
      <c r="F68" s="182" t="s">
        <v>2085</v>
      </c>
      <c r="G68" s="41" t="s">
        <v>229</v>
      </c>
      <c r="H68" s="31" t="s">
        <v>2083</v>
      </c>
      <c r="I68" s="162"/>
    </row>
    <row r="69" spans="1:9" s="140" customFormat="1" ht="13.2">
      <c r="A69" s="155" t="s">
        <v>2152</v>
      </c>
      <c r="B69" s="156" t="s">
        <v>2153</v>
      </c>
      <c r="C69" s="157" t="s">
        <v>2154</v>
      </c>
      <c r="D69" s="157" t="s">
        <v>2155</v>
      </c>
      <c r="E69" s="222">
        <v>1272.67</v>
      </c>
      <c r="F69" s="182" t="s">
        <v>2085</v>
      </c>
      <c r="G69" s="41" t="s">
        <v>229</v>
      </c>
      <c r="H69" s="31" t="s">
        <v>2083</v>
      </c>
      <c r="I69" s="162"/>
    </row>
    <row r="70" spans="1:9" s="140" customFormat="1" ht="13.2">
      <c r="A70" s="155" t="s">
        <v>2152</v>
      </c>
      <c r="B70" s="156" t="s">
        <v>2156</v>
      </c>
      <c r="C70" s="157" t="s">
        <v>2154</v>
      </c>
      <c r="D70" s="157" t="s">
        <v>2157</v>
      </c>
      <c r="E70" s="222">
        <v>1189.4100000000001</v>
      </c>
      <c r="F70" s="182" t="s">
        <v>2085</v>
      </c>
      <c r="G70" s="41" t="s">
        <v>229</v>
      </c>
      <c r="H70" s="31" t="s">
        <v>2083</v>
      </c>
      <c r="I70" s="162"/>
    </row>
    <row r="71" spans="1:9" s="140" customFormat="1" ht="13.2">
      <c r="A71" s="155" t="s">
        <v>2152</v>
      </c>
      <c r="B71" s="156" t="s">
        <v>2158</v>
      </c>
      <c r="C71" s="157" t="s">
        <v>2154</v>
      </c>
      <c r="D71" s="157" t="s">
        <v>2159</v>
      </c>
      <c r="E71" s="222">
        <v>1189.4100000000001</v>
      </c>
      <c r="F71" s="182" t="s">
        <v>2085</v>
      </c>
      <c r="G71" s="41" t="s">
        <v>229</v>
      </c>
      <c r="H71" s="31" t="s">
        <v>2083</v>
      </c>
      <c r="I71" s="162"/>
    </row>
    <row r="72" spans="1:9" s="140" customFormat="1" ht="13.2">
      <c r="A72" s="155" t="s">
        <v>2152</v>
      </c>
      <c r="B72" s="156" t="s">
        <v>2160</v>
      </c>
      <c r="C72" s="157" t="s">
        <v>2161</v>
      </c>
      <c r="D72" s="157" t="s">
        <v>2162</v>
      </c>
      <c r="E72" s="222">
        <v>1189.43</v>
      </c>
      <c r="F72" s="182" t="s">
        <v>2085</v>
      </c>
      <c r="G72" s="41" t="s">
        <v>229</v>
      </c>
      <c r="H72" s="31" t="s">
        <v>2083</v>
      </c>
      <c r="I72" s="162"/>
    </row>
    <row r="73" spans="1:9" s="140" customFormat="1" ht="13.2">
      <c r="A73" s="155" t="s">
        <v>2152</v>
      </c>
      <c r="B73" s="156" t="s">
        <v>2163</v>
      </c>
      <c r="C73" s="157" t="s">
        <v>2161</v>
      </c>
      <c r="D73" s="157" t="s">
        <v>2164</v>
      </c>
      <c r="E73" s="222">
        <v>1189.43</v>
      </c>
      <c r="F73" s="182" t="s">
        <v>2085</v>
      </c>
      <c r="G73" s="41" t="s">
        <v>229</v>
      </c>
      <c r="H73" s="31" t="s">
        <v>2083</v>
      </c>
      <c r="I73" s="162"/>
    </row>
    <row r="74" spans="1:9" s="140" customFormat="1" ht="13.2">
      <c r="A74" s="155" t="s">
        <v>2152</v>
      </c>
      <c r="B74" s="156" t="s">
        <v>2165</v>
      </c>
      <c r="C74" s="157" t="s">
        <v>2161</v>
      </c>
      <c r="D74" s="157" t="s">
        <v>2166</v>
      </c>
      <c r="E74" s="222">
        <v>991.51</v>
      </c>
      <c r="F74" s="182" t="s">
        <v>2085</v>
      </c>
      <c r="G74" s="41" t="s">
        <v>229</v>
      </c>
      <c r="H74" s="31" t="s">
        <v>2083</v>
      </c>
      <c r="I74" s="162"/>
    </row>
    <row r="75" spans="1:9" s="140" customFormat="1" ht="13.2">
      <c r="A75" s="155" t="s">
        <v>2167</v>
      </c>
      <c r="B75" s="156" t="s">
        <v>2168</v>
      </c>
      <c r="C75" s="157" t="s">
        <v>2169</v>
      </c>
      <c r="D75" s="157" t="s">
        <v>2170</v>
      </c>
      <c r="E75" s="222">
        <v>6920.97</v>
      </c>
      <c r="F75" s="182" t="s">
        <v>2085</v>
      </c>
      <c r="G75" s="41" t="s">
        <v>229</v>
      </c>
      <c r="H75" s="31" t="s">
        <v>2083</v>
      </c>
      <c r="I75" s="162"/>
    </row>
    <row r="76" spans="1:9" s="140" customFormat="1" ht="13.2">
      <c r="A76" s="155" t="s">
        <v>2125</v>
      </c>
      <c r="B76" s="156" t="s">
        <v>2168</v>
      </c>
      <c r="C76" s="157" t="s">
        <v>2169</v>
      </c>
      <c r="D76" s="157" t="s">
        <v>2170</v>
      </c>
      <c r="E76" s="222">
        <v>898.06</v>
      </c>
      <c r="F76" s="182" t="s">
        <v>2085</v>
      </c>
      <c r="G76" s="41" t="s">
        <v>229</v>
      </c>
      <c r="H76" s="31" t="s">
        <v>2083</v>
      </c>
      <c r="I76" s="162"/>
    </row>
    <row r="77" spans="1:9" s="140" customFormat="1" ht="13.2">
      <c r="A77" s="155" t="s">
        <v>2167</v>
      </c>
      <c r="B77" s="156" t="s">
        <v>2171</v>
      </c>
      <c r="C77" s="157" t="s">
        <v>2169</v>
      </c>
      <c r="D77" s="157" t="s">
        <v>2172</v>
      </c>
      <c r="E77" s="222">
        <v>6920.97</v>
      </c>
      <c r="F77" s="182" t="s">
        <v>2085</v>
      </c>
      <c r="G77" s="41" t="s">
        <v>229</v>
      </c>
      <c r="H77" s="31" t="s">
        <v>2083</v>
      </c>
      <c r="I77" s="162"/>
    </row>
    <row r="78" spans="1:9" s="140" customFormat="1" ht="13.2">
      <c r="A78" s="155" t="s">
        <v>2125</v>
      </c>
      <c r="B78" s="156" t="s">
        <v>2171</v>
      </c>
      <c r="C78" s="157" t="s">
        <v>2169</v>
      </c>
      <c r="D78" s="157" t="s">
        <v>2172</v>
      </c>
      <c r="E78" s="222">
        <v>898.06</v>
      </c>
      <c r="F78" s="182" t="s">
        <v>2085</v>
      </c>
      <c r="G78" s="41" t="s">
        <v>229</v>
      </c>
      <c r="H78" s="31" t="s">
        <v>2083</v>
      </c>
      <c r="I78" s="162"/>
    </row>
    <row r="79" spans="1:9" s="140" customFormat="1" ht="13.2">
      <c r="A79" s="155" t="s">
        <v>2125</v>
      </c>
      <c r="B79" s="156" t="s">
        <v>2173</v>
      </c>
      <c r="C79" s="157" t="s">
        <v>2174</v>
      </c>
      <c r="D79" s="157" t="s">
        <v>2175</v>
      </c>
      <c r="E79" s="222">
        <v>898.05</v>
      </c>
      <c r="F79" s="182" t="s">
        <v>2085</v>
      </c>
      <c r="G79" s="41" t="s">
        <v>229</v>
      </c>
      <c r="H79" s="31" t="s">
        <v>2083</v>
      </c>
      <c r="I79" s="162"/>
    </row>
    <row r="80" spans="1:9" s="140" customFormat="1" ht="13.2">
      <c r="A80" s="155" t="s">
        <v>2126</v>
      </c>
      <c r="B80" s="156" t="s">
        <v>2173</v>
      </c>
      <c r="C80" s="157" t="s">
        <v>2174</v>
      </c>
      <c r="D80" s="157" t="s">
        <v>2175</v>
      </c>
      <c r="E80" s="222">
        <v>119.74</v>
      </c>
      <c r="F80" s="182" t="s">
        <v>2085</v>
      </c>
      <c r="G80" s="41" t="s">
        <v>229</v>
      </c>
      <c r="H80" s="31" t="s">
        <v>2083</v>
      </c>
      <c r="I80" s="162"/>
    </row>
    <row r="81" spans="1:9" s="140" customFormat="1" ht="13.2">
      <c r="A81" s="155" t="s">
        <v>2167</v>
      </c>
      <c r="B81" s="156" t="s">
        <v>2176</v>
      </c>
      <c r="C81" s="157" t="s">
        <v>2174</v>
      </c>
      <c r="D81" s="157" t="s">
        <v>2177</v>
      </c>
      <c r="E81" s="222">
        <v>5478.1</v>
      </c>
      <c r="F81" s="182" t="s">
        <v>2085</v>
      </c>
      <c r="G81" s="41" t="s">
        <v>229</v>
      </c>
      <c r="H81" s="31" t="s">
        <v>2083</v>
      </c>
      <c r="I81" s="162"/>
    </row>
    <row r="82" spans="1:9" s="140" customFormat="1" ht="13.2">
      <c r="A82" s="155" t="s">
        <v>2125</v>
      </c>
      <c r="B82" s="156" t="s">
        <v>2176</v>
      </c>
      <c r="C82" s="157" t="s">
        <v>2174</v>
      </c>
      <c r="D82" s="157" t="s">
        <v>2177</v>
      </c>
      <c r="E82" s="222">
        <v>898.05</v>
      </c>
      <c r="F82" s="182" t="s">
        <v>2085</v>
      </c>
      <c r="G82" s="41" t="s">
        <v>229</v>
      </c>
      <c r="H82" s="31" t="s">
        <v>2083</v>
      </c>
      <c r="I82" s="162"/>
    </row>
    <row r="83" spans="1:9" s="140" customFormat="1" ht="13.2">
      <c r="A83" s="155" t="s">
        <v>2126</v>
      </c>
      <c r="B83" s="156" t="s">
        <v>2176</v>
      </c>
      <c r="C83" s="157" t="s">
        <v>2174</v>
      </c>
      <c r="D83" s="157" t="s">
        <v>2177</v>
      </c>
      <c r="E83" s="222">
        <v>119.74</v>
      </c>
      <c r="F83" s="182" t="s">
        <v>2085</v>
      </c>
      <c r="G83" s="41" t="s">
        <v>229</v>
      </c>
      <c r="H83" s="31" t="s">
        <v>2083</v>
      </c>
      <c r="I83" s="162"/>
    </row>
    <row r="84" spans="1:9" s="140" customFormat="1" ht="13.2">
      <c r="A84" s="155" t="s">
        <v>2167</v>
      </c>
      <c r="B84" s="156" t="s">
        <v>2178</v>
      </c>
      <c r="C84" s="157" t="s">
        <v>2174</v>
      </c>
      <c r="D84" s="157" t="s">
        <v>2179</v>
      </c>
      <c r="E84" s="222">
        <v>5478.1</v>
      </c>
      <c r="F84" s="182" t="s">
        <v>2085</v>
      </c>
      <c r="G84" s="41" t="s">
        <v>229</v>
      </c>
      <c r="H84" s="31" t="s">
        <v>2083</v>
      </c>
      <c r="I84" s="162"/>
    </row>
    <row r="85" spans="1:9" s="140" customFormat="1" ht="13.2">
      <c r="A85" s="155" t="s">
        <v>2125</v>
      </c>
      <c r="B85" s="156" t="s">
        <v>2178</v>
      </c>
      <c r="C85" s="157" t="s">
        <v>2174</v>
      </c>
      <c r="D85" s="157" t="s">
        <v>2179</v>
      </c>
      <c r="E85" s="222">
        <v>898.05</v>
      </c>
      <c r="F85" s="182" t="s">
        <v>2085</v>
      </c>
      <c r="G85" s="41" t="s">
        <v>229</v>
      </c>
      <c r="H85" s="31" t="s">
        <v>2083</v>
      </c>
      <c r="I85" s="162"/>
    </row>
    <row r="86" spans="1:9" s="140" customFormat="1" ht="13.2">
      <c r="A86" s="155" t="s">
        <v>2126</v>
      </c>
      <c r="B86" s="156" t="s">
        <v>2178</v>
      </c>
      <c r="C86" s="157" t="s">
        <v>2174</v>
      </c>
      <c r="D86" s="157" t="s">
        <v>2179</v>
      </c>
      <c r="E86" s="222">
        <v>119.74</v>
      </c>
      <c r="F86" s="182" t="s">
        <v>2085</v>
      </c>
      <c r="G86" s="41" t="s">
        <v>229</v>
      </c>
      <c r="H86" s="31" t="s">
        <v>2083</v>
      </c>
      <c r="I86" s="162"/>
    </row>
    <row r="87" spans="1:9" s="140" customFormat="1" ht="13.2">
      <c r="A87" s="155" t="s">
        <v>2167</v>
      </c>
      <c r="B87" s="156" t="s">
        <v>2180</v>
      </c>
      <c r="C87" s="157" t="s">
        <v>2174</v>
      </c>
      <c r="D87" s="157" t="s">
        <v>2181</v>
      </c>
      <c r="E87" s="222">
        <v>5478.1</v>
      </c>
      <c r="F87" s="182" t="s">
        <v>2085</v>
      </c>
      <c r="G87" s="41" t="s">
        <v>229</v>
      </c>
      <c r="H87" s="31" t="s">
        <v>2083</v>
      </c>
      <c r="I87" s="162"/>
    </row>
    <row r="88" spans="1:9" s="140" customFormat="1" ht="13.2">
      <c r="A88" s="155" t="s">
        <v>2125</v>
      </c>
      <c r="B88" s="156" t="s">
        <v>2180</v>
      </c>
      <c r="C88" s="157" t="s">
        <v>2174</v>
      </c>
      <c r="D88" s="157" t="s">
        <v>2181</v>
      </c>
      <c r="E88" s="222">
        <v>898.05</v>
      </c>
      <c r="F88" s="182" t="s">
        <v>2085</v>
      </c>
      <c r="G88" s="41" t="s">
        <v>229</v>
      </c>
      <c r="H88" s="31" t="s">
        <v>2083</v>
      </c>
      <c r="I88" s="162"/>
    </row>
    <row r="89" spans="1:9" s="140" customFormat="1" ht="13.2">
      <c r="A89" s="155" t="s">
        <v>2126</v>
      </c>
      <c r="B89" s="156" t="s">
        <v>2180</v>
      </c>
      <c r="C89" s="157" t="s">
        <v>2174</v>
      </c>
      <c r="D89" s="157" t="s">
        <v>2181</v>
      </c>
      <c r="E89" s="222">
        <v>119.74</v>
      </c>
      <c r="F89" s="182" t="s">
        <v>2085</v>
      </c>
      <c r="G89" s="41" t="s">
        <v>229</v>
      </c>
      <c r="H89" s="31" t="s">
        <v>2083</v>
      </c>
      <c r="I89" s="162"/>
    </row>
    <row r="90" spans="1:9" s="140" customFormat="1" ht="13.2">
      <c r="A90" s="155" t="s">
        <v>2167</v>
      </c>
      <c r="B90" s="156" t="s">
        <v>2182</v>
      </c>
      <c r="C90" s="157" t="s">
        <v>2174</v>
      </c>
      <c r="D90" s="157" t="s">
        <v>2183</v>
      </c>
      <c r="E90" s="222">
        <v>5478.1</v>
      </c>
      <c r="F90" s="182" t="s">
        <v>2085</v>
      </c>
      <c r="G90" s="41" t="s">
        <v>229</v>
      </c>
      <c r="H90" s="31" t="s">
        <v>2083</v>
      </c>
      <c r="I90" s="162"/>
    </row>
    <row r="91" spans="1:9" s="140" customFormat="1" ht="13.2">
      <c r="A91" s="155" t="s">
        <v>2125</v>
      </c>
      <c r="B91" s="156" t="s">
        <v>2182</v>
      </c>
      <c r="C91" s="157" t="s">
        <v>2174</v>
      </c>
      <c r="D91" s="157" t="s">
        <v>2183</v>
      </c>
      <c r="E91" s="222">
        <v>898.05</v>
      </c>
      <c r="F91" s="182" t="s">
        <v>2085</v>
      </c>
      <c r="G91" s="41" t="s">
        <v>229</v>
      </c>
      <c r="H91" s="31" t="s">
        <v>2083</v>
      </c>
      <c r="I91" s="162"/>
    </row>
    <row r="92" spans="1:9" s="140" customFormat="1" ht="13.2">
      <c r="A92" s="155" t="s">
        <v>2126</v>
      </c>
      <c r="B92" s="156" t="s">
        <v>2182</v>
      </c>
      <c r="C92" s="157" t="s">
        <v>2174</v>
      </c>
      <c r="D92" s="157" t="s">
        <v>2183</v>
      </c>
      <c r="E92" s="222">
        <v>119.74</v>
      </c>
      <c r="F92" s="182" t="s">
        <v>2085</v>
      </c>
      <c r="G92" s="41" t="s">
        <v>229</v>
      </c>
      <c r="H92" s="31" t="s">
        <v>2083</v>
      </c>
      <c r="I92" s="162"/>
    </row>
    <row r="93" spans="1:9" s="140" customFormat="1" ht="13.2">
      <c r="A93" s="155" t="s">
        <v>2167</v>
      </c>
      <c r="B93" s="156" t="s">
        <v>2184</v>
      </c>
      <c r="C93" s="157" t="s">
        <v>2174</v>
      </c>
      <c r="D93" s="157" t="s">
        <v>2185</v>
      </c>
      <c r="E93" s="222">
        <v>5478.1</v>
      </c>
      <c r="F93" s="182" t="s">
        <v>2085</v>
      </c>
      <c r="G93" s="41" t="s">
        <v>229</v>
      </c>
      <c r="H93" s="31" t="s">
        <v>2083</v>
      </c>
      <c r="I93" s="162"/>
    </row>
    <row r="94" spans="1:9" s="140" customFormat="1" ht="13.2">
      <c r="A94" s="155" t="s">
        <v>2125</v>
      </c>
      <c r="B94" s="156" t="s">
        <v>2184</v>
      </c>
      <c r="C94" s="157" t="s">
        <v>2174</v>
      </c>
      <c r="D94" s="157" t="s">
        <v>2185</v>
      </c>
      <c r="E94" s="222">
        <v>898.05</v>
      </c>
      <c r="F94" s="182" t="s">
        <v>2085</v>
      </c>
      <c r="G94" s="41" t="s">
        <v>229</v>
      </c>
      <c r="H94" s="31" t="s">
        <v>2083</v>
      </c>
      <c r="I94" s="162"/>
    </row>
    <row r="95" spans="1:9" s="140" customFormat="1" ht="13.2">
      <c r="A95" s="155" t="s">
        <v>2126</v>
      </c>
      <c r="B95" s="156" t="s">
        <v>2184</v>
      </c>
      <c r="C95" s="157" t="s">
        <v>2174</v>
      </c>
      <c r="D95" s="157" t="s">
        <v>2185</v>
      </c>
      <c r="E95" s="222">
        <v>119.74</v>
      </c>
      <c r="F95" s="182" t="s">
        <v>2085</v>
      </c>
      <c r="G95" s="41" t="s">
        <v>229</v>
      </c>
      <c r="H95" s="31" t="s">
        <v>2083</v>
      </c>
      <c r="I95" s="162"/>
    </row>
    <row r="96" spans="1:9" s="140" customFormat="1" ht="13.2">
      <c r="A96" s="155" t="s">
        <v>2167</v>
      </c>
      <c r="B96" s="156" t="s">
        <v>2186</v>
      </c>
      <c r="C96" s="157" t="s">
        <v>2174</v>
      </c>
      <c r="D96" s="157" t="s">
        <v>2187</v>
      </c>
      <c r="E96" s="222">
        <v>5478.1</v>
      </c>
      <c r="F96" s="182" t="s">
        <v>2085</v>
      </c>
      <c r="G96" s="41" t="s">
        <v>229</v>
      </c>
      <c r="H96" s="31" t="s">
        <v>2083</v>
      </c>
      <c r="I96" s="162"/>
    </row>
    <row r="97" spans="1:9" s="140" customFormat="1" ht="13.2">
      <c r="A97" s="155" t="s">
        <v>2125</v>
      </c>
      <c r="B97" s="156" t="s">
        <v>2186</v>
      </c>
      <c r="C97" s="157" t="s">
        <v>2174</v>
      </c>
      <c r="D97" s="157" t="s">
        <v>2187</v>
      </c>
      <c r="E97" s="222">
        <v>898.05</v>
      </c>
      <c r="F97" s="182" t="s">
        <v>2085</v>
      </c>
      <c r="G97" s="41" t="s">
        <v>229</v>
      </c>
      <c r="H97" s="31" t="s">
        <v>2083</v>
      </c>
      <c r="I97" s="162"/>
    </row>
    <row r="98" spans="1:9" s="140" customFormat="1" ht="13.2">
      <c r="A98" s="155" t="s">
        <v>2126</v>
      </c>
      <c r="B98" s="156" t="s">
        <v>2186</v>
      </c>
      <c r="C98" s="157" t="s">
        <v>2174</v>
      </c>
      <c r="D98" s="157" t="s">
        <v>2187</v>
      </c>
      <c r="E98" s="222">
        <v>119.74</v>
      </c>
      <c r="F98" s="182" t="s">
        <v>2085</v>
      </c>
      <c r="G98" s="41" t="s">
        <v>229</v>
      </c>
      <c r="H98" s="31" t="s">
        <v>2083</v>
      </c>
      <c r="I98" s="162"/>
    </row>
    <row r="99" spans="1:9" s="140" customFormat="1" ht="13.2">
      <c r="A99" s="155" t="s">
        <v>2167</v>
      </c>
      <c r="B99" s="156" t="s">
        <v>2188</v>
      </c>
      <c r="C99" s="157" t="s">
        <v>2174</v>
      </c>
      <c r="D99" s="157" t="s">
        <v>2189</v>
      </c>
      <c r="E99" s="222">
        <v>5478.1</v>
      </c>
      <c r="F99" s="182" t="s">
        <v>2085</v>
      </c>
      <c r="G99" s="41" t="s">
        <v>229</v>
      </c>
      <c r="H99" s="31" t="s">
        <v>2083</v>
      </c>
      <c r="I99" s="162"/>
    </row>
    <row r="100" spans="1:9" s="140" customFormat="1" ht="13.2">
      <c r="A100" s="155" t="s">
        <v>2125</v>
      </c>
      <c r="B100" s="156" t="s">
        <v>2188</v>
      </c>
      <c r="C100" s="157" t="s">
        <v>2174</v>
      </c>
      <c r="D100" s="157" t="s">
        <v>2189</v>
      </c>
      <c r="E100" s="222">
        <v>898.05</v>
      </c>
      <c r="F100" s="182" t="s">
        <v>2085</v>
      </c>
      <c r="G100" s="41" t="s">
        <v>229</v>
      </c>
      <c r="H100" s="31" t="s">
        <v>2083</v>
      </c>
      <c r="I100" s="162"/>
    </row>
    <row r="101" spans="1:9" s="140" customFormat="1" ht="13.2">
      <c r="A101" s="155" t="s">
        <v>2126</v>
      </c>
      <c r="B101" s="156" t="s">
        <v>2188</v>
      </c>
      <c r="C101" s="157" t="s">
        <v>2174</v>
      </c>
      <c r="D101" s="157" t="s">
        <v>2189</v>
      </c>
      <c r="E101" s="222">
        <v>119.74</v>
      </c>
      <c r="F101" s="182" t="s">
        <v>2085</v>
      </c>
      <c r="G101" s="41" t="s">
        <v>229</v>
      </c>
      <c r="H101" s="31" t="s">
        <v>2083</v>
      </c>
      <c r="I101" s="162"/>
    </row>
    <row r="102" spans="1:9" s="140" customFormat="1" ht="13.2">
      <c r="A102" s="155" t="s">
        <v>2167</v>
      </c>
      <c r="B102" s="156" t="s">
        <v>2190</v>
      </c>
      <c r="C102" s="157" t="s">
        <v>2174</v>
      </c>
      <c r="D102" s="157" t="s">
        <v>2191</v>
      </c>
      <c r="E102" s="222">
        <v>5478.11</v>
      </c>
      <c r="F102" s="182" t="s">
        <v>2085</v>
      </c>
      <c r="G102" s="41" t="s">
        <v>229</v>
      </c>
      <c r="H102" s="31" t="s">
        <v>2083</v>
      </c>
      <c r="I102" s="162"/>
    </row>
    <row r="103" spans="1:9" s="140" customFormat="1" ht="13.2">
      <c r="A103" s="155" t="s">
        <v>2125</v>
      </c>
      <c r="B103" s="156" t="s">
        <v>2190</v>
      </c>
      <c r="C103" s="157" t="s">
        <v>2174</v>
      </c>
      <c r="D103" s="157" t="s">
        <v>2191</v>
      </c>
      <c r="E103" s="222">
        <v>898.05</v>
      </c>
      <c r="F103" s="182" t="s">
        <v>2085</v>
      </c>
      <c r="G103" s="41" t="s">
        <v>229</v>
      </c>
      <c r="H103" s="31" t="s">
        <v>2083</v>
      </c>
      <c r="I103" s="162"/>
    </row>
    <row r="104" spans="1:9" s="140" customFormat="1" ht="13.2">
      <c r="A104" s="155" t="s">
        <v>2126</v>
      </c>
      <c r="B104" s="156" t="s">
        <v>2190</v>
      </c>
      <c r="C104" s="157" t="s">
        <v>2174</v>
      </c>
      <c r="D104" s="157" t="s">
        <v>2191</v>
      </c>
      <c r="E104" s="222">
        <v>119.74</v>
      </c>
      <c r="F104" s="182" t="s">
        <v>2085</v>
      </c>
      <c r="G104" s="41" t="s">
        <v>229</v>
      </c>
      <c r="H104" s="31" t="s">
        <v>2083</v>
      </c>
      <c r="I104" s="162"/>
    </row>
    <row r="105" spans="1:9" s="140" customFormat="1" ht="13.2">
      <c r="A105" s="155" t="s">
        <v>2167</v>
      </c>
      <c r="B105" s="156" t="s">
        <v>2192</v>
      </c>
      <c r="C105" s="157" t="s">
        <v>2174</v>
      </c>
      <c r="D105" s="157" t="s">
        <v>2193</v>
      </c>
      <c r="E105" s="222">
        <v>5478.11</v>
      </c>
      <c r="F105" s="182" t="s">
        <v>2085</v>
      </c>
      <c r="G105" s="41" t="s">
        <v>229</v>
      </c>
      <c r="H105" s="31" t="s">
        <v>2083</v>
      </c>
      <c r="I105" s="162"/>
    </row>
    <row r="106" spans="1:9" s="140" customFormat="1" ht="13.2">
      <c r="A106" s="155" t="s">
        <v>2125</v>
      </c>
      <c r="B106" s="156" t="s">
        <v>2192</v>
      </c>
      <c r="C106" s="157" t="s">
        <v>2174</v>
      </c>
      <c r="D106" s="157" t="s">
        <v>2193</v>
      </c>
      <c r="E106" s="222">
        <v>898.05</v>
      </c>
      <c r="F106" s="182" t="s">
        <v>2085</v>
      </c>
      <c r="G106" s="41" t="s">
        <v>229</v>
      </c>
      <c r="H106" s="31" t="s">
        <v>2083</v>
      </c>
      <c r="I106" s="162"/>
    </row>
    <row r="107" spans="1:9" s="140" customFormat="1" ht="13.2">
      <c r="A107" s="155" t="s">
        <v>2126</v>
      </c>
      <c r="B107" s="156" t="s">
        <v>2192</v>
      </c>
      <c r="C107" s="157" t="s">
        <v>2174</v>
      </c>
      <c r="D107" s="157" t="s">
        <v>2193</v>
      </c>
      <c r="E107" s="222">
        <v>119.74</v>
      </c>
      <c r="F107" s="182" t="s">
        <v>2085</v>
      </c>
      <c r="G107" s="41" t="s">
        <v>229</v>
      </c>
      <c r="H107" s="31" t="s">
        <v>2083</v>
      </c>
      <c r="I107" s="162"/>
    </row>
    <row r="108" spans="1:9" s="140" customFormat="1" ht="13.2">
      <c r="A108" s="155" t="s">
        <v>2167</v>
      </c>
      <c r="B108" s="156" t="s">
        <v>2194</v>
      </c>
      <c r="C108" s="157" t="s">
        <v>2174</v>
      </c>
      <c r="D108" s="157" t="s">
        <v>2195</v>
      </c>
      <c r="E108" s="222">
        <v>5478.11</v>
      </c>
      <c r="F108" s="182" t="s">
        <v>2085</v>
      </c>
      <c r="G108" s="41" t="s">
        <v>229</v>
      </c>
      <c r="H108" s="31" t="s">
        <v>2083</v>
      </c>
      <c r="I108" s="162"/>
    </row>
    <row r="109" spans="1:9" s="140" customFormat="1" ht="13.2">
      <c r="A109" s="155" t="s">
        <v>2125</v>
      </c>
      <c r="B109" s="156" t="s">
        <v>2194</v>
      </c>
      <c r="C109" s="157" t="s">
        <v>2174</v>
      </c>
      <c r="D109" s="157" t="s">
        <v>2195</v>
      </c>
      <c r="E109" s="222">
        <v>898.05</v>
      </c>
      <c r="F109" s="182" t="s">
        <v>2085</v>
      </c>
      <c r="G109" s="41" t="s">
        <v>229</v>
      </c>
      <c r="H109" s="31" t="s">
        <v>2083</v>
      </c>
      <c r="I109" s="162"/>
    </row>
    <row r="110" spans="1:9" s="140" customFormat="1" ht="13.2">
      <c r="A110" s="155" t="s">
        <v>2167</v>
      </c>
      <c r="B110" s="156" t="s">
        <v>2196</v>
      </c>
      <c r="C110" s="157" t="s">
        <v>2174</v>
      </c>
      <c r="D110" s="157" t="s">
        <v>2197</v>
      </c>
      <c r="E110" s="222">
        <v>5478.11</v>
      </c>
      <c r="F110" s="182" t="s">
        <v>2085</v>
      </c>
      <c r="G110" s="41" t="s">
        <v>229</v>
      </c>
      <c r="H110" s="31" t="s">
        <v>2083</v>
      </c>
      <c r="I110" s="162"/>
    </row>
    <row r="111" spans="1:9" s="140" customFormat="1" ht="13.2">
      <c r="A111" s="155" t="s">
        <v>2125</v>
      </c>
      <c r="B111" s="156" t="s">
        <v>2196</v>
      </c>
      <c r="C111" s="157" t="s">
        <v>2174</v>
      </c>
      <c r="D111" s="157" t="s">
        <v>2197</v>
      </c>
      <c r="E111" s="222">
        <v>898.05</v>
      </c>
      <c r="F111" s="182" t="s">
        <v>2085</v>
      </c>
      <c r="G111" s="41" t="s">
        <v>229</v>
      </c>
      <c r="H111" s="31" t="s">
        <v>2083</v>
      </c>
      <c r="I111" s="162"/>
    </row>
    <row r="112" spans="1:9" s="140" customFormat="1" ht="13.2">
      <c r="A112" s="155" t="s">
        <v>2167</v>
      </c>
      <c r="B112" s="156" t="s">
        <v>2198</v>
      </c>
      <c r="C112" s="157" t="s">
        <v>2174</v>
      </c>
      <c r="D112" s="157" t="s">
        <v>2199</v>
      </c>
      <c r="E112" s="222">
        <v>5478.11</v>
      </c>
      <c r="F112" s="182" t="s">
        <v>2085</v>
      </c>
      <c r="G112" s="41" t="s">
        <v>229</v>
      </c>
      <c r="H112" s="31" t="s">
        <v>2083</v>
      </c>
      <c r="I112" s="162"/>
    </row>
    <row r="113" spans="1:9" s="140" customFormat="1" ht="13.2">
      <c r="A113" s="155" t="s">
        <v>2125</v>
      </c>
      <c r="B113" s="156" t="s">
        <v>2198</v>
      </c>
      <c r="C113" s="157" t="s">
        <v>2174</v>
      </c>
      <c r="D113" s="157" t="s">
        <v>2199</v>
      </c>
      <c r="E113" s="222">
        <v>898.05</v>
      </c>
      <c r="F113" s="182" t="s">
        <v>2085</v>
      </c>
      <c r="G113" s="41" t="s">
        <v>229</v>
      </c>
      <c r="H113" s="31" t="s">
        <v>2083</v>
      </c>
      <c r="I113" s="162"/>
    </row>
    <row r="114" spans="1:9" s="140" customFormat="1" ht="13.2">
      <c r="A114" s="155" t="s">
        <v>2167</v>
      </c>
      <c r="B114" s="156" t="s">
        <v>2200</v>
      </c>
      <c r="C114" s="157" t="s">
        <v>2174</v>
      </c>
      <c r="D114" s="157" t="s">
        <v>2201</v>
      </c>
      <c r="E114" s="222">
        <v>5478.11</v>
      </c>
      <c r="F114" s="182" t="s">
        <v>2085</v>
      </c>
      <c r="G114" s="41" t="s">
        <v>229</v>
      </c>
      <c r="H114" s="31" t="s">
        <v>2083</v>
      </c>
      <c r="I114" s="162"/>
    </row>
    <row r="115" spans="1:9" s="140" customFormat="1" ht="13.2">
      <c r="A115" s="155" t="s">
        <v>2125</v>
      </c>
      <c r="B115" s="156" t="s">
        <v>2200</v>
      </c>
      <c r="C115" s="157" t="s">
        <v>2174</v>
      </c>
      <c r="D115" s="157" t="s">
        <v>2201</v>
      </c>
      <c r="E115" s="222">
        <v>898.05</v>
      </c>
      <c r="F115" s="182" t="s">
        <v>2085</v>
      </c>
      <c r="G115" s="41" t="s">
        <v>229</v>
      </c>
      <c r="H115" s="31" t="s">
        <v>2083</v>
      </c>
      <c r="I115" s="162"/>
    </row>
    <row r="116" spans="1:9" s="140" customFormat="1" ht="13.2">
      <c r="A116" s="155" t="s">
        <v>2167</v>
      </c>
      <c r="B116" s="156" t="s">
        <v>2202</v>
      </c>
      <c r="C116" s="157" t="s">
        <v>2174</v>
      </c>
      <c r="D116" s="157" t="s">
        <v>2203</v>
      </c>
      <c r="E116" s="222">
        <v>5478.11</v>
      </c>
      <c r="F116" s="182" t="s">
        <v>2085</v>
      </c>
      <c r="G116" s="41" t="s">
        <v>229</v>
      </c>
      <c r="H116" s="31" t="s">
        <v>2083</v>
      </c>
      <c r="I116" s="162"/>
    </row>
    <row r="117" spans="1:9" s="140" customFormat="1" ht="13.2">
      <c r="A117" s="155" t="s">
        <v>2167</v>
      </c>
      <c r="B117" s="156" t="s">
        <v>2204</v>
      </c>
      <c r="C117" s="157" t="s">
        <v>2174</v>
      </c>
      <c r="D117" s="157" t="s">
        <v>2205</v>
      </c>
      <c r="E117" s="222">
        <v>5478.11</v>
      </c>
      <c r="F117" s="182" t="s">
        <v>2085</v>
      </c>
      <c r="G117" s="41" t="s">
        <v>229</v>
      </c>
      <c r="H117" s="31" t="s">
        <v>2083</v>
      </c>
      <c r="I117" s="162"/>
    </row>
    <row r="118" spans="1:9" s="140" customFormat="1" ht="13.2">
      <c r="A118" s="155" t="s">
        <v>2167</v>
      </c>
      <c r="B118" s="156" t="s">
        <v>2206</v>
      </c>
      <c r="C118" s="157" t="s">
        <v>2207</v>
      </c>
      <c r="D118" s="157"/>
      <c r="E118" s="222">
        <v>90427.65</v>
      </c>
      <c r="F118" s="182" t="s">
        <v>2085</v>
      </c>
      <c r="G118" s="41" t="s">
        <v>229</v>
      </c>
      <c r="H118" s="31" t="s">
        <v>2083</v>
      </c>
      <c r="I118" s="162"/>
    </row>
    <row r="119" spans="1:9" s="140" customFormat="1" ht="13.2">
      <c r="A119" s="155" t="s">
        <v>2208</v>
      </c>
      <c r="B119" s="156" t="s">
        <v>2206</v>
      </c>
      <c r="C119" s="157" t="s">
        <v>2207</v>
      </c>
      <c r="D119" s="157"/>
      <c r="E119" s="222">
        <v>8980.5</v>
      </c>
      <c r="F119" s="182" t="s">
        <v>2085</v>
      </c>
      <c r="G119" s="41" t="s">
        <v>229</v>
      </c>
      <c r="H119" s="31" t="s">
        <v>2083</v>
      </c>
      <c r="I119" s="162"/>
    </row>
    <row r="120" spans="1:9" s="140" customFormat="1" ht="13.2">
      <c r="A120" s="155" t="s">
        <v>2125</v>
      </c>
      <c r="B120" s="156" t="s">
        <v>2219</v>
      </c>
      <c r="C120" s="157" t="s">
        <v>2220</v>
      </c>
      <c r="D120" s="157"/>
      <c r="E120" s="222">
        <v>7268.22</v>
      </c>
      <c r="F120" s="182" t="s">
        <v>2085</v>
      </c>
      <c r="G120" s="41" t="s">
        <v>229</v>
      </c>
      <c r="H120" s="31" t="s">
        <v>2083</v>
      </c>
      <c r="I120" s="162"/>
    </row>
    <row r="121" spans="1:9" s="140" customFormat="1" ht="13.2">
      <c r="A121" s="155" t="s">
        <v>2126</v>
      </c>
      <c r="B121" s="156" t="s">
        <v>2219</v>
      </c>
      <c r="C121" s="157" t="s">
        <v>2220</v>
      </c>
      <c r="D121" s="157"/>
      <c r="E121" s="222">
        <v>1796.1</v>
      </c>
      <c r="F121" s="182" t="s">
        <v>2085</v>
      </c>
      <c r="G121" s="41" t="s">
        <v>229</v>
      </c>
      <c r="H121" s="31" t="s">
        <v>2083</v>
      </c>
      <c r="I121" s="162"/>
    </row>
    <row r="122" spans="1:9" s="140" customFormat="1" ht="13.2">
      <c r="A122" s="155" t="s">
        <v>2223</v>
      </c>
      <c r="B122" s="156" t="s">
        <v>2224</v>
      </c>
      <c r="C122" s="157" t="s">
        <v>2225</v>
      </c>
      <c r="D122" s="157" t="s">
        <v>404</v>
      </c>
      <c r="E122" s="222">
        <v>9830.65</v>
      </c>
      <c r="F122" s="182" t="s">
        <v>2085</v>
      </c>
      <c r="G122" s="41" t="s">
        <v>229</v>
      </c>
      <c r="H122" s="31" t="s">
        <v>2083</v>
      </c>
      <c r="I122" s="162"/>
    </row>
    <row r="123" spans="1:9" s="140" customFormat="1" ht="13.2">
      <c r="A123" s="155" t="s">
        <v>2226</v>
      </c>
      <c r="B123" s="156" t="s">
        <v>2224</v>
      </c>
      <c r="C123" s="157" t="s">
        <v>2225</v>
      </c>
      <c r="D123" s="157" t="s">
        <v>404</v>
      </c>
      <c r="E123" s="222">
        <v>2536.09</v>
      </c>
      <c r="F123" s="182" t="s">
        <v>2085</v>
      </c>
      <c r="G123" s="41" t="s">
        <v>229</v>
      </c>
      <c r="H123" s="31" t="s">
        <v>2083</v>
      </c>
      <c r="I123" s="162"/>
    </row>
    <row r="124" spans="1:9" s="140" customFormat="1" ht="13.2">
      <c r="A124" s="155" t="s">
        <v>2233</v>
      </c>
      <c r="B124" s="156" t="s">
        <v>2168</v>
      </c>
      <c r="C124" s="157" t="s">
        <v>2169</v>
      </c>
      <c r="D124" s="157" t="s">
        <v>2170</v>
      </c>
      <c r="E124" s="222">
        <v>120.37</v>
      </c>
      <c r="F124" s="182" t="s">
        <v>2085</v>
      </c>
      <c r="G124" s="41" t="s">
        <v>229</v>
      </c>
      <c r="H124" s="31" t="s">
        <v>2083</v>
      </c>
      <c r="I124" s="162"/>
    </row>
    <row r="125" spans="1:9" s="140" customFormat="1" ht="13.2">
      <c r="A125" s="155" t="s">
        <v>2233</v>
      </c>
      <c r="B125" s="156" t="s">
        <v>2171</v>
      </c>
      <c r="C125" s="157" t="s">
        <v>2169</v>
      </c>
      <c r="D125" s="157" t="s">
        <v>2172</v>
      </c>
      <c r="E125" s="222">
        <v>120.37</v>
      </c>
      <c r="F125" s="182" t="s">
        <v>2085</v>
      </c>
      <c r="G125" s="41" t="s">
        <v>229</v>
      </c>
      <c r="H125" s="31" t="s">
        <v>2083</v>
      </c>
      <c r="I125" s="162"/>
    </row>
    <row r="126" spans="1:9" s="140" customFormat="1" ht="13.2">
      <c r="A126" s="155" t="s">
        <v>2234</v>
      </c>
      <c r="B126" s="156" t="s">
        <v>2235</v>
      </c>
      <c r="C126" s="157" t="s">
        <v>2236</v>
      </c>
      <c r="D126" s="157" t="s">
        <v>2237</v>
      </c>
      <c r="E126" s="222">
        <v>4032.39</v>
      </c>
      <c r="F126" s="182" t="s">
        <v>2085</v>
      </c>
      <c r="G126" s="41" t="s">
        <v>229</v>
      </c>
      <c r="H126" s="31" t="s">
        <v>2083</v>
      </c>
      <c r="I126" s="162"/>
    </row>
    <row r="127" spans="1:9" s="140" customFormat="1" ht="13.2">
      <c r="A127" s="155" t="s">
        <v>2234</v>
      </c>
      <c r="B127" s="156" t="s">
        <v>2238</v>
      </c>
      <c r="C127" s="157" t="s">
        <v>2236</v>
      </c>
      <c r="D127" s="157" t="s">
        <v>2239</v>
      </c>
      <c r="E127" s="222">
        <v>4032.39</v>
      </c>
      <c r="F127" s="182" t="s">
        <v>2085</v>
      </c>
      <c r="G127" s="41" t="s">
        <v>229</v>
      </c>
      <c r="H127" s="31" t="s">
        <v>2083</v>
      </c>
      <c r="I127" s="162"/>
    </row>
    <row r="128" spans="1:9" s="140" customFormat="1" ht="13.2">
      <c r="A128" s="155" t="s">
        <v>2234</v>
      </c>
      <c r="B128" s="156" t="s">
        <v>2240</v>
      </c>
      <c r="C128" s="157" t="s">
        <v>2236</v>
      </c>
      <c r="D128" s="157" t="s">
        <v>2241</v>
      </c>
      <c r="E128" s="222">
        <v>4032.4</v>
      </c>
      <c r="F128" s="182" t="s">
        <v>2085</v>
      </c>
      <c r="G128" s="41" t="s">
        <v>229</v>
      </c>
      <c r="H128" s="31" t="s">
        <v>2083</v>
      </c>
      <c r="I128" s="162"/>
    </row>
    <row r="129" spans="1:9" s="140" customFormat="1" ht="13.2">
      <c r="A129" s="155" t="s">
        <v>2234</v>
      </c>
      <c r="B129" s="156" t="s">
        <v>2242</v>
      </c>
      <c r="C129" s="157" t="s">
        <v>2243</v>
      </c>
      <c r="D129" s="157" t="s">
        <v>2244</v>
      </c>
      <c r="E129" s="222">
        <v>6986.27</v>
      </c>
      <c r="F129" s="182" t="s">
        <v>2085</v>
      </c>
      <c r="G129" s="41" t="s">
        <v>229</v>
      </c>
      <c r="H129" s="31" t="s">
        <v>2083</v>
      </c>
      <c r="I129" s="162"/>
    </row>
    <row r="130" spans="1:9" s="140" customFormat="1" ht="13.2">
      <c r="A130" s="155" t="s">
        <v>2245</v>
      </c>
      <c r="B130" s="156" t="s">
        <v>2242</v>
      </c>
      <c r="C130" s="157" t="s">
        <v>2243</v>
      </c>
      <c r="D130" s="157" t="s">
        <v>2244</v>
      </c>
      <c r="E130" s="222">
        <v>794.44</v>
      </c>
      <c r="F130" s="182" t="s">
        <v>2085</v>
      </c>
      <c r="G130" s="41" t="s">
        <v>229</v>
      </c>
      <c r="H130" s="31" t="s">
        <v>2083</v>
      </c>
      <c r="I130" s="162"/>
    </row>
    <row r="131" spans="1:9" s="140" customFormat="1" ht="13.2">
      <c r="A131" s="155" t="s">
        <v>2234</v>
      </c>
      <c r="B131" s="156" t="s">
        <v>2246</v>
      </c>
      <c r="C131" s="157" t="s">
        <v>2243</v>
      </c>
      <c r="D131" s="157" t="s">
        <v>2247</v>
      </c>
      <c r="E131" s="222">
        <v>5979.98</v>
      </c>
      <c r="F131" s="182" t="s">
        <v>2085</v>
      </c>
      <c r="G131" s="41" t="s">
        <v>229</v>
      </c>
      <c r="H131" s="31" t="s">
        <v>2083</v>
      </c>
      <c r="I131" s="162"/>
    </row>
    <row r="132" spans="1:9" s="140" customFormat="1" ht="13.2">
      <c r="A132" s="155" t="s">
        <v>2245</v>
      </c>
      <c r="B132" s="156" t="s">
        <v>2246</v>
      </c>
      <c r="C132" s="157" t="s">
        <v>2243</v>
      </c>
      <c r="D132" s="157" t="s">
        <v>2247</v>
      </c>
      <c r="E132" s="222">
        <v>794.44</v>
      </c>
      <c r="F132" s="182" t="s">
        <v>2085</v>
      </c>
      <c r="G132" s="41" t="s">
        <v>229</v>
      </c>
      <c r="H132" s="31" t="s">
        <v>2083</v>
      </c>
      <c r="I132" s="162"/>
    </row>
    <row r="133" spans="1:9" s="140" customFormat="1" ht="13.2">
      <c r="A133" s="155" t="s">
        <v>2232</v>
      </c>
      <c r="B133" s="156" t="s">
        <v>2248</v>
      </c>
      <c r="C133" s="157" t="s">
        <v>2249</v>
      </c>
      <c r="D133" s="157"/>
      <c r="E133" s="222">
        <v>12595.52</v>
      </c>
      <c r="F133" s="182" t="s">
        <v>2085</v>
      </c>
      <c r="G133" s="41" t="s">
        <v>229</v>
      </c>
      <c r="H133" s="31" t="s">
        <v>2083</v>
      </c>
      <c r="I133" s="162"/>
    </row>
    <row r="134" spans="1:9" s="140" customFormat="1" ht="13.2">
      <c r="A134" s="155" t="s">
        <v>2232</v>
      </c>
      <c r="B134" s="156" t="s">
        <v>2251</v>
      </c>
      <c r="C134" s="157" t="s">
        <v>2249</v>
      </c>
      <c r="D134" s="157"/>
      <c r="E134" s="222">
        <v>12595.52</v>
      </c>
      <c r="F134" s="182" t="s">
        <v>2085</v>
      </c>
      <c r="G134" s="41" t="s">
        <v>229</v>
      </c>
      <c r="H134" s="31" t="s">
        <v>2083</v>
      </c>
      <c r="I134" s="162"/>
    </row>
    <row r="135" spans="1:9" s="140" customFormat="1" ht="13.2">
      <c r="A135" s="155" t="s">
        <v>2250</v>
      </c>
      <c r="B135" s="156" t="s">
        <v>2251</v>
      </c>
      <c r="C135" s="157" t="s">
        <v>2249</v>
      </c>
      <c r="D135" s="157"/>
      <c r="E135" s="222">
        <v>601.85</v>
      </c>
      <c r="F135" s="182" t="s">
        <v>2085</v>
      </c>
      <c r="G135" s="41" t="s">
        <v>229</v>
      </c>
      <c r="H135" s="31" t="s">
        <v>2083</v>
      </c>
      <c r="I135" s="162"/>
    </row>
    <row r="136" spans="1:9" s="140" customFormat="1" ht="13.2">
      <c r="A136" s="155" t="s">
        <v>2252</v>
      </c>
      <c r="B136" s="156" t="s">
        <v>2253</v>
      </c>
      <c r="C136" s="157" t="s">
        <v>2254</v>
      </c>
      <c r="D136" s="157" t="s">
        <v>2247</v>
      </c>
      <c r="E136" s="222">
        <v>5192.76</v>
      </c>
      <c r="F136" s="182" t="s">
        <v>2085</v>
      </c>
      <c r="G136" s="41" t="s">
        <v>229</v>
      </c>
      <c r="H136" s="31" t="s">
        <v>2083</v>
      </c>
      <c r="I136" s="162"/>
    </row>
    <row r="137" spans="1:9" s="140" customFormat="1" ht="13.2">
      <c r="A137" s="155" t="s">
        <v>2255</v>
      </c>
      <c r="B137" s="156" t="s">
        <v>2253</v>
      </c>
      <c r="C137" s="157" t="s">
        <v>2254</v>
      </c>
      <c r="D137" s="157" t="s">
        <v>2247</v>
      </c>
      <c r="E137" s="222">
        <v>818.52</v>
      </c>
      <c r="F137" s="182" t="s">
        <v>2085</v>
      </c>
      <c r="G137" s="41" t="s">
        <v>229</v>
      </c>
      <c r="H137" s="31" t="s">
        <v>2083</v>
      </c>
      <c r="I137" s="162"/>
    </row>
    <row r="138" spans="1:9" s="140" customFormat="1" ht="13.2">
      <c r="A138" s="155" t="s">
        <v>2255</v>
      </c>
      <c r="B138" s="156" t="s">
        <v>2260</v>
      </c>
      <c r="C138" s="157" t="s">
        <v>2261</v>
      </c>
      <c r="D138" s="157" t="s">
        <v>2262</v>
      </c>
      <c r="E138" s="222">
        <v>3996.28</v>
      </c>
      <c r="F138" s="182" t="s">
        <v>2085</v>
      </c>
      <c r="G138" s="41" t="s">
        <v>229</v>
      </c>
      <c r="H138" s="31" t="s">
        <v>2083</v>
      </c>
      <c r="I138" s="162"/>
    </row>
    <row r="139" spans="1:9" s="140" customFormat="1" ht="13.2">
      <c r="A139" s="155" t="s">
        <v>2255</v>
      </c>
      <c r="B139" s="156" t="s">
        <v>2263</v>
      </c>
      <c r="C139" s="157" t="s">
        <v>2264</v>
      </c>
      <c r="D139" s="157" t="s">
        <v>2265</v>
      </c>
      <c r="E139" s="222">
        <v>3996.28</v>
      </c>
      <c r="F139" s="182" t="s">
        <v>2085</v>
      </c>
      <c r="G139" s="41" t="s">
        <v>229</v>
      </c>
      <c r="H139" s="31" t="s">
        <v>2083</v>
      </c>
      <c r="I139" s="162"/>
    </row>
    <row r="140" spans="1:9" s="140" customFormat="1" ht="13.2">
      <c r="A140" s="155" t="s">
        <v>2255</v>
      </c>
      <c r="B140" s="156" t="s">
        <v>2266</v>
      </c>
      <c r="C140" s="157" t="s">
        <v>2267</v>
      </c>
      <c r="D140" s="157" t="s">
        <v>2268</v>
      </c>
      <c r="E140" s="222">
        <v>937.68</v>
      </c>
      <c r="F140" s="182" t="s">
        <v>2085</v>
      </c>
      <c r="G140" s="41" t="s">
        <v>229</v>
      </c>
      <c r="H140" s="31" t="s">
        <v>2083</v>
      </c>
      <c r="I140" s="162"/>
    </row>
    <row r="141" spans="1:9" s="140" customFormat="1" ht="13.2">
      <c r="A141" s="155" t="s">
        <v>2255</v>
      </c>
      <c r="B141" s="156" t="s">
        <v>2269</v>
      </c>
      <c r="C141" s="157" t="s">
        <v>2267</v>
      </c>
      <c r="D141" s="157" t="s">
        <v>2270</v>
      </c>
      <c r="E141" s="222">
        <v>937.68</v>
      </c>
      <c r="F141" s="182" t="s">
        <v>2085</v>
      </c>
      <c r="G141" s="41" t="s">
        <v>229</v>
      </c>
      <c r="H141" s="31" t="s">
        <v>2083</v>
      </c>
      <c r="I141" s="162"/>
    </row>
    <row r="142" spans="1:9" s="140" customFormat="1" ht="13.2">
      <c r="A142" s="155" t="s">
        <v>2255</v>
      </c>
      <c r="B142" s="156" t="s">
        <v>2271</v>
      </c>
      <c r="C142" s="157" t="s">
        <v>2267</v>
      </c>
      <c r="D142" s="157" t="s">
        <v>2272</v>
      </c>
      <c r="E142" s="222">
        <v>937.68</v>
      </c>
      <c r="F142" s="182" t="s">
        <v>2085</v>
      </c>
      <c r="G142" s="41" t="s">
        <v>229</v>
      </c>
      <c r="H142" s="31" t="s">
        <v>2083</v>
      </c>
      <c r="I142" s="162"/>
    </row>
    <row r="143" spans="1:9" s="140" customFormat="1" ht="13.2">
      <c r="A143" s="155" t="s">
        <v>2273</v>
      </c>
      <c r="B143" s="156" t="s">
        <v>2274</v>
      </c>
      <c r="C143" s="157" t="s">
        <v>2275</v>
      </c>
      <c r="D143" s="157" t="s">
        <v>2276</v>
      </c>
      <c r="E143" s="222">
        <v>4393.51</v>
      </c>
      <c r="F143" s="182" t="s">
        <v>2085</v>
      </c>
      <c r="G143" s="41" t="s">
        <v>229</v>
      </c>
      <c r="H143" s="31" t="s">
        <v>2083</v>
      </c>
      <c r="I143" s="162"/>
    </row>
    <row r="144" spans="1:9" s="140" customFormat="1" ht="13.2">
      <c r="A144" s="155" t="s">
        <v>2277</v>
      </c>
      <c r="B144" s="156" t="s">
        <v>2278</v>
      </c>
      <c r="C144" s="157" t="s">
        <v>2279</v>
      </c>
      <c r="D144" s="157"/>
      <c r="E144" s="222">
        <v>2527.77</v>
      </c>
      <c r="F144" s="182" t="s">
        <v>2085</v>
      </c>
      <c r="G144" s="41" t="s">
        <v>229</v>
      </c>
      <c r="H144" s="31" t="s">
        <v>2083</v>
      </c>
      <c r="I144" s="162"/>
    </row>
    <row r="145" spans="1:9" s="140" customFormat="1" ht="13.2">
      <c r="A145" s="155" t="s">
        <v>2280</v>
      </c>
      <c r="B145" s="156" t="s">
        <v>2281</v>
      </c>
      <c r="C145" s="157" t="s">
        <v>2282</v>
      </c>
      <c r="D145" s="157" t="s">
        <v>2283</v>
      </c>
      <c r="E145" s="222">
        <v>10712.93</v>
      </c>
      <c r="F145" s="182" t="s">
        <v>2085</v>
      </c>
      <c r="G145" s="41" t="s">
        <v>229</v>
      </c>
      <c r="H145" s="31" t="s">
        <v>2083</v>
      </c>
      <c r="I145" s="162"/>
    </row>
    <row r="146" spans="1:9" s="140" customFormat="1" ht="13.2">
      <c r="A146" s="155" t="s">
        <v>2233</v>
      </c>
      <c r="B146" s="156" t="s">
        <v>2295</v>
      </c>
      <c r="C146" s="157" t="s">
        <v>2296</v>
      </c>
      <c r="D146" s="157" t="s">
        <v>2297</v>
      </c>
      <c r="E146" s="222">
        <v>1107.4100000000001</v>
      </c>
      <c r="F146" s="182" t="s">
        <v>2085</v>
      </c>
      <c r="G146" s="41" t="s">
        <v>229</v>
      </c>
      <c r="H146" s="31" t="s">
        <v>2083</v>
      </c>
      <c r="I146" s="162"/>
    </row>
    <row r="147" spans="1:9" s="140" customFormat="1" ht="13.2">
      <c r="A147" s="155" t="s">
        <v>2233</v>
      </c>
      <c r="B147" s="156" t="s">
        <v>2298</v>
      </c>
      <c r="C147" s="157" t="s">
        <v>2296</v>
      </c>
      <c r="D147" s="157" t="s">
        <v>2299</v>
      </c>
      <c r="E147" s="222">
        <v>1107.4100000000001</v>
      </c>
      <c r="F147" s="182" t="s">
        <v>2085</v>
      </c>
      <c r="G147" s="41" t="s">
        <v>229</v>
      </c>
      <c r="H147" s="31" t="s">
        <v>2083</v>
      </c>
      <c r="I147" s="162"/>
    </row>
    <row r="148" spans="1:9" s="140" customFormat="1" ht="13.2">
      <c r="A148" s="155" t="s">
        <v>2233</v>
      </c>
      <c r="B148" s="156" t="s">
        <v>2300</v>
      </c>
      <c r="C148" s="157" t="s">
        <v>2296</v>
      </c>
      <c r="D148" s="157" t="s">
        <v>2301</v>
      </c>
      <c r="E148" s="222">
        <v>1107.4100000000001</v>
      </c>
      <c r="F148" s="182" t="s">
        <v>2085</v>
      </c>
      <c r="G148" s="41" t="s">
        <v>229</v>
      </c>
      <c r="H148" s="31" t="s">
        <v>2083</v>
      </c>
      <c r="I148" s="162"/>
    </row>
    <row r="149" spans="1:9" s="140" customFormat="1" ht="13.2">
      <c r="A149" s="155" t="s">
        <v>2233</v>
      </c>
      <c r="B149" s="156" t="s">
        <v>2302</v>
      </c>
      <c r="C149" s="157" t="s">
        <v>2296</v>
      </c>
      <c r="D149" s="157" t="s">
        <v>2303</v>
      </c>
      <c r="E149" s="222">
        <v>1107.4100000000001</v>
      </c>
      <c r="F149" s="182" t="s">
        <v>2085</v>
      </c>
      <c r="G149" s="41" t="s">
        <v>229</v>
      </c>
      <c r="H149" s="31" t="s">
        <v>2083</v>
      </c>
      <c r="I149" s="162"/>
    </row>
    <row r="150" spans="1:9" s="140" customFormat="1" ht="13.2">
      <c r="A150" s="155" t="s">
        <v>2233</v>
      </c>
      <c r="B150" s="156" t="s">
        <v>2304</v>
      </c>
      <c r="C150" s="157" t="s">
        <v>2296</v>
      </c>
      <c r="D150" s="157" t="s">
        <v>2305</v>
      </c>
      <c r="E150" s="222">
        <v>1107.4100000000001</v>
      </c>
      <c r="F150" s="182" t="s">
        <v>2085</v>
      </c>
      <c r="G150" s="41" t="s">
        <v>229</v>
      </c>
      <c r="H150" s="31" t="s">
        <v>2083</v>
      </c>
      <c r="I150" s="162"/>
    </row>
    <row r="151" spans="1:9" s="140" customFormat="1" ht="13.2">
      <c r="A151" s="155" t="s">
        <v>2233</v>
      </c>
      <c r="B151" s="156" t="s">
        <v>2306</v>
      </c>
      <c r="C151" s="157" t="s">
        <v>2296</v>
      </c>
      <c r="D151" s="157" t="s">
        <v>2307</v>
      </c>
      <c r="E151" s="222">
        <v>1107.4100000000001</v>
      </c>
      <c r="F151" s="182" t="s">
        <v>2085</v>
      </c>
      <c r="G151" s="41" t="s">
        <v>229</v>
      </c>
      <c r="H151" s="31" t="s">
        <v>2083</v>
      </c>
      <c r="I151" s="162"/>
    </row>
    <row r="152" spans="1:9" s="140" customFormat="1" ht="13.2">
      <c r="A152" s="155" t="s">
        <v>2233</v>
      </c>
      <c r="B152" s="156" t="s">
        <v>2308</v>
      </c>
      <c r="C152" s="157" t="s">
        <v>2296</v>
      </c>
      <c r="D152" s="157" t="s">
        <v>2309</v>
      </c>
      <c r="E152" s="222">
        <v>1107.4000000000001</v>
      </c>
      <c r="F152" s="182" t="s">
        <v>2085</v>
      </c>
      <c r="G152" s="41" t="s">
        <v>229</v>
      </c>
      <c r="H152" s="31" t="s">
        <v>2083</v>
      </c>
      <c r="I152" s="162"/>
    </row>
    <row r="153" spans="1:9" s="140" customFormat="1" ht="13.2">
      <c r="A153" s="155" t="s">
        <v>2233</v>
      </c>
      <c r="B153" s="156" t="s">
        <v>2310</v>
      </c>
      <c r="C153" s="157" t="s">
        <v>2296</v>
      </c>
      <c r="D153" s="157" t="s">
        <v>2311</v>
      </c>
      <c r="E153" s="222">
        <v>1107.4000000000001</v>
      </c>
      <c r="F153" s="182" t="s">
        <v>2085</v>
      </c>
      <c r="G153" s="41" t="s">
        <v>229</v>
      </c>
      <c r="H153" s="31" t="s">
        <v>2083</v>
      </c>
      <c r="I153" s="162"/>
    </row>
    <row r="154" spans="1:9" s="140" customFormat="1" ht="13.2">
      <c r="A154" s="155" t="s">
        <v>2233</v>
      </c>
      <c r="B154" s="156" t="s">
        <v>2312</v>
      </c>
      <c r="C154" s="157" t="s">
        <v>2296</v>
      </c>
      <c r="D154" s="157" t="s">
        <v>2313</v>
      </c>
      <c r="E154" s="222">
        <v>1107.4000000000001</v>
      </c>
      <c r="F154" s="182" t="s">
        <v>2085</v>
      </c>
      <c r="G154" s="41" t="s">
        <v>229</v>
      </c>
      <c r="H154" s="31" t="s">
        <v>2083</v>
      </c>
      <c r="I154" s="162"/>
    </row>
    <row r="155" spans="1:9" s="140" customFormat="1" ht="13.2">
      <c r="A155" s="155" t="s">
        <v>2233</v>
      </c>
      <c r="B155" s="156" t="s">
        <v>2314</v>
      </c>
      <c r="C155" s="157" t="s">
        <v>2296</v>
      </c>
      <c r="D155" s="157" t="s">
        <v>2315</v>
      </c>
      <c r="E155" s="222">
        <v>1107.4000000000001</v>
      </c>
      <c r="F155" s="182" t="s">
        <v>2085</v>
      </c>
      <c r="G155" s="41" t="s">
        <v>229</v>
      </c>
      <c r="H155" s="31" t="s">
        <v>2083</v>
      </c>
      <c r="I155" s="162"/>
    </row>
    <row r="156" spans="1:9" s="140" customFormat="1" ht="13.2">
      <c r="A156" s="155" t="s">
        <v>2233</v>
      </c>
      <c r="B156" s="156" t="s">
        <v>2316</v>
      </c>
      <c r="C156" s="157" t="s">
        <v>2296</v>
      </c>
      <c r="D156" s="157" t="s">
        <v>2317</v>
      </c>
      <c r="E156" s="222">
        <v>1107.4000000000001</v>
      </c>
      <c r="F156" s="182" t="s">
        <v>2085</v>
      </c>
      <c r="G156" s="41" t="s">
        <v>229</v>
      </c>
      <c r="H156" s="31" t="s">
        <v>2083</v>
      </c>
      <c r="I156" s="162"/>
    </row>
    <row r="157" spans="1:9" s="140" customFormat="1" ht="13.2">
      <c r="A157" s="155" t="s">
        <v>2233</v>
      </c>
      <c r="B157" s="156" t="s">
        <v>2318</v>
      </c>
      <c r="C157" s="157" t="s">
        <v>2296</v>
      </c>
      <c r="D157" s="157" t="s">
        <v>2319</v>
      </c>
      <c r="E157" s="222">
        <v>1107.4000000000001</v>
      </c>
      <c r="F157" s="182" t="s">
        <v>2085</v>
      </c>
      <c r="G157" s="41" t="s">
        <v>229</v>
      </c>
      <c r="H157" s="31" t="s">
        <v>2083</v>
      </c>
      <c r="I157" s="162"/>
    </row>
    <row r="158" spans="1:9" s="140" customFormat="1" ht="13.2">
      <c r="A158" s="155" t="s">
        <v>2233</v>
      </c>
      <c r="B158" s="156" t="s">
        <v>2320</v>
      </c>
      <c r="C158" s="157" t="s">
        <v>2296</v>
      </c>
      <c r="D158" s="157" t="s">
        <v>2321</v>
      </c>
      <c r="E158" s="222">
        <v>1107.4000000000001</v>
      </c>
      <c r="F158" s="182" t="s">
        <v>2085</v>
      </c>
      <c r="G158" s="41" t="s">
        <v>229</v>
      </c>
      <c r="H158" s="31" t="s">
        <v>2083</v>
      </c>
      <c r="I158" s="162"/>
    </row>
    <row r="159" spans="1:9" s="140" customFormat="1" ht="13.2">
      <c r="A159" s="155" t="s">
        <v>2233</v>
      </c>
      <c r="B159" s="156" t="s">
        <v>2322</v>
      </c>
      <c r="C159" s="157" t="s">
        <v>2296</v>
      </c>
      <c r="D159" s="157" t="s">
        <v>2323</v>
      </c>
      <c r="E159" s="222">
        <v>1107.4000000000001</v>
      </c>
      <c r="F159" s="182" t="s">
        <v>2085</v>
      </c>
      <c r="G159" s="41" t="s">
        <v>229</v>
      </c>
      <c r="H159" s="31" t="s">
        <v>2083</v>
      </c>
      <c r="I159" s="162"/>
    </row>
    <row r="160" spans="1:9" s="140" customFormat="1" ht="13.2">
      <c r="A160" s="155" t="s">
        <v>2233</v>
      </c>
      <c r="B160" s="156" t="s">
        <v>2324</v>
      </c>
      <c r="C160" s="157" t="s">
        <v>2296</v>
      </c>
      <c r="D160" s="157" t="s">
        <v>2325</v>
      </c>
      <c r="E160" s="222">
        <v>1107.4000000000001</v>
      </c>
      <c r="F160" s="182" t="s">
        <v>2085</v>
      </c>
      <c r="G160" s="41" t="s">
        <v>229</v>
      </c>
      <c r="H160" s="31" t="s">
        <v>2083</v>
      </c>
      <c r="I160" s="162"/>
    </row>
    <row r="161" spans="1:9" s="140" customFormat="1" ht="13.2">
      <c r="A161" s="155" t="s">
        <v>2326</v>
      </c>
      <c r="B161" s="156" t="s">
        <v>2327</v>
      </c>
      <c r="C161" s="157" t="s">
        <v>2328</v>
      </c>
      <c r="D161" s="157" t="s">
        <v>2329</v>
      </c>
      <c r="E161" s="222">
        <v>1107.4100000000001</v>
      </c>
      <c r="F161" s="182" t="s">
        <v>2085</v>
      </c>
      <c r="G161" s="41" t="s">
        <v>229</v>
      </c>
      <c r="H161" s="31" t="s">
        <v>2083</v>
      </c>
      <c r="I161" s="162"/>
    </row>
    <row r="162" spans="1:9" s="140" customFormat="1" ht="13.2">
      <c r="A162" s="155" t="s">
        <v>2326</v>
      </c>
      <c r="B162" s="156" t="s">
        <v>2330</v>
      </c>
      <c r="C162" s="157" t="s">
        <v>2328</v>
      </c>
      <c r="D162" s="157" t="s">
        <v>2331</v>
      </c>
      <c r="E162" s="222">
        <v>1107.4100000000001</v>
      </c>
      <c r="F162" s="182" t="s">
        <v>2085</v>
      </c>
      <c r="G162" s="41" t="s">
        <v>229</v>
      </c>
      <c r="H162" s="31" t="s">
        <v>2083</v>
      </c>
      <c r="I162" s="162"/>
    </row>
    <row r="163" spans="1:9" s="140" customFormat="1" ht="13.2">
      <c r="A163" s="155" t="s">
        <v>2326</v>
      </c>
      <c r="B163" s="156" t="s">
        <v>2332</v>
      </c>
      <c r="C163" s="157" t="s">
        <v>2328</v>
      </c>
      <c r="D163" s="157" t="s">
        <v>2333</v>
      </c>
      <c r="E163" s="222">
        <v>1107.4100000000001</v>
      </c>
      <c r="F163" s="182" t="s">
        <v>2085</v>
      </c>
      <c r="G163" s="41" t="s">
        <v>229</v>
      </c>
      <c r="H163" s="31" t="s">
        <v>2083</v>
      </c>
      <c r="I163" s="162"/>
    </row>
    <row r="164" spans="1:9" s="140" customFormat="1" ht="13.2">
      <c r="A164" s="155" t="s">
        <v>2326</v>
      </c>
      <c r="B164" s="156" t="s">
        <v>2334</v>
      </c>
      <c r="C164" s="157" t="s">
        <v>2328</v>
      </c>
      <c r="D164" s="157" t="s">
        <v>2335</v>
      </c>
      <c r="E164" s="222">
        <v>1107.4100000000001</v>
      </c>
      <c r="F164" s="182" t="s">
        <v>2085</v>
      </c>
      <c r="G164" s="41" t="s">
        <v>229</v>
      </c>
      <c r="H164" s="31" t="s">
        <v>2083</v>
      </c>
      <c r="I164" s="162"/>
    </row>
    <row r="165" spans="1:9" s="140" customFormat="1" ht="13.2">
      <c r="A165" s="155" t="s">
        <v>2326</v>
      </c>
      <c r="B165" s="156" t="s">
        <v>2336</v>
      </c>
      <c r="C165" s="157" t="s">
        <v>2328</v>
      </c>
      <c r="D165" s="157" t="s">
        <v>2337</v>
      </c>
      <c r="E165" s="222">
        <v>1107.4100000000001</v>
      </c>
      <c r="F165" s="182" t="s">
        <v>2085</v>
      </c>
      <c r="G165" s="41" t="s">
        <v>229</v>
      </c>
      <c r="H165" s="31" t="s">
        <v>2083</v>
      </c>
      <c r="I165" s="162"/>
    </row>
    <row r="166" spans="1:9" s="140" customFormat="1" ht="13.2">
      <c r="A166" s="155" t="s">
        <v>2326</v>
      </c>
      <c r="B166" s="156" t="s">
        <v>2338</v>
      </c>
      <c r="C166" s="157" t="s">
        <v>2328</v>
      </c>
      <c r="D166" s="157" t="s">
        <v>2339</v>
      </c>
      <c r="E166" s="222">
        <v>1107.4100000000001</v>
      </c>
      <c r="F166" s="182" t="s">
        <v>2085</v>
      </c>
      <c r="G166" s="41" t="s">
        <v>229</v>
      </c>
      <c r="H166" s="31" t="s">
        <v>2083</v>
      </c>
      <c r="I166" s="162"/>
    </row>
    <row r="167" spans="1:9" s="140" customFormat="1" ht="13.2">
      <c r="A167" s="155" t="s">
        <v>2326</v>
      </c>
      <c r="B167" s="156" t="s">
        <v>2340</v>
      </c>
      <c r="C167" s="157" t="s">
        <v>2328</v>
      </c>
      <c r="D167" s="157" t="s">
        <v>2341</v>
      </c>
      <c r="E167" s="222">
        <v>1107.4100000000001</v>
      </c>
      <c r="F167" s="182" t="s">
        <v>2085</v>
      </c>
      <c r="G167" s="41" t="s">
        <v>229</v>
      </c>
      <c r="H167" s="31" t="s">
        <v>2083</v>
      </c>
      <c r="I167" s="162"/>
    </row>
    <row r="168" spans="1:9" s="140" customFormat="1" ht="13.2">
      <c r="A168" s="155" t="s">
        <v>2326</v>
      </c>
      <c r="B168" s="156" t="s">
        <v>2342</v>
      </c>
      <c r="C168" s="157" t="s">
        <v>2328</v>
      </c>
      <c r="D168" s="157" t="s">
        <v>2343</v>
      </c>
      <c r="E168" s="222">
        <v>1107.4100000000001</v>
      </c>
      <c r="F168" s="182" t="s">
        <v>2085</v>
      </c>
      <c r="G168" s="41" t="s">
        <v>229</v>
      </c>
      <c r="H168" s="31" t="s">
        <v>2083</v>
      </c>
      <c r="I168" s="162"/>
    </row>
    <row r="169" spans="1:9" s="140" customFormat="1" ht="13.2">
      <c r="A169" s="155" t="s">
        <v>2326</v>
      </c>
      <c r="B169" s="156" t="s">
        <v>2344</v>
      </c>
      <c r="C169" s="157" t="s">
        <v>2328</v>
      </c>
      <c r="D169" s="157" t="s">
        <v>2345</v>
      </c>
      <c r="E169" s="222">
        <v>1107.4000000000001</v>
      </c>
      <c r="F169" s="182" t="s">
        <v>2085</v>
      </c>
      <c r="G169" s="41" t="s">
        <v>229</v>
      </c>
      <c r="H169" s="31" t="s">
        <v>2083</v>
      </c>
      <c r="I169" s="162"/>
    </row>
    <row r="170" spans="1:9" s="140" customFormat="1" ht="13.2">
      <c r="A170" s="155" t="s">
        <v>2326</v>
      </c>
      <c r="B170" s="156" t="s">
        <v>2346</v>
      </c>
      <c r="C170" s="157" t="s">
        <v>2328</v>
      </c>
      <c r="D170" s="157" t="s">
        <v>2347</v>
      </c>
      <c r="E170" s="222">
        <v>1107.4000000000001</v>
      </c>
      <c r="F170" s="182" t="s">
        <v>2085</v>
      </c>
      <c r="G170" s="41" t="s">
        <v>229</v>
      </c>
      <c r="H170" s="31" t="s">
        <v>2083</v>
      </c>
      <c r="I170" s="162"/>
    </row>
    <row r="171" spans="1:9" s="140" customFormat="1" ht="13.2">
      <c r="A171" s="155" t="s">
        <v>2326</v>
      </c>
      <c r="B171" s="156" t="s">
        <v>2348</v>
      </c>
      <c r="C171" s="157" t="s">
        <v>2328</v>
      </c>
      <c r="D171" s="157" t="s">
        <v>2349</v>
      </c>
      <c r="E171" s="222">
        <v>1107.4000000000001</v>
      </c>
      <c r="F171" s="182" t="s">
        <v>2085</v>
      </c>
      <c r="G171" s="41" t="s">
        <v>229</v>
      </c>
      <c r="H171" s="31" t="s">
        <v>2083</v>
      </c>
      <c r="I171" s="162"/>
    </row>
    <row r="172" spans="1:9" s="140" customFormat="1" ht="13.2">
      <c r="A172" s="155" t="s">
        <v>2326</v>
      </c>
      <c r="B172" s="156" t="s">
        <v>2350</v>
      </c>
      <c r="C172" s="157" t="s">
        <v>2328</v>
      </c>
      <c r="D172" s="157" t="s">
        <v>2351</v>
      </c>
      <c r="E172" s="222">
        <v>1107.4000000000001</v>
      </c>
      <c r="F172" s="182" t="s">
        <v>2085</v>
      </c>
      <c r="G172" s="41" t="s">
        <v>229</v>
      </c>
      <c r="H172" s="31" t="s">
        <v>2083</v>
      </c>
      <c r="I172" s="162"/>
    </row>
    <row r="173" spans="1:9" s="140" customFormat="1" ht="13.2">
      <c r="A173" s="155" t="s">
        <v>2326</v>
      </c>
      <c r="B173" s="156" t="s">
        <v>2352</v>
      </c>
      <c r="C173" s="157" t="s">
        <v>2328</v>
      </c>
      <c r="D173" s="157" t="s">
        <v>2353</v>
      </c>
      <c r="E173" s="222">
        <v>1107.4000000000001</v>
      </c>
      <c r="F173" s="182" t="s">
        <v>2085</v>
      </c>
      <c r="G173" s="41" t="s">
        <v>229</v>
      </c>
      <c r="H173" s="31" t="s">
        <v>2083</v>
      </c>
      <c r="I173" s="162"/>
    </row>
    <row r="174" spans="1:9" s="140" customFormat="1" ht="13.2">
      <c r="A174" s="155" t="s">
        <v>2326</v>
      </c>
      <c r="B174" s="156" t="s">
        <v>2354</v>
      </c>
      <c r="C174" s="157" t="s">
        <v>2328</v>
      </c>
      <c r="D174" s="157" t="s">
        <v>2355</v>
      </c>
      <c r="E174" s="222">
        <v>1107.4000000000001</v>
      </c>
      <c r="F174" s="182" t="s">
        <v>2085</v>
      </c>
      <c r="G174" s="41" t="s">
        <v>229</v>
      </c>
      <c r="H174" s="31" t="s">
        <v>2083</v>
      </c>
      <c r="I174" s="162"/>
    </row>
    <row r="175" spans="1:9" s="140" customFormat="1" ht="13.2">
      <c r="A175" s="155" t="s">
        <v>2326</v>
      </c>
      <c r="B175" s="156" t="s">
        <v>2356</v>
      </c>
      <c r="C175" s="157" t="s">
        <v>2328</v>
      </c>
      <c r="D175" s="157" t="s">
        <v>2357</v>
      </c>
      <c r="E175" s="222">
        <v>1107.4000000000001</v>
      </c>
      <c r="F175" s="182" t="s">
        <v>2085</v>
      </c>
      <c r="G175" s="41" t="s">
        <v>229</v>
      </c>
      <c r="H175" s="31" t="s">
        <v>2083</v>
      </c>
      <c r="I175" s="162"/>
    </row>
    <row r="176" spans="1:9" s="140" customFormat="1" ht="13.2">
      <c r="A176" s="155" t="s">
        <v>2326</v>
      </c>
      <c r="B176" s="156" t="s">
        <v>2358</v>
      </c>
      <c r="C176" s="157" t="s">
        <v>2328</v>
      </c>
      <c r="D176" s="157" t="s">
        <v>2359</v>
      </c>
      <c r="E176" s="222">
        <v>1107.4000000000001</v>
      </c>
      <c r="F176" s="182" t="s">
        <v>2085</v>
      </c>
      <c r="G176" s="41" t="s">
        <v>229</v>
      </c>
      <c r="H176" s="31" t="s">
        <v>2083</v>
      </c>
      <c r="I176" s="162"/>
    </row>
    <row r="177" spans="1:9" s="140" customFormat="1" ht="13.2">
      <c r="A177" s="155" t="s">
        <v>2326</v>
      </c>
      <c r="B177" s="156" t="s">
        <v>2360</v>
      </c>
      <c r="C177" s="157" t="s">
        <v>2328</v>
      </c>
      <c r="D177" s="157" t="s">
        <v>2361</v>
      </c>
      <c r="E177" s="222">
        <v>1107.4000000000001</v>
      </c>
      <c r="F177" s="182" t="s">
        <v>2085</v>
      </c>
      <c r="G177" s="41" t="s">
        <v>229</v>
      </c>
      <c r="H177" s="31" t="s">
        <v>2083</v>
      </c>
      <c r="I177" s="162"/>
    </row>
    <row r="178" spans="1:9" s="140" customFormat="1" ht="13.2">
      <c r="A178" s="155" t="s">
        <v>2326</v>
      </c>
      <c r="B178" s="156" t="s">
        <v>2362</v>
      </c>
      <c r="C178" s="157" t="s">
        <v>2328</v>
      </c>
      <c r="D178" s="157" t="s">
        <v>2363</v>
      </c>
      <c r="E178" s="222">
        <v>1107.4000000000001</v>
      </c>
      <c r="F178" s="182" t="s">
        <v>2085</v>
      </c>
      <c r="G178" s="41" t="s">
        <v>229</v>
      </c>
      <c r="H178" s="31" t="s">
        <v>2083</v>
      </c>
      <c r="I178" s="162"/>
    </row>
    <row r="179" spans="1:9" s="140" customFormat="1" ht="13.2">
      <c r="A179" s="155" t="s">
        <v>2326</v>
      </c>
      <c r="B179" s="156" t="s">
        <v>2364</v>
      </c>
      <c r="C179" s="157" t="s">
        <v>2328</v>
      </c>
      <c r="D179" s="157" t="s">
        <v>2365</v>
      </c>
      <c r="E179" s="222">
        <v>1107.4000000000001</v>
      </c>
      <c r="F179" s="182" t="s">
        <v>2085</v>
      </c>
      <c r="G179" s="41" t="s">
        <v>229</v>
      </c>
      <c r="H179" s="31" t="s">
        <v>2083</v>
      </c>
      <c r="I179" s="162"/>
    </row>
    <row r="180" spans="1:9" s="140" customFormat="1" ht="13.2">
      <c r="A180" s="155" t="s">
        <v>2326</v>
      </c>
      <c r="B180" s="156" t="s">
        <v>2366</v>
      </c>
      <c r="C180" s="157" t="s">
        <v>2328</v>
      </c>
      <c r="D180" s="157" t="s">
        <v>2367</v>
      </c>
      <c r="E180" s="222">
        <v>1107.4000000000001</v>
      </c>
      <c r="F180" s="182" t="s">
        <v>2085</v>
      </c>
      <c r="G180" s="41" t="s">
        <v>229</v>
      </c>
      <c r="H180" s="31" t="s">
        <v>2083</v>
      </c>
      <c r="I180" s="162"/>
    </row>
    <row r="181" spans="1:9" s="140" customFormat="1" ht="12.75" customHeight="1">
      <c r="A181" s="155" t="s">
        <v>346</v>
      </c>
      <c r="B181" s="156" t="s">
        <v>347</v>
      </c>
      <c r="C181" s="140" t="s">
        <v>348</v>
      </c>
      <c r="D181" s="160" t="s">
        <v>349</v>
      </c>
      <c r="E181" s="222">
        <v>3944.39</v>
      </c>
      <c r="F181" s="182" t="s">
        <v>2085</v>
      </c>
      <c r="G181" s="41" t="s">
        <v>229</v>
      </c>
      <c r="H181" s="31" t="s">
        <v>2083</v>
      </c>
      <c r="I181" s="162"/>
    </row>
    <row r="182" spans="1:9" s="166" customFormat="1" ht="13.2">
      <c r="A182" s="163" t="s">
        <v>2250</v>
      </c>
      <c r="B182" s="164" t="s">
        <v>2248</v>
      </c>
      <c r="C182" s="165" t="s">
        <v>2249</v>
      </c>
      <c r="D182" s="165"/>
      <c r="E182" s="236">
        <v>601.85</v>
      </c>
      <c r="F182" s="183" t="s">
        <v>2085</v>
      </c>
      <c r="G182" s="36" t="s">
        <v>229</v>
      </c>
      <c r="H182" s="237" t="s">
        <v>2083</v>
      </c>
      <c r="I182" s="172"/>
    </row>
    <row r="183" spans="1:9" s="140" customFormat="1" ht="13.2">
      <c r="E183" s="224">
        <f>SUM(E3:E181)</f>
        <v>912537.12000000151</v>
      </c>
      <c r="F183" s="180"/>
      <c r="I183" s="162"/>
    </row>
    <row r="184" spans="1:9" s="140" customFormat="1" ht="13.8" thickBot="1">
      <c r="E184" s="213"/>
      <c r="F184" s="180"/>
      <c r="I184" s="162"/>
    </row>
    <row r="185" spans="1:9" s="140" customFormat="1" ht="13.8" thickBot="1">
      <c r="C185" s="158" t="s">
        <v>2368</v>
      </c>
      <c r="D185" s="159"/>
      <c r="E185" s="230">
        <f>E183</f>
        <v>912537.12000000151</v>
      </c>
      <c r="F185" s="180"/>
      <c r="I185" s="162"/>
    </row>
    <row r="186" spans="1:9" s="140" customFormat="1" ht="13.2">
      <c r="E186" s="213"/>
      <c r="F186" s="180"/>
      <c r="I186" s="162"/>
    </row>
    <row r="187" spans="1:9" s="140" customFormat="1" ht="13.2">
      <c r="E187" s="213"/>
      <c r="F187" s="180"/>
      <c r="I187" s="162"/>
    </row>
    <row r="188" spans="1:9" s="140" customFormat="1" ht="12.75" customHeight="1">
      <c r="E188" s="213"/>
      <c r="F188" s="180"/>
      <c r="I188" s="162"/>
    </row>
    <row r="189" spans="1:9" s="140" customFormat="1" ht="25.5" customHeight="1">
      <c r="C189" s="161"/>
      <c r="E189" s="213"/>
      <c r="F189" s="180"/>
      <c r="I189" s="162"/>
    </row>
  </sheetData>
  <autoFilter ref="A2:I8" xr:uid="{00000000-0009-0000-0000-000007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G410"/>
  <sheetViews>
    <sheetView topLeftCell="A389" workbookViewId="0">
      <selection activeCell="H258" sqref="H258"/>
    </sheetView>
  </sheetViews>
  <sheetFormatPr defaultRowHeight="14.4"/>
  <cols>
    <col min="1" max="1" width="13.44140625" customWidth="1"/>
    <col min="2" max="2" width="11.6640625" customWidth="1"/>
    <col min="3" max="3" width="62.5546875" customWidth="1"/>
    <col min="4" max="4" width="12.6640625" customWidth="1"/>
    <col min="7" max="7" width="26.33203125" customWidth="1"/>
  </cols>
  <sheetData>
    <row r="1" spans="1:7">
      <c r="A1" s="102" t="s">
        <v>684</v>
      </c>
      <c r="B1" s="55"/>
      <c r="C1" s="45"/>
      <c r="D1" s="56"/>
      <c r="E1" s="45"/>
      <c r="F1" s="45"/>
      <c r="G1" s="45"/>
    </row>
    <row r="2" spans="1:7">
      <c r="A2" s="57"/>
      <c r="B2" s="57"/>
      <c r="C2" s="45"/>
      <c r="D2" s="56"/>
      <c r="E2" s="45"/>
      <c r="F2" s="45"/>
      <c r="G2" s="45"/>
    </row>
    <row r="3" spans="1:7" ht="52.8">
      <c r="A3" s="48" t="s">
        <v>211</v>
      </c>
      <c r="B3" s="48" t="s">
        <v>212</v>
      </c>
      <c r="C3" s="48" t="s">
        <v>213</v>
      </c>
      <c r="D3" s="58" t="s">
        <v>1980</v>
      </c>
      <c r="E3" s="48" t="s">
        <v>216</v>
      </c>
      <c r="F3" s="48" t="s">
        <v>217</v>
      </c>
      <c r="G3" s="48" t="s">
        <v>218</v>
      </c>
    </row>
    <row r="4" spans="1:7" ht="14.4" customHeight="1">
      <c r="A4" s="59" t="s">
        <v>685</v>
      </c>
      <c r="B4" s="60" t="s">
        <v>686</v>
      </c>
      <c r="C4" s="61" t="s">
        <v>687</v>
      </c>
      <c r="D4" s="62">
        <v>2462.2600000000002</v>
      </c>
      <c r="E4" s="63" t="s">
        <v>504</v>
      </c>
      <c r="F4" s="63" t="s">
        <v>688</v>
      </c>
      <c r="G4" s="54" t="s">
        <v>403</v>
      </c>
    </row>
    <row r="5" spans="1:7" ht="14.4" customHeight="1">
      <c r="A5" s="59" t="s">
        <v>685</v>
      </c>
      <c r="B5" s="60" t="s">
        <v>689</v>
      </c>
      <c r="C5" s="61" t="s">
        <v>690</v>
      </c>
      <c r="D5" s="62">
        <v>2462.2600000000002</v>
      </c>
      <c r="E5" s="63" t="s">
        <v>504</v>
      </c>
      <c r="F5" s="63" t="s">
        <v>688</v>
      </c>
      <c r="G5" s="54" t="s">
        <v>403</v>
      </c>
    </row>
    <row r="6" spans="1:7" ht="14.4" customHeight="1">
      <c r="A6" s="59" t="s">
        <v>685</v>
      </c>
      <c r="B6" s="60" t="s">
        <v>691</v>
      </c>
      <c r="C6" s="61" t="s">
        <v>692</v>
      </c>
      <c r="D6" s="62">
        <v>2462.2600000000002</v>
      </c>
      <c r="E6" s="63" t="s">
        <v>504</v>
      </c>
      <c r="F6" s="63" t="s">
        <v>688</v>
      </c>
      <c r="G6" s="54" t="s">
        <v>403</v>
      </c>
    </row>
    <row r="7" spans="1:7" ht="14.4" customHeight="1">
      <c r="A7" s="59" t="s">
        <v>693</v>
      </c>
      <c r="B7" s="60" t="s">
        <v>694</v>
      </c>
      <c r="C7" s="61" t="s">
        <v>695</v>
      </c>
      <c r="D7" s="62">
        <v>16321.05</v>
      </c>
      <c r="E7" s="63" t="s">
        <v>504</v>
      </c>
      <c r="F7" s="63" t="s">
        <v>696</v>
      </c>
      <c r="G7" s="54" t="s">
        <v>403</v>
      </c>
    </row>
    <row r="8" spans="1:7" ht="14.4" customHeight="1">
      <c r="A8" s="59" t="s">
        <v>693</v>
      </c>
      <c r="B8" s="60" t="s">
        <v>697</v>
      </c>
      <c r="C8" s="61" t="s">
        <v>695</v>
      </c>
      <c r="D8" s="62">
        <v>16321.05</v>
      </c>
      <c r="E8" s="63" t="s">
        <v>504</v>
      </c>
      <c r="F8" s="63" t="s">
        <v>696</v>
      </c>
      <c r="G8" s="54" t="s">
        <v>403</v>
      </c>
    </row>
    <row r="9" spans="1:7" ht="14.4" customHeight="1">
      <c r="A9" s="59" t="s">
        <v>693</v>
      </c>
      <c r="B9" s="60" t="s">
        <v>698</v>
      </c>
      <c r="C9" s="61" t="s">
        <v>699</v>
      </c>
      <c r="D9" s="62">
        <v>22940.52</v>
      </c>
      <c r="E9" s="63" t="s">
        <v>504</v>
      </c>
      <c r="F9" s="63" t="s">
        <v>696</v>
      </c>
      <c r="G9" s="54" t="s">
        <v>403</v>
      </c>
    </row>
    <row r="10" spans="1:7" ht="14.4" customHeight="1">
      <c r="A10" s="59" t="s">
        <v>693</v>
      </c>
      <c r="B10" s="60" t="s">
        <v>700</v>
      </c>
      <c r="C10" s="61" t="s">
        <v>699</v>
      </c>
      <c r="D10" s="62">
        <v>22940.52</v>
      </c>
      <c r="E10" s="63" t="s">
        <v>504</v>
      </c>
      <c r="F10" s="63" t="s">
        <v>696</v>
      </c>
      <c r="G10" s="54" t="s">
        <v>403</v>
      </c>
    </row>
    <row r="11" spans="1:7" ht="14.4" customHeight="1">
      <c r="A11" s="59" t="s">
        <v>693</v>
      </c>
      <c r="B11" s="60" t="s">
        <v>701</v>
      </c>
      <c r="C11" s="61" t="s">
        <v>702</v>
      </c>
      <c r="D11" s="62">
        <v>1642.51</v>
      </c>
      <c r="E11" s="63" t="s">
        <v>504</v>
      </c>
      <c r="F11" s="63" t="s">
        <v>696</v>
      </c>
      <c r="G11" s="54" t="s">
        <v>403</v>
      </c>
    </row>
    <row r="12" spans="1:7" ht="14.4" customHeight="1">
      <c r="A12" s="59" t="s">
        <v>693</v>
      </c>
      <c r="B12" s="60" t="s">
        <v>703</v>
      </c>
      <c r="C12" s="61" t="s">
        <v>702</v>
      </c>
      <c r="D12" s="62">
        <v>1642.51</v>
      </c>
      <c r="E12" s="63" t="s">
        <v>504</v>
      </c>
      <c r="F12" s="63" t="s">
        <v>696</v>
      </c>
      <c r="G12" s="54" t="s">
        <v>403</v>
      </c>
    </row>
    <row r="13" spans="1:7" ht="14.4" customHeight="1">
      <c r="A13" s="59" t="s">
        <v>693</v>
      </c>
      <c r="B13" s="60" t="s">
        <v>704</v>
      </c>
      <c r="C13" s="61" t="s">
        <v>702</v>
      </c>
      <c r="D13" s="62">
        <v>1642.51</v>
      </c>
      <c r="E13" s="63" t="s">
        <v>504</v>
      </c>
      <c r="F13" s="63" t="s">
        <v>696</v>
      </c>
      <c r="G13" s="54" t="s">
        <v>403</v>
      </c>
    </row>
    <row r="14" spans="1:7" ht="14.4" customHeight="1">
      <c r="A14" s="59" t="s">
        <v>693</v>
      </c>
      <c r="B14" s="60" t="s">
        <v>705</v>
      </c>
      <c r="C14" s="61" t="s">
        <v>702</v>
      </c>
      <c r="D14" s="62">
        <v>1642.51</v>
      </c>
      <c r="E14" s="63" t="s">
        <v>504</v>
      </c>
      <c r="F14" s="63" t="s">
        <v>696</v>
      </c>
      <c r="G14" s="54" t="s">
        <v>403</v>
      </c>
    </row>
    <row r="15" spans="1:7" ht="14.4" customHeight="1">
      <c r="A15" s="59" t="s">
        <v>693</v>
      </c>
      <c r="B15" s="60" t="s">
        <v>706</v>
      </c>
      <c r="C15" s="61" t="s">
        <v>702</v>
      </c>
      <c r="D15" s="62">
        <v>1642.51</v>
      </c>
      <c r="E15" s="63" t="s">
        <v>504</v>
      </c>
      <c r="F15" s="63" t="s">
        <v>696</v>
      </c>
      <c r="G15" s="54" t="s">
        <v>403</v>
      </c>
    </row>
    <row r="16" spans="1:7" ht="14.4" customHeight="1">
      <c r="A16" s="59" t="s">
        <v>707</v>
      </c>
      <c r="B16" s="60" t="s">
        <v>708</v>
      </c>
      <c r="C16" s="61" t="s">
        <v>709</v>
      </c>
      <c r="D16" s="62">
        <v>45523</v>
      </c>
      <c r="E16" s="63" t="s">
        <v>504</v>
      </c>
      <c r="F16" s="63" t="s">
        <v>696</v>
      </c>
      <c r="G16" s="54" t="s">
        <v>403</v>
      </c>
    </row>
    <row r="17" spans="1:7" ht="14.4" customHeight="1">
      <c r="A17" s="59" t="s">
        <v>710</v>
      </c>
      <c r="B17" s="60" t="s">
        <v>711</v>
      </c>
      <c r="C17" s="61" t="s">
        <v>712</v>
      </c>
      <c r="D17" s="62">
        <v>36118.160000000003</v>
      </c>
      <c r="E17" s="63" t="s">
        <v>504</v>
      </c>
      <c r="F17" s="63" t="s">
        <v>696</v>
      </c>
      <c r="G17" s="54" t="s">
        <v>403</v>
      </c>
    </row>
    <row r="18" spans="1:7" ht="14.4" customHeight="1">
      <c r="A18" s="59" t="s">
        <v>710</v>
      </c>
      <c r="B18" s="60" t="s">
        <v>713</v>
      </c>
      <c r="C18" s="61" t="s">
        <v>714</v>
      </c>
      <c r="D18" s="62">
        <v>8113.76</v>
      </c>
      <c r="E18" s="63" t="s">
        <v>504</v>
      </c>
      <c r="F18" s="63" t="s">
        <v>696</v>
      </c>
      <c r="G18" s="54" t="s">
        <v>403</v>
      </c>
    </row>
    <row r="19" spans="1:7" ht="14.4" customHeight="1">
      <c r="A19" s="59" t="s">
        <v>710</v>
      </c>
      <c r="B19" s="60" t="s">
        <v>715</v>
      </c>
      <c r="C19" s="61" t="s">
        <v>714</v>
      </c>
      <c r="D19" s="62">
        <v>8113.76</v>
      </c>
      <c r="E19" s="63" t="s">
        <v>504</v>
      </c>
      <c r="F19" s="63" t="s">
        <v>696</v>
      </c>
      <c r="G19" s="54" t="s">
        <v>403</v>
      </c>
    </row>
    <row r="20" spans="1:7" ht="14.4" customHeight="1">
      <c r="A20" s="59" t="s">
        <v>503</v>
      </c>
      <c r="B20" s="60" t="s">
        <v>716</v>
      </c>
      <c r="C20" s="61" t="s">
        <v>717</v>
      </c>
      <c r="D20" s="62">
        <v>9295.64</v>
      </c>
      <c r="E20" s="63" t="s">
        <v>504</v>
      </c>
      <c r="F20" s="63" t="s">
        <v>696</v>
      </c>
      <c r="G20" s="54" t="s">
        <v>403</v>
      </c>
    </row>
    <row r="21" spans="1:7" ht="14.4" customHeight="1">
      <c r="A21" s="59" t="s">
        <v>503</v>
      </c>
      <c r="B21" s="60" t="s">
        <v>718</v>
      </c>
      <c r="C21" s="61" t="s">
        <v>719</v>
      </c>
      <c r="D21" s="62">
        <v>18006.84</v>
      </c>
      <c r="E21" s="63" t="s">
        <v>504</v>
      </c>
      <c r="F21" s="63" t="s">
        <v>696</v>
      </c>
      <c r="G21" s="54" t="s">
        <v>403</v>
      </c>
    </row>
    <row r="22" spans="1:7" ht="14.4" customHeight="1">
      <c r="A22" s="59" t="s">
        <v>506</v>
      </c>
      <c r="B22" s="60" t="s">
        <v>720</v>
      </c>
      <c r="C22" s="61" t="s">
        <v>721</v>
      </c>
      <c r="D22" s="62">
        <v>4285.8</v>
      </c>
      <c r="E22" s="63" t="s">
        <v>420</v>
      </c>
      <c r="F22" s="63" t="s">
        <v>696</v>
      </c>
      <c r="G22" s="54" t="s">
        <v>403</v>
      </c>
    </row>
    <row r="23" spans="1:7" ht="14.4" customHeight="1">
      <c r="A23" s="59" t="s">
        <v>722</v>
      </c>
      <c r="B23" s="60" t="s">
        <v>723</v>
      </c>
      <c r="C23" s="61" t="s">
        <v>724</v>
      </c>
      <c r="D23" s="62">
        <v>26572.639999999999</v>
      </c>
      <c r="E23" s="63" t="s">
        <v>504</v>
      </c>
      <c r="F23" s="63" t="s">
        <v>696</v>
      </c>
      <c r="G23" s="54" t="s">
        <v>403</v>
      </c>
    </row>
    <row r="24" spans="1:7" ht="14.4" customHeight="1">
      <c r="A24" s="59" t="s">
        <v>725</v>
      </c>
      <c r="B24" s="60" t="s">
        <v>726</v>
      </c>
      <c r="C24" s="61" t="s">
        <v>727</v>
      </c>
      <c r="D24" s="62">
        <v>5140.76</v>
      </c>
      <c r="E24" s="63" t="s">
        <v>504</v>
      </c>
      <c r="F24" s="63" t="s">
        <v>696</v>
      </c>
      <c r="G24" s="54" t="s">
        <v>403</v>
      </c>
    </row>
    <row r="25" spans="1:7" ht="14.4" customHeight="1">
      <c r="A25" s="59" t="s">
        <v>725</v>
      </c>
      <c r="B25" s="60" t="s">
        <v>728</v>
      </c>
      <c r="C25" s="61" t="s">
        <v>729</v>
      </c>
      <c r="D25" s="62">
        <v>9528.5</v>
      </c>
      <c r="E25" s="63" t="s">
        <v>504</v>
      </c>
      <c r="F25" s="63" t="s">
        <v>696</v>
      </c>
      <c r="G25" s="54" t="s">
        <v>403</v>
      </c>
    </row>
    <row r="26" spans="1:7" ht="14.4" customHeight="1">
      <c r="A26" s="59" t="s">
        <v>725</v>
      </c>
      <c r="B26" s="60" t="s">
        <v>730</v>
      </c>
      <c r="C26" s="61" t="s">
        <v>731</v>
      </c>
      <c r="D26" s="62">
        <v>7240.5</v>
      </c>
      <c r="E26" s="63" t="s">
        <v>504</v>
      </c>
      <c r="F26" s="63" t="s">
        <v>696</v>
      </c>
      <c r="G26" s="54" t="s">
        <v>403</v>
      </c>
    </row>
    <row r="27" spans="1:7" ht="14.4" customHeight="1">
      <c r="A27" s="59" t="s">
        <v>725</v>
      </c>
      <c r="B27" s="60" t="s">
        <v>732</v>
      </c>
      <c r="C27" s="61" t="s">
        <v>733</v>
      </c>
      <c r="D27" s="62">
        <v>6748.15</v>
      </c>
      <c r="E27" s="63" t="s">
        <v>504</v>
      </c>
      <c r="F27" s="63" t="s">
        <v>696</v>
      </c>
      <c r="G27" s="54" t="s">
        <v>403</v>
      </c>
    </row>
    <row r="28" spans="1:7" ht="14.4" customHeight="1">
      <c r="A28" s="59" t="s">
        <v>725</v>
      </c>
      <c r="B28" s="60" t="s">
        <v>734</v>
      </c>
      <c r="C28" s="61" t="s">
        <v>735</v>
      </c>
      <c r="D28" s="62">
        <v>7153.61</v>
      </c>
      <c r="E28" s="63" t="s">
        <v>504</v>
      </c>
      <c r="F28" s="63" t="s">
        <v>696</v>
      </c>
      <c r="G28" s="54" t="s">
        <v>403</v>
      </c>
    </row>
    <row r="29" spans="1:7" ht="14.4" customHeight="1">
      <c r="A29" s="59" t="s">
        <v>725</v>
      </c>
      <c r="B29" s="60" t="s">
        <v>736</v>
      </c>
      <c r="C29" s="61" t="s">
        <v>727</v>
      </c>
      <c r="D29" s="62">
        <v>5140.76</v>
      </c>
      <c r="E29" s="63" t="s">
        <v>504</v>
      </c>
      <c r="F29" s="63" t="s">
        <v>696</v>
      </c>
      <c r="G29" s="54" t="s">
        <v>403</v>
      </c>
    </row>
    <row r="30" spans="1:7" ht="14.4" customHeight="1">
      <c r="A30" s="59" t="s">
        <v>725</v>
      </c>
      <c r="B30" s="60" t="s">
        <v>737</v>
      </c>
      <c r="C30" s="61" t="s">
        <v>738</v>
      </c>
      <c r="D30" s="62">
        <v>2664.5</v>
      </c>
      <c r="E30" s="63" t="s">
        <v>504</v>
      </c>
      <c r="F30" s="63" t="s">
        <v>696</v>
      </c>
      <c r="G30" s="54" t="s">
        <v>403</v>
      </c>
    </row>
    <row r="31" spans="1:7" ht="14.4" customHeight="1">
      <c r="A31" s="59" t="s">
        <v>725</v>
      </c>
      <c r="B31" s="60" t="s">
        <v>739</v>
      </c>
      <c r="C31" s="61" t="s">
        <v>738</v>
      </c>
      <c r="D31" s="62">
        <v>2664.5</v>
      </c>
      <c r="E31" s="63" t="s">
        <v>504</v>
      </c>
      <c r="F31" s="63" t="s">
        <v>696</v>
      </c>
      <c r="G31" s="54" t="s">
        <v>403</v>
      </c>
    </row>
    <row r="32" spans="1:7" ht="14.4" customHeight="1">
      <c r="A32" s="59" t="s">
        <v>740</v>
      </c>
      <c r="B32" s="60" t="s">
        <v>741</v>
      </c>
      <c r="C32" s="61" t="s">
        <v>742</v>
      </c>
      <c r="D32" s="62">
        <v>19091</v>
      </c>
      <c r="E32" s="63" t="s">
        <v>504</v>
      </c>
      <c r="F32" s="63" t="s">
        <v>696</v>
      </c>
      <c r="G32" s="54" t="s">
        <v>403</v>
      </c>
    </row>
    <row r="33" spans="1:7" ht="14.4" customHeight="1">
      <c r="A33" s="59" t="s">
        <v>740</v>
      </c>
      <c r="B33" s="60" t="s">
        <v>743</v>
      </c>
      <c r="C33" s="61" t="s">
        <v>742</v>
      </c>
      <c r="D33" s="62">
        <v>19091</v>
      </c>
      <c r="E33" s="63" t="s">
        <v>504</v>
      </c>
      <c r="F33" s="63" t="s">
        <v>696</v>
      </c>
      <c r="G33" s="54" t="s">
        <v>403</v>
      </c>
    </row>
    <row r="34" spans="1:7" ht="14.4" customHeight="1">
      <c r="A34" s="59" t="s">
        <v>740</v>
      </c>
      <c r="B34" s="60" t="s">
        <v>744</v>
      </c>
      <c r="C34" s="61" t="s">
        <v>742</v>
      </c>
      <c r="D34" s="62">
        <v>19091</v>
      </c>
      <c r="E34" s="63" t="s">
        <v>504</v>
      </c>
      <c r="F34" s="63" t="s">
        <v>696</v>
      </c>
      <c r="G34" s="54" t="s">
        <v>403</v>
      </c>
    </row>
    <row r="35" spans="1:7" ht="14.4" customHeight="1">
      <c r="A35" s="59" t="s">
        <v>740</v>
      </c>
      <c r="B35" s="60" t="s">
        <v>745</v>
      </c>
      <c r="C35" s="61" t="s">
        <v>742</v>
      </c>
      <c r="D35" s="62">
        <v>19091</v>
      </c>
      <c r="E35" s="63" t="s">
        <v>504</v>
      </c>
      <c r="F35" s="63" t="s">
        <v>696</v>
      </c>
      <c r="G35" s="54" t="s">
        <v>403</v>
      </c>
    </row>
    <row r="36" spans="1:7" ht="14.4" customHeight="1">
      <c r="A36" s="59" t="s">
        <v>740</v>
      </c>
      <c r="B36" s="60" t="s">
        <v>746</v>
      </c>
      <c r="C36" s="61" t="s">
        <v>747</v>
      </c>
      <c r="D36" s="62">
        <v>12057.3</v>
      </c>
      <c r="E36" s="63" t="s">
        <v>504</v>
      </c>
      <c r="F36" s="63" t="s">
        <v>696</v>
      </c>
      <c r="G36" s="54" t="s">
        <v>403</v>
      </c>
    </row>
    <row r="37" spans="1:7" ht="14.4" customHeight="1">
      <c r="A37" s="59" t="s">
        <v>740</v>
      </c>
      <c r="B37" s="60" t="s">
        <v>748</v>
      </c>
      <c r="C37" s="61" t="s">
        <v>747</v>
      </c>
      <c r="D37" s="62">
        <v>12057.3</v>
      </c>
      <c r="E37" s="63" t="s">
        <v>504</v>
      </c>
      <c r="F37" s="63" t="s">
        <v>696</v>
      </c>
      <c r="G37" s="54" t="s">
        <v>403</v>
      </c>
    </row>
    <row r="38" spans="1:7" ht="14.4" customHeight="1">
      <c r="A38" s="59" t="s">
        <v>740</v>
      </c>
      <c r="B38" s="60" t="s">
        <v>749</v>
      </c>
      <c r="C38" s="61" t="s">
        <v>747</v>
      </c>
      <c r="D38" s="62">
        <v>12057.3</v>
      </c>
      <c r="E38" s="63" t="s">
        <v>504</v>
      </c>
      <c r="F38" s="63" t="s">
        <v>696</v>
      </c>
      <c r="G38" s="54" t="s">
        <v>403</v>
      </c>
    </row>
    <row r="39" spans="1:7" ht="14.4" customHeight="1">
      <c r="A39" s="59" t="s">
        <v>740</v>
      </c>
      <c r="B39" s="60" t="s">
        <v>750</v>
      </c>
      <c r="C39" s="61" t="s">
        <v>747</v>
      </c>
      <c r="D39" s="62">
        <v>12057.3</v>
      </c>
      <c r="E39" s="63" t="s">
        <v>504</v>
      </c>
      <c r="F39" s="63" t="s">
        <v>696</v>
      </c>
      <c r="G39" s="54" t="s">
        <v>403</v>
      </c>
    </row>
    <row r="40" spans="1:7" ht="14.4" customHeight="1">
      <c r="A40" s="59" t="s">
        <v>740</v>
      </c>
      <c r="B40" s="60" t="s">
        <v>751</v>
      </c>
      <c r="C40" s="61" t="s">
        <v>752</v>
      </c>
      <c r="D40" s="62">
        <v>5336.8</v>
      </c>
      <c r="E40" s="63" t="s">
        <v>504</v>
      </c>
      <c r="F40" s="63" t="s">
        <v>696</v>
      </c>
      <c r="G40" s="54" t="s">
        <v>403</v>
      </c>
    </row>
    <row r="41" spans="1:7" ht="14.4" customHeight="1">
      <c r="A41" s="59" t="s">
        <v>740</v>
      </c>
      <c r="B41" s="60" t="s">
        <v>753</v>
      </c>
      <c r="C41" s="61" t="s">
        <v>752</v>
      </c>
      <c r="D41" s="62">
        <v>5336.8</v>
      </c>
      <c r="E41" s="63" t="s">
        <v>504</v>
      </c>
      <c r="F41" s="63" t="s">
        <v>696</v>
      </c>
      <c r="G41" s="54" t="s">
        <v>403</v>
      </c>
    </row>
    <row r="42" spans="1:7" ht="14.4" customHeight="1">
      <c r="A42" s="59" t="s">
        <v>740</v>
      </c>
      <c r="B42" s="60" t="s">
        <v>754</v>
      </c>
      <c r="C42" s="61" t="s">
        <v>755</v>
      </c>
      <c r="D42" s="62">
        <v>4421.1000000000004</v>
      </c>
      <c r="E42" s="63" t="s">
        <v>504</v>
      </c>
      <c r="F42" s="63" t="s">
        <v>696</v>
      </c>
      <c r="G42" s="54" t="s">
        <v>403</v>
      </c>
    </row>
    <row r="43" spans="1:7" ht="14.4" customHeight="1">
      <c r="A43" s="59" t="s">
        <v>740</v>
      </c>
      <c r="B43" s="60" t="s">
        <v>756</v>
      </c>
      <c r="C43" s="61" t="s">
        <v>755</v>
      </c>
      <c r="D43" s="62">
        <v>4421.1000000000004</v>
      </c>
      <c r="E43" s="63" t="s">
        <v>504</v>
      </c>
      <c r="F43" s="63" t="s">
        <v>696</v>
      </c>
      <c r="G43" s="54" t="s">
        <v>403</v>
      </c>
    </row>
    <row r="44" spans="1:7" ht="14.4" customHeight="1">
      <c r="A44" s="59" t="s">
        <v>740</v>
      </c>
      <c r="B44" s="60" t="s">
        <v>757</v>
      </c>
      <c r="C44" s="61" t="s">
        <v>755</v>
      </c>
      <c r="D44" s="62">
        <v>4421.1000000000004</v>
      </c>
      <c r="E44" s="63" t="s">
        <v>504</v>
      </c>
      <c r="F44" s="63" t="s">
        <v>696</v>
      </c>
      <c r="G44" s="54" t="s">
        <v>403</v>
      </c>
    </row>
    <row r="45" spans="1:7" ht="14.4" customHeight="1">
      <c r="A45" s="59" t="s">
        <v>740</v>
      </c>
      <c r="B45" s="60" t="s">
        <v>758</v>
      </c>
      <c r="C45" s="61" t="s">
        <v>755</v>
      </c>
      <c r="D45" s="62">
        <v>4421.1000000000004</v>
      </c>
      <c r="E45" s="63" t="s">
        <v>504</v>
      </c>
      <c r="F45" s="63" t="s">
        <v>696</v>
      </c>
      <c r="G45" s="54" t="s">
        <v>403</v>
      </c>
    </row>
    <row r="46" spans="1:7" ht="14.4" customHeight="1">
      <c r="A46" s="59" t="s">
        <v>740</v>
      </c>
      <c r="B46" s="60" t="s">
        <v>759</v>
      </c>
      <c r="C46" s="61" t="s">
        <v>760</v>
      </c>
      <c r="D46" s="62">
        <v>9301.69</v>
      </c>
      <c r="E46" s="63" t="s">
        <v>504</v>
      </c>
      <c r="F46" s="63" t="s">
        <v>696</v>
      </c>
      <c r="G46" s="54" t="s">
        <v>403</v>
      </c>
    </row>
    <row r="47" spans="1:7" ht="14.4" customHeight="1">
      <c r="A47" s="59" t="s">
        <v>740</v>
      </c>
      <c r="B47" s="60" t="s">
        <v>761</v>
      </c>
      <c r="C47" s="61" t="s">
        <v>762</v>
      </c>
      <c r="D47" s="62">
        <v>7327.26</v>
      </c>
      <c r="E47" s="63" t="s">
        <v>504</v>
      </c>
      <c r="F47" s="63" t="s">
        <v>696</v>
      </c>
      <c r="G47" s="54" t="s">
        <v>403</v>
      </c>
    </row>
    <row r="48" spans="1:7" ht="14.4" customHeight="1">
      <c r="A48" s="59" t="s">
        <v>740</v>
      </c>
      <c r="B48" s="60" t="s">
        <v>763</v>
      </c>
      <c r="C48" s="61" t="s">
        <v>764</v>
      </c>
      <c r="D48" s="62">
        <v>3551.54</v>
      </c>
      <c r="E48" s="63" t="s">
        <v>504</v>
      </c>
      <c r="F48" s="63" t="s">
        <v>696</v>
      </c>
      <c r="G48" s="54" t="s">
        <v>403</v>
      </c>
    </row>
    <row r="49" spans="1:7" ht="14.4" customHeight="1">
      <c r="A49" s="59" t="s">
        <v>740</v>
      </c>
      <c r="B49" s="60" t="s">
        <v>765</v>
      </c>
      <c r="C49" s="61" t="s">
        <v>766</v>
      </c>
      <c r="D49" s="62">
        <v>4155.41</v>
      </c>
      <c r="E49" s="63" t="s">
        <v>504</v>
      </c>
      <c r="F49" s="63" t="s">
        <v>696</v>
      </c>
      <c r="G49" s="54" t="s">
        <v>403</v>
      </c>
    </row>
    <row r="50" spans="1:7" ht="14.4" customHeight="1">
      <c r="A50" s="59" t="s">
        <v>740</v>
      </c>
      <c r="B50" s="60" t="s">
        <v>767</v>
      </c>
      <c r="C50" s="61" t="s">
        <v>766</v>
      </c>
      <c r="D50" s="62">
        <v>4155.41</v>
      </c>
      <c r="E50" s="63" t="s">
        <v>504</v>
      </c>
      <c r="F50" s="63" t="s">
        <v>696</v>
      </c>
      <c r="G50" s="54" t="s">
        <v>403</v>
      </c>
    </row>
    <row r="51" spans="1:7" ht="14.4" customHeight="1">
      <c r="A51" s="59" t="s">
        <v>740</v>
      </c>
      <c r="B51" s="60" t="s">
        <v>768</v>
      </c>
      <c r="C51" s="61" t="s">
        <v>769</v>
      </c>
      <c r="D51" s="62">
        <v>4454.4799999999996</v>
      </c>
      <c r="E51" s="63" t="s">
        <v>504</v>
      </c>
      <c r="F51" s="63" t="s">
        <v>696</v>
      </c>
      <c r="G51" s="54" t="s">
        <v>403</v>
      </c>
    </row>
    <row r="52" spans="1:7" ht="14.4" customHeight="1">
      <c r="A52" s="59" t="s">
        <v>740</v>
      </c>
      <c r="B52" s="60" t="s">
        <v>770</v>
      </c>
      <c r="C52" s="61" t="s">
        <v>769</v>
      </c>
      <c r="D52" s="62">
        <v>4454.4799999999996</v>
      </c>
      <c r="E52" s="63" t="s">
        <v>504</v>
      </c>
      <c r="F52" s="63" t="s">
        <v>696</v>
      </c>
      <c r="G52" s="54" t="s">
        <v>403</v>
      </c>
    </row>
    <row r="53" spans="1:7" ht="14.4" customHeight="1">
      <c r="A53" s="59" t="s">
        <v>740</v>
      </c>
      <c r="B53" s="60" t="s">
        <v>771</v>
      </c>
      <c r="C53" s="61" t="s">
        <v>764</v>
      </c>
      <c r="D53" s="62">
        <v>3551.54</v>
      </c>
      <c r="E53" s="63" t="s">
        <v>504</v>
      </c>
      <c r="F53" s="63" t="s">
        <v>696</v>
      </c>
      <c r="G53" s="54" t="s">
        <v>403</v>
      </c>
    </row>
    <row r="54" spans="1:7" ht="14.4" customHeight="1">
      <c r="A54" s="59" t="s">
        <v>740</v>
      </c>
      <c r="B54" s="60" t="s">
        <v>772</v>
      </c>
      <c r="C54" s="61" t="s">
        <v>773</v>
      </c>
      <c r="D54" s="62">
        <v>2511.8000000000002</v>
      </c>
      <c r="E54" s="63" t="s">
        <v>504</v>
      </c>
      <c r="F54" s="63" t="s">
        <v>696</v>
      </c>
      <c r="G54" s="54" t="s">
        <v>403</v>
      </c>
    </row>
    <row r="55" spans="1:7" ht="14.4" customHeight="1">
      <c r="A55" s="59" t="s">
        <v>740</v>
      </c>
      <c r="B55" s="60" t="s">
        <v>774</v>
      </c>
      <c r="C55" s="61" t="s">
        <v>773</v>
      </c>
      <c r="D55" s="62">
        <v>2511.8000000000002</v>
      </c>
      <c r="E55" s="63" t="s">
        <v>504</v>
      </c>
      <c r="F55" s="63" t="s">
        <v>696</v>
      </c>
      <c r="G55" s="54" t="s">
        <v>403</v>
      </c>
    </row>
    <row r="56" spans="1:7" ht="14.4" customHeight="1">
      <c r="A56" s="59" t="s">
        <v>740</v>
      </c>
      <c r="B56" s="60" t="s">
        <v>775</v>
      </c>
      <c r="C56" s="61" t="s">
        <v>773</v>
      </c>
      <c r="D56" s="62">
        <v>2511.8000000000002</v>
      </c>
      <c r="E56" s="63" t="s">
        <v>504</v>
      </c>
      <c r="F56" s="63" t="s">
        <v>696</v>
      </c>
      <c r="G56" s="54" t="s">
        <v>403</v>
      </c>
    </row>
    <row r="57" spans="1:7" ht="14.4" customHeight="1">
      <c r="A57" s="59" t="s">
        <v>740</v>
      </c>
      <c r="B57" s="60" t="s">
        <v>776</v>
      </c>
      <c r="C57" s="61" t="s">
        <v>777</v>
      </c>
      <c r="D57" s="62">
        <v>67428.45</v>
      </c>
      <c r="E57" s="63" t="s">
        <v>504</v>
      </c>
      <c r="F57" s="63" t="s">
        <v>696</v>
      </c>
      <c r="G57" s="54" t="s">
        <v>403</v>
      </c>
    </row>
    <row r="58" spans="1:7" ht="14.4" customHeight="1">
      <c r="A58" s="59" t="s">
        <v>740</v>
      </c>
      <c r="B58" s="60" t="s">
        <v>778</v>
      </c>
      <c r="C58" s="61" t="s">
        <v>779</v>
      </c>
      <c r="D58" s="62">
        <v>57596.03</v>
      </c>
      <c r="E58" s="63" t="s">
        <v>504</v>
      </c>
      <c r="F58" s="63" t="s">
        <v>696</v>
      </c>
      <c r="G58" s="54" t="s">
        <v>403</v>
      </c>
    </row>
    <row r="59" spans="1:7" ht="14.4" customHeight="1">
      <c r="A59" s="59" t="s">
        <v>740</v>
      </c>
      <c r="B59" s="60" t="s">
        <v>780</v>
      </c>
      <c r="C59" s="61" t="s">
        <v>781</v>
      </c>
      <c r="D59" s="62">
        <v>11238.8</v>
      </c>
      <c r="E59" s="63" t="s">
        <v>504</v>
      </c>
      <c r="F59" s="63" t="s">
        <v>696</v>
      </c>
      <c r="G59" s="54" t="s">
        <v>403</v>
      </c>
    </row>
    <row r="60" spans="1:7" ht="14.4" customHeight="1">
      <c r="A60" s="59" t="s">
        <v>740</v>
      </c>
      <c r="B60" s="60" t="s">
        <v>782</v>
      </c>
      <c r="C60" s="61" t="s">
        <v>783</v>
      </c>
      <c r="D60" s="62">
        <v>7235.63</v>
      </c>
      <c r="E60" s="63" t="s">
        <v>504</v>
      </c>
      <c r="F60" s="63" t="s">
        <v>696</v>
      </c>
      <c r="G60" s="54" t="s">
        <v>403</v>
      </c>
    </row>
    <row r="61" spans="1:7" ht="14.4" customHeight="1">
      <c r="A61" s="59" t="s">
        <v>740</v>
      </c>
      <c r="B61" s="60" t="s">
        <v>784</v>
      </c>
      <c r="C61" s="61" t="s">
        <v>785</v>
      </c>
      <c r="D61" s="62">
        <v>18083.990000000002</v>
      </c>
      <c r="E61" s="63" t="s">
        <v>504</v>
      </c>
      <c r="F61" s="63" t="s">
        <v>696</v>
      </c>
      <c r="G61" s="54" t="s">
        <v>403</v>
      </c>
    </row>
    <row r="62" spans="1:7" ht="14.4" customHeight="1">
      <c r="A62" s="59" t="s">
        <v>740</v>
      </c>
      <c r="B62" s="60" t="s">
        <v>786</v>
      </c>
      <c r="C62" s="61" t="s">
        <v>787</v>
      </c>
      <c r="D62" s="62">
        <v>18493.41</v>
      </c>
      <c r="E62" s="63" t="s">
        <v>504</v>
      </c>
      <c r="F62" s="63" t="s">
        <v>696</v>
      </c>
      <c r="G62" s="54" t="s">
        <v>403</v>
      </c>
    </row>
    <row r="63" spans="1:7" ht="14.4" customHeight="1">
      <c r="A63" s="59" t="s">
        <v>740</v>
      </c>
      <c r="B63" s="60" t="s">
        <v>788</v>
      </c>
      <c r="C63" s="61" t="s">
        <v>789</v>
      </c>
      <c r="D63" s="62">
        <v>2244.09</v>
      </c>
      <c r="E63" s="63" t="s">
        <v>504</v>
      </c>
      <c r="F63" s="63" t="s">
        <v>696</v>
      </c>
      <c r="G63" s="54" t="s">
        <v>403</v>
      </c>
    </row>
    <row r="64" spans="1:7" ht="14.4" customHeight="1">
      <c r="A64" s="59" t="s">
        <v>740</v>
      </c>
      <c r="B64" s="60" t="s">
        <v>790</v>
      </c>
      <c r="C64" s="61" t="s">
        <v>791</v>
      </c>
      <c r="D64" s="62">
        <v>16785.060000000001</v>
      </c>
      <c r="E64" s="63" t="s">
        <v>504</v>
      </c>
      <c r="F64" s="63" t="s">
        <v>696</v>
      </c>
      <c r="G64" s="54" t="s">
        <v>403</v>
      </c>
    </row>
    <row r="65" spans="1:7" ht="14.4" customHeight="1">
      <c r="A65" s="59" t="s">
        <v>740</v>
      </c>
      <c r="B65" s="60" t="s">
        <v>792</v>
      </c>
      <c r="C65" s="61" t="s">
        <v>793</v>
      </c>
      <c r="D65" s="62">
        <v>6956.14</v>
      </c>
      <c r="E65" s="63" t="s">
        <v>504</v>
      </c>
      <c r="F65" s="63" t="s">
        <v>696</v>
      </c>
      <c r="G65" s="54" t="s">
        <v>403</v>
      </c>
    </row>
    <row r="66" spans="1:7" ht="14.4" customHeight="1">
      <c r="A66" s="59" t="s">
        <v>740</v>
      </c>
      <c r="B66" s="60" t="s">
        <v>794</v>
      </c>
      <c r="C66" s="61" t="s">
        <v>795</v>
      </c>
      <c r="D66" s="62">
        <v>12302.1</v>
      </c>
      <c r="E66" s="63" t="s">
        <v>504</v>
      </c>
      <c r="F66" s="63" t="s">
        <v>696</v>
      </c>
      <c r="G66" s="54" t="s">
        <v>403</v>
      </c>
    </row>
    <row r="67" spans="1:7" ht="14.4" customHeight="1">
      <c r="A67" s="59" t="s">
        <v>740</v>
      </c>
      <c r="B67" s="60" t="s">
        <v>796</v>
      </c>
      <c r="C67" s="61" t="s">
        <v>793</v>
      </c>
      <c r="D67" s="62">
        <v>6956.14</v>
      </c>
      <c r="E67" s="63" t="s">
        <v>504</v>
      </c>
      <c r="F67" s="63" t="s">
        <v>696</v>
      </c>
      <c r="G67" s="54" t="s">
        <v>403</v>
      </c>
    </row>
    <row r="68" spans="1:7" ht="14.4" customHeight="1">
      <c r="A68" s="59" t="s">
        <v>740</v>
      </c>
      <c r="B68" s="60" t="s">
        <v>797</v>
      </c>
      <c r="C68" s="61" t="s">
        <v>798</v>
      </c>
      <c r="D68" s="62">
        <v>4121.97</v>
      </c>
      <c r="E68" s="63" t="s">
        <v>504</v>
      </c>
      <c r="F68" s="63" t="s">
        <v>696</v>
      </c>
      <c r="G68" s="54" t="s">
        <v>403</v>
      </c>
    </row>
    <row r="69" spans="1:7" ht="14.4" customHeight="1">
      <c r="A69" s="59" t="s">
        <v>740</v>
      </c>
      <c r="B69" s="60" t="s">
        <v>799</v>
      </c>
      <c r="C69" s="61" t="s">
        <v>798</v>
      </c>
      <c r="D69" s="62">
        <v>4121.97</v>
      </c>
      <c r="E69" s="63" t="s">
        <v>504</v>
      </c>
      <c r="F69" s="63" t="s">
        <v>696</v>
      </c>
      <c r="G69" s="54" t="s">
        <v>403</v>
      </c>
    </row>
    <row r="70" spans="1:7" ht="14.4" customHeight="1">
      <c r="A70" s="59" t="s">
        <v>740</v>
      </c>
      <c r="B70" s="60" t="s">
        <v>800</v>
      </c>
      <c r="C70" s="61" t="s">
        <v>798</v>
      </c>
      <c r="D70" s="62">
        <v>4121.97</v>
      </c>
      <c r="E70" s="63" t="s">
        <v>504</v>
      </c>
      <c r="F70" s="63" t="s">
        <v>696</v>
      </c>
      <c r="G70" s="54" t="s">
        <v>403</v>
      </c>
    </row>
    <row r="71" spans="1:7" ht="14.4" customHeight="1">
      <c r="A71" s="59" t="s">
        <v>740</v>
      </c>
      <c r="B71" s="60" t="s">
        <v>801</v>
      </c>
      <c r="C71" s="61" t="s">
        <v>798</v>
      </c>
      <c r="D71" s="62">
        <v>4121.97</v>
      </c>
      <c r="E71" s="63" t="s">
        <v>504</v>
      </c>
      <c r="F71" s="63" t="s">
        <v>696</v>
      </c>
      <c r="G71" s="54" t="s">
        <v>403</v>
      </c>
    </row>
    <row r="72" spans="1:7" ht="14.4" customHeight="1">
      <c r="A72" s="59" t="s">
        <v>740</v>
      </c>
      <c r="B72" s="60" t="s">
        <v>802</v>
      </c>
      <c r="C72" s="61" t="s">
        <v>803</v>
      </c>
      <c r="D72" s="62">
        <v>1713.26</v>
      </c>
      <c r="E72" s="63" t="s">
        <v>504</v>
      </c>
      <c r="F72" s="63" t="s">
        <v>696</v>
      </c>
      <c r="G72" s="54" t="s">
        <v>403</v>
      </c>
    </row>
    <row r="73" spans="1:7" ht="14.4" customHeight="1">
      <c r="A73" s="59" t="s">
        <v>740</v>
      </c>
      <c r="B73" s="60" t="s">
        <v>804</v>
      </c>
      <c r="C73" s="61" t="s">
        <v>803</v>
      </c>
      <c r="D73" s="62">
        <v>1713.26</v>
      </c>
      <c r="E73" s="63" t="s">
        <v>504</v>
      </c>
      <c r="F73" s="63" t="s">
        <v>696</v>
      </c>
      <c r="G73" s="54" t="s">
        <v>403</v>
      </c>
    </row>
    <row r="74" spans="1:7" ht="14.4" customHeight="1">
      <c r="A74" s="59" t="s">
        <v>740</v>
      </c>
      <c r="B74" s="60" t="s">
        <v>805</v>
      </c>
      <c r="C74" s="61" t="s">
        <v>803</v>
      </c>
      <c r="D74" s="62">
        <v>1713.26</v>
      </c>
      <c r="E74" s="63" t="s">
        <v>504</v>
      </c>
      <c r="F74" s="63" t="s">
        <v>696</v>
      </c>
      <c r="G74" s="54" t="s">
        <v>403</v>
      </c>
    </row>
    <row r="75" spans="1:7" ht="14.4" customHeight="1">
      <c r="A75" s="59" t="s">
        <v>740</v>
      </c>
      <c r="B75" s="60" t="s">
        <v>806</v>
      </c>
      <c r="C75" s="61" t="s">
        <v>807</v>
      </c>
      <c r="D75" s="62">
        <v>2560.2399999999998</v>
      </c>
      <c r="E75" s="63" t="s">
        <v>504</v>
      </c>
      <c r="F75" s="63" t="s">
        <v>696</v>
      </c>
      <c r="G75" s="54" t="s">
        <v>403</v>
      </c>
    </row>
    <row r="76" spans="1:7" ht="14.4" customHeight="1">
      <c r="A76" s="59" t="s">
        <v>740</v>
      </c>
      <c r="B76" s="60" t="s">
        <v>808</v>
      </c>
      <c r="C76" s="61" t="s">
        <v>807</v>
      </c>
      <c r="D76" s="62">
        <v>2560.2399999999998</v>
      </c>
      <c r="E76" s="63" t="s">
        <v>504</v>
      </c>
      <c r="F76" s="63" t="s">
        <v>696</v>
      </c>
      <c r="G76" s="54" t="s">
        <v>403</v>
      </c>
    </row>
    <row r="77" spans="1:7" ht="14.4" customHeight="1">
      <c r="A77" s="59" t="s">
        <v>740</v>
      </c>
      <c r="B77" s="60" t="s">
        <v>809</v>
      </c>
      <c r="C77" s="61" t="s">
        <v>807</v>
      </c>
      <c r="D77" s="62">
        <v>2560.2399999999998</v>
      </c>
      <c r="E77" s="63" t="s">
        <v>504</v>
      </c>
      <c r="F77" s="63" t="s">
        <v>696</v>
      </c>
      <c r="G77" s="54" t="s">
        <v>403</v>
      </c>
    </row>
    <row r="78" spans="1:7" ht="14.4" customHeight="1">
      <c r="A78" s="59" t="s">
        <v>740</v>
      </c>
      <c r="B78" s="60" t="s">
        <v>810</v>
      </c>
      <c r="C78" s="61" t="s">
        <v>773</v>
      </c>
      <c r="D78" s="62">
        <v>2511.8000000000002</v>
      </c>
      <c r="E78" s="63" t="s">
        <v>504</v>
      </c>
      <c r="F78" s="63" t="s">
        <v>696</v>
      </c>
      <c r="G78" s="54" t="s">
        <v>403</v>
      </c>
    </row>
    <row r="79" spans="1:7" ht="14.4" customHeight="1">
      <c r="A79" s="59" t="s">
        <v>740</v>
      </c>
      <c r="B79" s="60" t="s">
        <v>811</v>
      </c>
      <c r="C79" s="61" t="s">
        <v>812</v>
      </c>
      <c r="D79" s="62">
        <v>6984.61</v>
      </c>
      <c r="E79" s="63" t="s">
        <v>504</v>
      </c>
      <c r="F79" s="63" t="s">
        <v>696</v>
      </c>
      <c r="G79" s="54" t="s">
        <v>403</v>
      </c>
    </row>
    <row r="80" spans="1:7" ht="14.4" customHeight="1">
      <c r="A80" s="59" t="s">
        <v>740</v>
      </c>
      <c r="B80" s="60" t="s">
        <v>813</v>
      </c>
      <c r="C80" s="61" t="s">
        <v>814</v>
      </c>
      <c r="D80" s="62">
        <v>3868.34</v>
      </c>
      <c r="E80" s="63" t="s">
        <v>504</v>
      </c>
      <c r="F80" s="63" t="s">
        <v>696</v>
      </c>
      <c r="G80" s="54" t="s">
        <v>403</v>
      </c>
    </row>
    <row r="81" spans="1:7" ht="14.4" customHeight="1">
      <c r="A81" s="59" t="s">
        <v>740</v>
      </c>
      <c r="B81" s="60" t="s">
        <v>815</v>
      </c>
      <c r="C81" s="61" t="s">
        <v>814</v>
      </c>
      <c r="D81" s="62">
        <v>3868.34</v>
      </c>
      <c r="E81" s="63" t="s">
        <v>504</v>
      </c>
      <c r="F81" s="63" t="s">
        <v>696</v>
      </c>
      <c r="G81" s="54" t="s">
        <v>403</v>
      </c>
    </row>
    <row r="82" spans="1:7" ht="14.4" customHeight="1">
      <c r="A82" s="59" t="s">
        <v>740</v>
      </c>
      <c r="B82" s="60" t="s">
        <v>816</v>
      </c>
      <c r="C82" s="61" t="s">
        <v>814</v>
      </c>
      <c r="D82" s="62">
        <v>3868.34</v>
      </c>
      <c r="E82" s="63" t="s">
        <v>504</v>
      </c>
      <c r="F82" s="63" t="s">
        <v>696</v>
      </c>
      <c r="G82" s="54" t="s">
        <v>403</v>
      </c>
    </row>
    <row r="83" spans="1:7" ht="14.4" customHeight="1">
      <c r="A83" s="59" t="s">
        <v>740</v>
      </c>
      <c r="B83" s="60" t="s">
        <v>817</v>
      </c>
      <c r="C83" s="61" t="s">
        <v>818</v>
      </c>
      <c r="D83" s="62">
        <v>3220.34</v>
      </c>
      <c r="E83" s="63" t="s">
        <v>504</v>
      </c>
      <c r="F83" s="63" t="s">
        <v>696</v>
      </c>
      <c r="G83" s="54" t="s">
        <v>403</v>
      </c>
    </row>
    <row r="84" spans="1:7" ht="14.4" customHeight="1">
      <c r="A84" s="59" t="s">
        <v>740</v>
      </c>
      <c r="B84" s="60" t="s">
        <v>819</v>
      </c>
      <c r="C84" s="61" t="s">
        <v>818</v>
      </c>
      <c r="D84" s="62">
        <v>3220.34</v>
      </c>
      <c r="E84" s="63" t="s">
        <v>504</v>
      </c>
      <c r="F84" s="63" t="s">
        <v>696</v>
      </c>
      <c r="G84" s="54" t="s">
        <v>403</v>
      </c>
    </row>
    <row r="85" spans="1:7" ht="14.4" customHeight="1">
      <c r="A85" s="59" t="s">
        <v>740</v>
      </c>
      <c r="B85" s="60" t="s">
        <v>820</v>
      </c>
      <c r="C85" s="61" t="s">
        <v>821</v>
      </c>
      <c r="D85" s="62">
        <v>5410.44</v>
      </c>
      <c r="E85" s="63" t="s">
        <v>504</v>
      </c>
      <c r="F85" s="63" t="s">
        <v>696</v>
      </c>
      <c r="G85" s="54" t="s">
        <v>403</v>
      </c>
    </row>
    <row r="86" spans="1:7" ht="14.4" customHeight="1">
      <c r="A86" s="59" t="s">
        <v>740</v>
      </c>
      <c r="B86" s="60" t="s">
        <v>822</v>
      </c>
      <c r="C86" s="61" t="s">
        <v>821</v>
      </c>
      <c r="D86" s="62">
        <v>5410.44</v>
      </c>
      <c r="E86" s="63" t="s">
        <v>504</v>
      </c>
      <c r="F86" s="63" t="s">
        <v>696</v>
      </c>
      <c r="G86" s="54" t="s">
        <v>403</v>
      </c>
    </row>
    <row r="87" spans="1:7" ht="14.4" customHeight="1">
      <c r="A87" s="59" t="s">
        <v>740</v>
      </c>
      <c r="B87" s="60" t="s">
        <v>823</v>
      </c>
      <c r="C87" s="61" t="s">
        <v>824</v>
      </c>
      <c r="D87" s="62">
        <v>19709.22</v>
      </c>
      <c r="E87" s="63" t="s">
        <v>504</v>
      </c>
      <c r="F87" s="63" t="s">
        <v>696</v>
      </c>
      <c r="G87" s="54" t="s">
        <v>403</v>
      </c>
    </row>
    <row r="88" spans="1:7" ht="14.4" customHeight="1">
      <c r="A88" s="59" t="s">
        <v>825</v>
      </c>
      <c r="B88" s="60" t="s">
        <v>826</v>
      </c>
      <c r="C88" s="61" t="s">
        <v>827</v>
      </c>
      <c r="D88" s="62">
        <v>116013.43</v>
      </c>
      <c r="E88" s="63" t="s">
        <v>504</v>
      </c>
      <c r="F88" s="63" t="s">
        <v>688</v>
      </c>
      <c r="G88" s="54" t="s">
        <v>403</v>
      </c>
    </row>
    <row r="89" spans="1:7" ht="14.4" customHeight="1">
      <c r="A89" s="59" t="s">
        <v>828</v>
      </c>
      <c r="B89" s="60" t="s">
        <v>829</v>
      </c>
      <c r="C89" s="61" t="s">
        <v>830</v>
      </c>
      <c r="D89" s="62">
        <v>3101.85</v>
      </c>
      <c r="E89" s="63" t="s">
        <v>504</v>
      </c>
      <c r="F89" s="63" t="s">
        <v>696</v>
      </c>
      <c r="G89" s="54" t="s">
        <v>403</v>
      </c>
    </row>
    <row r="90" spans="1:7" ht="14.4" customHeight="1">
      <c r="A90" s="59" t="s">
        <v>828</v>
      </c>
      <c r="B90" s="60" t="s">
        <v>831</v>
      </c>
      <c r="C90" s="61" t="s">
        <v>832</v>
      </c>
      <c r="D90" s="62">
        <v>2360.96</v>
      </c>
      <c r="E90" s="63" t="s">
        <v>504</v>
      </c>
      <c r="F90" s="63" t="s">
        <v>696</v>
      </c>
      <c r="G90" s="54" t="s">
        <v>403</v>
      </c>
    </row>
    <row r="91" spans="1:7" ht="14.4" customHeight="1">
      <c r="A91" s="59" t="s">
        <v>828</v>
      </c>
      <c r="B91" s="60" t="s">
        <v>833</v>
      </c>
      <c r="C91" s="61" t="s">
        <v>832</v>
      </c>
      <c r="D91" s="62">
        <v>2360.96</v>
      </c>
      <c r="E91" s="63" t="s">
        <v>504</v>
      </c>
      <c r="F91" s="63" t="s">
        <v>696</v>
      </c>
      <c r="G91" s="54" t="s">
        <v>403</v>
      </c>
    </row>
    <row r="92" spans="1:7" ht="14.4" customHeight="1">
      <c r="A92" s="59" t="s">
        <v>834</v>
      </c>
      <c r="B92" s="60" t="s">
        <v>835</v>
      </c>
      <c r="C92" s="61" t="s">
        <v>836</v>
      </c>
      <c r="D92" s="62">
        <v>7291.33</v>
      </c>
      <c r="E92" s="63" t="s">
        <v>504</v>
      </c>
      <c r="F92" s="63" t="s">
        <v>696</v>
      </c>
      <c r="G92" s="54" t="s">
        <v>403</v>
      </c>
    </row>
    <row r="93" spans="1:7" ht="14.4" customHeight="1">
      <c r="A93" s="59" t="s">
        <v>707</v>
      </c>
      <c r="B93" s="60" t="s">
        <v>837</v>
      </c>
      <c r="C93" s="61" t="s">
        <v>838</v>
      </c>
      <c r="D93" s="62">
        <v>21724.57</v>
      </c>
      <c r="E93" s="63" t="s">
        <v>504</v>
      </c>
      <c r="F93" s="63" t="s">
        <v>696</v>
      </c>
      <c r="G93" s="54" t="s">
        <v>403</v>
      </c>
    </row>
    <row r="94" spans="1:7" ht="14.4" customHeight="1">
      <c r="A94" s="59" t="s">
        <v>707</v>
      </c>
      <c r="B94" s="60" t="s">
        <v>839</v>
      </c>
      <c r="C94" s="61" t="s">
        <v>840</v>
      </c>
      <c r="D94" s="62">
        <v>4721.4399999999996</v>
      </c>
      <c r="E94" s="63" t="s">
        <v>504</v>
      </c>
      <c r="F94" s="63" t="s">
        <v>696</v>
      </c>
      <c r="G94" s="54" t="s">
        <v>403</v>
      </c>
    </row>
    <row r="95" spans="1:7" ht="14.4" customHeight="1">
      <c r="A95" s="59" t="s">
        <v>707</v>
      </c>
      <c r="B95" s="60" t="s">
        <v>841</v>
      </c>
      <c r="C95" s="61" t="s">
        <v>840</v>
      </c>
      <c r="D95" s="62">
        <v>4721.4399999999996</v>
      </c>
      <c r="E95" s="63" t="s">
        <v>504</v>
      </c>
      <c r="F95" s="63" t="s">
        <v>696</v>
      </c>
      <c r="G95" s="54" t="s">
        <v>403</v>
      </c>
    </row>
    <row r="96" spans="1:7" ht="14.4" customHeight="1">
      <c r="A96" s="59" t="s">
        <v>707</v>
      </c>
      <c r="B96" s="60" t="s">
        <v>842</v>
      </c>
      <c r="C96" s="61" t="s">
        <v>840</v>
      </c>
      <c r="D96" s="62">
        <v>5916.73</v>
      </c>
      <c r="E96" s="63" t="s">
        <v>504</v>
      </c>
      <c r="F96" s="63" t="s">
        <v>696</v>
      </c>
      <c r="G96" s="54" t="s">
        <v>403</v>
      </c>
    </row>
    <row r="97" spans="1:7" ht="14.4" customHeight="1">
      <c r="A97" s="59" t="s">
        <v>707</v>
      </c>
      <c r="B97" s="60" t="s">
        <v>843</v>
      </c>
      <c r="C97" s="61" t="s">
        <v>844</v>
      </c>
      <c r="D97" s="62">
        <v>11654.18</v>
      </c>
      <c r="E97" s="63" t="s">
        <v>504</v>
      </c>
      <c r="F97" s="63" t="s">
        <v>696</v>
      </c>
      <c r="G97" s="54" t="s">
        <v>403</v>
      </c>
    </row>
    <row r="98" spans="1:7" ht="14.4" customHeight="1">
      <c r="A98" s="59" t="s">
        <v>845</v>
      </c>
      <c r="B98" s="60" t="s">
        <v>846</v>
      </c>
      <c r="C98" s="61" t="s">
        <v>847</v>
      </c>
      <c r="D98" s="62">
        <v>4781.2</v>
      </c>
      <c r="E98" s="63" t="s">
        <v>504</v>
      </c>
      <c r="F98" s="63" t="s">
        <v>688</v>
      </c>
      <c r="G98" s="54" t="s">
        <v>403</v>
      </c>
    </row>
    <row r="99" spans="1:7" ht="14.4" customHeight="1">
      <c r="A99" s="59" t="s">
        <v>845</v>
      </c>
      <c r="B99" s="60" t="s">
        <v>848</v>
      </c>
      <c r="C99" s="61" t="s">
        <v>847</v>
      </c>
      <c r="D99" s="62">
        <v>4781.2</v>
      </c>
      <c r="E99" s="63" t="s">
        <v>504</v>
      </c>
      <c r="F99" s="63" t="s">
        <v>688</v>
      </c>
      <c r="G99" s="54" t="s">
        <v>403</v>
      </c>
    </row>
    <row r="100" spans="1:7" ht="14.4" customHeight="1">
      <c r="A100" s="59" t="s">
        <v>845</v>
      </c>
      <c r="B100" s="60" t="s">
        <v>849</v>
      </c>
      <c r="C100" s="61" t="s">
        <v>847</v>
      </c>
      <c r="D100" s="62">
        <v>4781.2</v>
      </c>
      <c r="E100" s="63" t="s">
        <v>504</v>
      </c>
      <c r="F100" s="63" t="s">
        <v>688</v>
      </c>
      <c r="G100" s="54" t="s">
        <v>403</v>
      </c>
    </row>
    <row r="101" spans="1:7" ht="14.4" customHeight="1">
      <c r="A101" s="59" t="s">
        <v>845</v>
      </c>
      <c r="B101" s="60" t="s">
        <v>850</v>
      </c>
      <c r="C101" s="61" t="s">
        <v>847</v>
      </c>
      <c r="D101" s="62">
        <v>4781.2</v>
      </c>
      <c r="E101" s="63" t="s">
        <v>504</v>
      </c>
      <c r="F101" s="63" t="s">
        <v>688</v>
      </c>
      <c r="G101" s="54" t="s">
        <v>403</v>
      </c>
    </row>
    <row r="102" spans="1:7" ht="14.4" customHeight="1">
      <c r="A102" s="59" t="s">
        <v>851</v>
      </c>
      <c r="B102" s="60" t="s">
        <v>852</v>
      </c>
      <c r="C102" s="61" t="s">
        <v>853</v>
      </c>
      <c r="D102" s="62">
        <v>2716.59</v>
      </c>
      <c r="E102" s="63" t="s">
        <v>504</v>
      </c>
      <c r="F102" s="63" t="s">
        <v>688</v>
      </c>
      <c r="G102" s="54" t="s">
        <v>403</v>
      </c>
    </row>
    <row r="103" spans="1:7" ht="14.4" customHeight="1">
      <c r="A103" s="59" t="s">
        <v>854</v>
      </c>
      <c r="B103" s="60" t="s">
        <v>855</v>
      </c>
      <c r="C103" s="61" t="s">
        <v>856</v>
      </c>
      <c r="D103" s="62">
        <v>3771.17</v>
      </c>
      <c r="E103" s="63" t="s">
        <v>504</v>
      </c>
      <c r="F103" s="63" t="s">
        <v>688</v>
      </c>
      <c r="G103" s="54" t="s">
        <v>403</v>
      </c>
    </row>
    <row r="104" spans="1:7" ht="14.4" customHeight="1">
      <c r="A104" s="59" t="s">
        <v>851</v>
      </c>
      <c r="B104" s="60" t="s">
        <v>857</v>
      </c>
      <c r="C104" s="61" t="s">
        <v>858</v>
      </c>
      <c r="D104" s="62">
        <v>3409</v>
      </c>
      <c r="E104" s="63" t="s">
        <v>504</v>
      </c>
      <c r="F104" s="63" t="s">
        <v>688</v>
      </c>
      <c r="G104" s="54" t="s">
        <v>403</v>
      </c>
    </row>
    <row r="105" spans="1:7" ht="14.4" customHeight="1">
      <c r="A105" s="59" t="s">
        <v>851</v>
      </c>
      <c r="B105" s="60" t="s">
        <v>859</v>
      </c>
      <c r="C105" s="61" t="s">
        <v>858</v>
      </c>
      <c r="D105" s="62">
        <v>3409</v>
      </c>
      <c r="E105" s="63" t="s">
        <v>504</v>
      </c>
      <c r="F105" s="63" t="s">
        <v>688</v>
      </c>
      <c r="G105" s="54" t="s">
        <v>403</v>
      </c>
    </row>
    <row r="106" spans="1:7" ht="14.4" customHeight="1">
      <c r="A106" s="59" t="s">
        <v>226</v>
      </c>
      <c r="B106" s="60" t="s">
        <v>860</v>
      </c>
      <c r="C106" s="61" t="s">
        <v>861</v>
      </c>
      <c r="D106" s="62">
        <v>104623.41</v>
      </c>
      <c r="E106" s="63" t="s">
        <v>504</v>
      </c>
      <c r="F106" s="63" t="s">
        <v>696</v>
      </c>
      <c r="G106" s="54" t="s">
        <v>403</v>
      </c>
    </row>
    <row r="107" spans="1:7" ht="14.4" customHeight="1">
      <c r="A107" s="59" t="s">
        <v>226</v>
      </c>
      <c r="B107" s="60" t="s">
        <v>862</v>
      </c>
      <c r="C107" s="61" t="s">
        <v>863</v>
      </c>
      <c r="D107" s="62">
        <v>64007.12</v>
      </c>
      <c r="E107" s="63" t="s">
        <v>504</v>
      </c>
      <c r="F107" s="63" t="s">
        <v>696</v>
      </c>
      <c r="G107" s="54" t="s">
        <v>403</v>
      </c>
    </row>
    <row r="108" spans="1:7" ht="14.4" customHeight="1">
      <c r="A108" s="59" t="s">
        <v>226</v>
      </c>
      <c r="B108" s="60" t="s">
        <v>864</v>
      </c>
      <c r="C108" s="61" t="s">
        <v>865</v>
      </c>
      <c r="D108" s="62">
        <v>4042.5</v>
      </c>
      <c r="E108" s="63" t="s">
        <v>504</v>
      </c>
      <c r="F108" s="63" t="s">
        <v>696</v>
      </c>
      <c r="G108" s="54" t="s">
        <v>403</v>
      </c>
    </row>
    <row r="109" spans="1:7" ht="14.4" customHeight="1">
      <c r="A109" s="59" t="s">
        <v>226</v>
      </c>
      <c r="B109" s="60" t="s">
        <v>866</v>
      </c>
      <c r="C109" s="61" t="s">
        <v>867</v>
      </c>
      <c r="D109" s="62">
        <v>4172.79</v>
      </c>
      <c r="E109" s="63" t="s">
        <v>504</v>
      </c>
      <c r="F109" s="63" t="s">
        <v>696</v>
      </c>
      <c r="G109" s="54" t="s">
        <v>403</v>
      </c>
    </row>
    <row r="110" spans="1:7" ht="14.4" customHeight="1">
      <c r="A110" s="59" t="s">
        <v>226</v>
      </c>
      <c r="B110" s="60" t="s">
        <v>868</v>
      </c>
      <c r="C110" s="61" t="s">
        <v>869</v>
      </c>
      <c r="D110" s="62">
        <v>2228.04</v>
      </c>
      <c r="E110" s="63" t="s">
        <v>504</v>
      </c>
      <c r="F110" s="63" t="s">
        <v>696</v>
      </c>
      <c r="G110" s="54" t="s">
        <v>403</v>
      </c>
    </row>
    <row r="111" spans="1:7" ht="14.4" customHeight="1">
      <c r="A111" s="59" t="s">
        <v>226</v>
      </c>
      <c r="B111" s="60" t="s">
        <v>870</v>
      </c>
      <c r="C111" s="61" t="s">
        <v>869</v>
      </c>
      <c r="D111" s="62">
        <v>2228.04</v>
      </c>
      <c r="E111" s="63" t="s">
        <v>504</v>
      </c>
      <c r="F111" s="63" t="s">
        <v>696</v>
      </c>
      <c r="G111" s="54" t="s">
        <v>403</v>
      </c>
    </row>
    <row r="112" spans="1:7" ht="14.4" customHeight="1">
      <c r="A112" s="59" t="s">
        <v>226</v>
      </c>
      <c r="B112" s="60" t="s">
        <v>871</v>
      </c>
      <c r="C112" s="61" t="s">
        <v>869</v>
      </c>
      <c r="D112" s="62">
        <v>2228.04</v>
      </c>
      <c r="E112" s="63" t="s">
        <v>504</v>
      </c>
      <c r="F112" s="63" t="s">
        <v>696</v>
      </c>
      <c r="G112" s="54" t="s">
        <v>403</v>
      </c>
    </row>
    <row r="113" spans="1:7" ht="14.4" customHeight="1">
      <c r="A113" s="59" t="s">
        <v>226</v>
      </c>
      <c r="B113" s="60" t="s">
        <v>872</v>
      </c>
      <c r="C113" s="61" t="s">
        <v>869</v>
      </c>
      <c r="D113" s="62">
        <v>2228.04</v>
      </c>
      <c r="E113" s="63" t="s">
        <v>504</v>
      </c>
      <c r="F113" s="63" t="s">
        <v>696</v>
      </c>
      <c r="G113" s="54" t="s">
        <v>403</v>
      </c>
    </row>
    <row r="114" spans="1:7" ht="14.4" customHeight="1">
      <c r="A114" s="59" t="s">
        <v>226</v>
      </c>
      <c r="B114" s="60" t="s">
        <v>873</v>
      </c>
      <c r="C114" s="61" t="s">
        <v>874</v>
      </c>
      <c r="D114" s="62">
        <v>12971.4</v>
      </c>
      <c r="E114" s="63" t="s">
        <v>504</v>
      </c>
      <c r="F114" s="63" t="s">
        <v>696</v>
      </c>
      <c r="G114" s="54" t="s">
        <v>403</v>
      </c>
    </row>
    <row r="115" spans="1:7" ht="14.4" customHeight="1">
      <c r="A115" s="59" t="s">
        <v>226</v>
      </c>
      <c r="B115" s="60" t="s">
        <v>875</v>
      </c>
      <c r="C115" s="61" t="s">
        <v>876</v>
      </c>
      <c r="D115" s="62">
        <v>9714.2000000000007</v>
      </c>
      <c r="E115" s="63" t="s">
        <v>504</v>
      </c>
      <c r="F115" s="63" t="s">
        <v>696</v>
      </c>
      <c r="G115" s="54" t="s">
        <v>403</v>
      </c>
    </row>
    <row r="116" spans="1:7" ht="14.4" customHeight="1">
      <c r="A116" s="59" t="s">
        <v>226</v>
      </c>
      <c r="B116" s="60" t="s">
        <v>877</v>
      </c>
      <c r="C116" s="61" t="s">
        <v>878</v>
      </c>
      <c r="D116" s="62">
        <v>2329.64</v>
      </c>
      <c r="E116" s="63" t="s">
        <v>504</v>
      </c>
      <c r="F116" s="63" t="s">
        <v>696</v>
      </c>
      <c r="G116" s="54" t="s">
        <v>403</v>
      </c>
    </row>
    <row r="117" spans="1:7" ht="14.4" customHeight="1">
      <c r="A117" s="59" t="s">
        <v>226</v>
      </c>
      <c r="B117" s="60" t="s">
        <v>879</v>
      </c>
      <c r="C117" s="61" t="s">
        <v>880</v>
      </c>
      <c r="D117" s="62">
        <v>6596.86</v>
      </c>
      <c r="E117" s="63" t="s">
        <v>504</v>
      </c>
      <c r="F117" s="63" t="s">
        <v>696</v>
      </c>
      <c r="G117" s="54" t="s">
        <v>403</v>
      </c>
    </row>
    <row r="118" spans="1:7" ht="14.4" customHeight="1">
      <c r="A118" s="59" t="s">
        <v>226</v>
      </c>
      <c r="B118" s="60" t="s">
        <v>881</v>
      </c>
      <c r="C118" s="61" t="s">
        <v>880</v>
      </c>
      <c r="D118" s="62">
        <v>6596.86</v>
      </c>
      <c r="E118" s="63" t="s">
        <v>504</v>
      </c>
      <c r="F118" s="63" t="s">
        <v>696</v>
      </c>
      <c r="G118" s="54" t="s">
        <v>403</v>
      </c>
    </row>
    <row r="119" spans="1:7" ht="14.4" customHeight="1">
      <c r="A119" s="59" t="s">
        <v>226</v>
      </c>
      <c r="B119" s="60" t="s">
        <v>882</v>
      </c>
      <c r="C119" s="61" t="s">
        <v>883</v>
      </c>
      <c r="D119" s="62">
        <v>5626.28</v>
      </c>
      <c r="E119" s="63" t="s">
        <v>504</v>
      </c>
      <c r="F119" s="63" t="s">
        <v>696</v>
      </c>
      <c r="G119" s="54" t="s">
        <v>403</v>
      </c>
    </row>
    <row r="120" spans="1:7" ht="14.4" customHeight="1">
      <c r="A120" s="59" t="s">
        <v>226</v>
      </c>
      <c r="B120" s="60" t="s">
        <v>884</v>
      </c>
      <c r="C120" s="61" t="s">
        <v>883</v>
      </c>
      <c r="D120" s="62">
        <v>5626.28</v>
      </c>
      <c r="E120" s="63" t="s">
        <v>504</v>
      </c>
      <c r="F120" s="63" t="s">
        <v>696</v>
      </c>
      <c r="G120" s="54" t="s">
        <v>403</v>
      </c>
    </row>
    <row r="121" spans="1:7" ht="14.4" customHeight="1">
      <c r="A121" s="59" t="s">
        <v>226</v>
      </c>
      <c r="B121" s="60" t="s">
        <v>885</v>
      </c>
      <c r="C121" s="61" t="s">
        <v>886</v>
      </c>
      <c r="D121" s="62">
        <v>4312.6400000000003</v>
      </c>
      <c r="E121" s="63" t="s">
        <v>504</v>
      </c>
      <c r="F121" s="63" t="s">
        <v>696</v>
      </c>
      <c r="G121" s="54" t="s">
        <v>403</v>
      </c>
    </row>
    <row r="122" spans="1:7" ht="14.4" customHeight="1">
      <c r="A122" s="59" t="s">
        <v>226</v>
      </c>
      <c r="B122" s="60" t="s">
        <v>887</v>
      </c>
      <c r="C122" s="61" t="s">
        <v>888</v>
      </c>
      <c r="D122" s="62">
        <v>6679.34</v>
      </c>
      <c r="E122" s="63" t="s">
        <v>504</v>
      </c>
      <c r="F122" s="63" t="s">
        <v>696</v>
      </c>
      <c r="G122" s="54" t="s">
        <v>403</v>
      </c>
    </row>
    <row r="123" spans="1:7" ht="14.4" customHeight="1">
      <c r="A123" s="59" t="s">
        <v>226</v>
      </c>
      <c r="B123" s="60" t="s">
        <v>889</v>
      </c>
      <c r="C123" s="61" t="s">
        <v>888</v>
      </c>
      <c r="D123" s="62">
        <v>6679.34</v>
      </c>
      <c r="E123" s="63" t="s">
        <v>504</v>
      </c>
      <c r="F123" s="63" t="s">
        <v>696</v>
      </c>
      <c r="G123" s="54" t="s">
        <v>403</v>
      </c>
    </row>
    <row r="124" spans="1:7" ht="14.4" customHeight="1">
      <c r="A124" s="59" t="s">
        <v>226</v>
      </c>
      <c r="B124" s="60" t="s">
        <v>890</v>
      </c>
      <c r="C124" s="61" t="s">
        <v>891</v>
      </c>
      <c r="D124" s="62">
        <v>69540.160000000003</v>
      </c>
      <c r="E124" s="63" t="s">
        <v>504</v>
      </c>
      <c r="F124" s="63" t="s">
        <v>696</v>
      </c>
      <c r="G124" s="54" t="s">
        <v>403</v>
      </c>
    </row>
    <row r="125" spans="1:7" ht="14.4" customHeight="1">
      <c r="A125" s="59" t="s">
        <v>226</v>
      </c>
      <c r="B125" s="60" t="s">
        <v>892</v>
      </c>
      <c r="C125" s="61" t="s">
        <v>893</v>
      </c>
      <c r="D125" s="62">
        <v>204934.19</v>
      </c>
      <c r="E125" s="63" t="s">
        <v>504</v>
      </c>
      <c r="F125" s="63" t="s">
        <v>696</v>
      </c>
      <c r="G125" s="54" t="s">
        <v>403</v>
      </c>
    </row>
    <row r="126" spans="1:7" ht="14.4" customHeight="1">
      <c r="A126" s="59" t="s">
        <v>226</v>
      </c>
      <c r="B126" s="60" t="s">
        <v>894</v>
      </c>
      <c r="C126" s="61" t="s">
        <v>895</v>
      </c>
      <c r="D126" s="62">
        <v>8266.69</v>
      </c>
      <c r="E126" s="63" t="s">
        <v>504</v>
      </c>
      <c r="F126" s="63" t="s">
        <v>696</v>
      </c>
      <c r="G126" s="54" t="s">
        <v>403</v>
      </c>
    </row>
    <row r="127" spans="1:7" ht="14.4" customHeight="1">
      <c r="A127" s="59" t="s">
        <v>226</v>
      </c>
      <c r="B127" s="60" t="s">
        <v>896</v>
      </c>
      <c r="C127" s="61" t="s">
        <v>897</v>
      </c>
      <c r="D127" s="62">
        <v>3155.59</v>
      </c>
      <c r="E127" s="63" t="s">
        <v>504</v>
      </c>
      <c r="F127" s="63" t="s">
        <v>696</v>
      </c>
      <c r="G127" s="54" t="s">
        <v>403</v>
      </c>
    </row>
    <row r="128" spans="1:7" ht="14.4" customHeight="1">
      <c r="A128" s="59" t="s">
        <v>226</v>
      </c>
      <c r="B128" s="60" t="s">
        <v>898</v>
      </c>
      <c r="C128" s="61" t="s">
        <v>897</v>
      </c>
      <c r="D128" s="62">
        <v>3155.59</v>
      </c>
      <c r="E128" s="63" t="s">
        <v>504</v>
      </c>
      <c r="F128" s="63" t="s">
        <v>696</v>
      </c>
      <c r="G128" s="54" t="s">
        <v>403</v>
      </c>
    </row>
    <row r="129" spans="1:7" ht="14.4" customHeight="1">
      <c r="A129" s="59" t="s">
        <v>226</v>
      </c>
      <c r="B129" s="60" t="s">
        <v>899</v>
      </c>
      <c r="C129" s="61" t="s">
        <v>897</v>
      </c>
      <c r="D129" s="62">
        <v>3155.59</v>
      </c>
      <c r="E129" s="63" t="s">
        <v>504</v>
      </c>
      <c r="F129" s="63" t="s">
        <v>696</v>
      </c>
      <c r="G129" s="54" t="s">
        <v>403</v>
      </c>
    </row>
    <row r="130" spans="1:7" ht="14.4" customHeight="1">
      <c r="A130" s="59" t="s">
        <v>226</v>
      </c>
      <c r="B130" s="60" t="s">
        <v>900</v>
      </c>
      <c r="C130" s="61" t="s">
        <v>901</v>
      </c>
      <c r="D130" s="62">
        <v>3503.42</v>
      </c>
      <c r="E130" s="63" t="s">
        <v>504</v>
      </c>
      <c r="F130" s="63" t="s">
        <v>696</v>
      </c>
      <c r="G130" s="54" t="s">
        <v>403</v>
      </c>
    </row>
    <row r="131" spans="1:7" ht="14.4" customHeight="1">
      <c r="A131" s="59" t="s">
        <v>226</v>
      </c>
      <c r="B131" s="60" t="s">
        <v>902</v>
      </c>
      <c r="C131" s="61" t="s">
        <v>901</v>
      </c>
      <c r="D131" s="62">
        <v>3503.42</v>
      </c>
      <c r="E131" s="63" t="s">
        <v>504</v>
      </c>
      <c r="F131" s="63" t="s">
        <v>696</v>
      </c>
      <c r="G131" s="54" t="s">
        <v>403</v>
      </c>
    </row>
    <row r="132" spans="1:7" ht="14.4" customHeight="1">
      <c r="A132" s="59" t="s">
        <v>226</v>
      </c>
      <c r="B132" s="60" t="s">
        <v>903</v>
      </c>
      <c r="C132" s="61" t="s">
        <v>904</v>
      </c>
      <c r="D132" s="62">
        <v>4030.55</v>
      </c>
      <c r="E132" s="63" t="s">
        <v>504</v>
      </c>
      <c r="F132" s="63" t="s">
        <v>696</v>
      </c>
      <c r="G132" s="54" t="s">
        <v>403</v>
      </c>
    </row>
    <row r="133" spans="1:7" ht="14.4" customHeight="1">
      <c r="A133" s="59" t="s">
        <v>226</v>
      </c>
      <c r="B133" s="60" t="s">
        <v>905</v>
      </c>
      <c r="C133" s="61" t="s">
        <v>906</v>
      </c>
      <c r="D133" s="62">
        <v>4935.3900000000003</v>
      </c>
      <c r="E133" s="63" t="s">
        <v>504</v>
      </c>
      <c r="F133" s="63" t="s">
        <v>696</v>
      </c>
      <c r="G133" s="54" t="s">
        <v>403</v>
      </c>
    </row>
    <row r="134" spans="1:7" ht="14.4" customHeight="1">
      <c r="A134" s="59" t="s">
        <v>226</v>
      </c>
      <c r="B134" s="60" t="s">
        <v>907</v>
      </c>
      <c r="C134" s="61" t="s">
        <v>908</v>
      </c>
      <c r="D134" s="62">
        <v>7814.87</v>
      </c>
      <c r="E134" s="63" t="s">
        <v>504</v>
      </c>
      <c r="F134" s="63" t="s">
        <v>696</v>
      </c>
      <c r="G134" s="54" t="s">
        <v>403</v>
      </c>
    </row>
    <row r="135" spans="1:7" ht="14.4" customHeight="1">
      <c r="A135" s="59" t="s">
        <v>226</v>
      </c>
      <c r="B135" s="60" t="s">
        <v>909</v>
      </c>
      <c r="C135" s="61" t="s">
        <v>910</v>
      </c>
      <c r="D135" s="62">
        <v>2451.56</v>
      </c>
      <c r="E135" s="63" t="s">
        <v>504</v>
      </c>
      <c r="F135" s="63" t="s">
        <v>696</v>
      </c>
      <c r="G135" s="54" t="s">
        <v>403</v>
      </c>
    </row>
    <row r="136" spans="1:7" ht="14.4" customHeight="1">
      <c r="A136" s="59" t="s">
        <v>226</v>
      </c>
      <c r="B136" s="60" t="s">
        <v>911</v>
      </c>
      <c r="C136" s="61" t="s">
        <v>912</v>
      </c>
      <c r="D136" s="62">
        <v>34936.230000000003</v>
      </c>
      <c r="E136" s="63" t="s">
        <v>504</v>
      </c>
      <c r="F136" s="63" t="s">
        <v>696</v>
      </c>
      <c r="G136" s="54" t="s">
        <v>403</v>
      </c>
    </row>
    <row r="137" spans="1:7" ht="14.4" customHeight="1">
      <c r="A137" s="59" t="s">
        <v>226</v>
      </c>
      <c r="B137" s="60" t="s">
        <v>913</v>
      </c>
      <c r="C137" s="61" t="s">
        <v>914</v>
      </c>
      <c r="D137" s="62">
        <v>3798.66</v>
      </c>
      <c r="E137" s="63" t="s">
        <v>504</v>
      </c>
      <c r="F137" s="63" t="s">
        <v>696</v>
      </c>
      <c r="G137" s="54" t="s">
        <v>403</v>
      </c>
    </row>
    <row r="138" spans="1:7" ht="14.4" customHeight="1">
      <c r="A138" s="59" t="s">
        <v>226</v>
      </c>
      <c r="B138" s="60" t="s">
        <v>915</v>
      </c>
      <c r="C138" s="61" t="s">
        <v>916</v>
      </c>
      <c r="D138" s="62">
        <v>3798.66</v>
      </c>
      <c r="E138" s="63" t="s">
        <v>504</v>
      </c>
      <c r="F138" s="63" t="s">
        <v>696</v>
      </c>
      <c r="G138" s="54" t="s">
        <v>403</v>
      </c>
    </row>
    <row r="139" spans="1:7" ht="14.4" customHeight="1">
      <c r="A139" s="59" t="s">
        <v>226</v>
      </c>
      <c r="B139" s="60" t="s">
        <v>917</v>
      </c>
      <c r="C139" s="61" t="s">
        <v>918</v>
      </c>
      <c r="D139" s="62">
        <v>7033.15</v>
      </c>
      <c r="E139" s="63" t="s">
        <v>504</v>
      </c>
      <c r="F139" s="63" t="s">
        <v>696</v>
      </c>
      <c r="G139" s="54" t="s">
        <v>403</v>
      </c>
    </row>
    <row r="140" spans="1:7" ht="14.4" customHeight="1">
      <c r="A140" s="59" t="s">
        <v>226</v>
      </c>
      <c r="B140" s="60" t="s">
        <v>919</v>
      </c>
      <c r="C140" s="61" t="s">
        <v>920</v>
      </c>
      <c r="D140" s="62">
        <v>2009.3</v>
      </c>
      <c r="E140" s="63" t="s">
        <v>504</v>
      </c>
      <c r="F140" s="63" t="s">
        <v>696</v>
      </c>
      <c r="G140" s="54" t="s">
        <v>403</v>
      </c>
    </row>
    <row r="141" spans="1:7" ht="14.4" customHeight="1">
      <c r="A141" s="59" t="s">
        <v>226</v>
      </c>
      <c r="B141" s="60" t="s">
        <v>921</v>
      </c>
      <c r="C141" s="61" t="s">
        <v>920</v>
      </c>
      <c r="D141" s="62">
        <v>2009.3</v>
      </c>
      <c r="E141" s="63" t="s">
        <v>504</v>
      </c>
      <c r="F141" s="63" t="s">
        <v>696</v>
      </c>
      <c r="G141" s="54" t="s">
        <v>403</v>
      </c>
    </row>
    <row r="142" spans="1:7" ht="14.4" customHeight="1">
      <c r="A142" s="59" t="s">
        <v>226</v>
      </c>
      <c r="B142" s="60" t="s">
        <v>922</v>
      </c>
      <c r="C142" s="61" t="s">
        <v>920</v>
      </c>
      <c r="D142" s="62">
        <v>2009.3</v>
      </c>
      <c r="E142" s="63" t="s">
        <v>504</v>
      </c>
      <c r="F142" s="63" t="s">
        <v>696</v>
      </c>
      <c r="G142" s="54" t="s">
        <v>403</v>
      </c>
    </row>
    <row r="143" spans="1:7" ht="14.4" customHeight="1">
      <c r="A143" s="59" t="s">
        <v>226</v>
      </c>
      <c r="B143" s="60" t="s">
        <v>923</v>
      </c>
      <c r="C143" s="61" t="s">
        <v>924</v>
      </c>
      <c r="D143" s="62">
        <v>4660.47</v>
      </c>
      <c r="E143" s="63" t="s">
        <v>504</v>
      </c>
      <c r="F143" s="63" t="s">
        <v>696</v>
      </c>
      <c r="G143" s="54" t="s">
        <v>403</v>
      </c>
    </row>
    <row r="144" spans="1:7" ht="14.4" customHeight="1">
      <c r="A144" s="59" t="s">
        <v>226</v>
      </c>
      <c r="B144" s="60" t="s">
        <v>925</v>
      </c>
      <c r="C144" s="61" t="s">
        <v>924</v>
      </c>
      <c r="D144" s="62">
        <v>4660.47</v>
      </c>
      <c r="E144" s="63" t="s">
        <v>504</v>
      </c>
      <c r="F144" s="63" t="s">
        <v>696</v>
      </c>
      <c r="G144" s="54" t="s">
        <v>403</v>
      </c>
    </row>
    <row r="145" spans="1:7" ht="14.4" customHeight="1">
      <c r="A145" s="59" t="s">
        <v>226</v>
      </c>
      <c r="B145" s="60" t="s">
        <v>926</v>
      </c>
      <c r="C145" s="61" t="s">
        <v>924</v>
      </c>
      <c r="D145" s="62">
        <v>4660.47</v>
      </c>
      <c r="E145" s="63" t="s">
        <v>504</v>
      </c>
      <c r="F145" s="63" t="s">
        <v>696</v>
      </c>
      <c r="G145" s="54" t="s">
        <v>403</v>
      </c>
    </row>
    <row r="146" spans="1:7" ht="14.4" customHeight="1">
      <c r="A146" s="59" t="s">
        <v>226</v>
      </c>
      <c r="B146" s="60" t="s">
        <v>927</v>
      </c>
      <c r="C146" s="61" t="s">
        <v>928</v>
      </c>
      <c r="D146" s="62">
        <v>1726.01</v>
      </c>
      <c r="E146" s="63" t="s">
        <v>504</v>
      </c>
      <c r="F146" s="63" t="s">
        <v>696</v>
      </c>
      <c r="G146" s="54" t="s">
        <v>403</v>
      </c>
    </row>
    <row r="147" spans="1:7" ht="14.4" customHeight="1">
      <c r="A147" s="59" t="s">
        <v>226</v>
      </c>
      <c r="B147" s="60" t="s">
        <v>929</v>
      </c>
      <c r="C147" s="61" t="s">
        <v>928</v>
      </c>
      <c r="D147" s="62">
        <v>1726.01</v>
      </c>
      <c r="E147" s="63" t="s">
        <v>504</v>
      </c>
      <c r="F147" s="63" t="s">
        <v>696</v>
      </c>
      <c r="G147" s="54" t="s">
        <v>403</v>
      </c>
    </row>
    <row r="148" spans="1:7" ht="14.4" customHeight="1">
      <c r="A148" s="59" t="s">
        <v>226</v>
      </c>
      <c r="B148" s="60" t="s">
        <v>930</v>
      </c>
      <c r="C148" s="61" t="s">
        <v>931</v>
      </c>
      <c r="D148" s="62">
        <v>1883.79</v>
      </c>
      <c r="E148" s="63" t="s">
        <v>504</v>
      </c>
      <c r="F148" s="63" t="s">
        <v>696</v>
      </c>
      <c r="G148" s="54" t="s">
        <v>403</v>
      </c>
    </row>
    <row r="149" spans="1:7" ht="14.4" customHeight="1">
      <c r="A149" s="59" t="s">
        <v>226</v>
      </c>
      <c r="B149" s="60" t="s">
        <v>932</v>
      </c>
      <c r="C149" s="61" t="s">
        <v>931</v>
      </c>
      <c r="D149" s="62">
        <v>1883.79</v>
      </c>
      <c r="E149" s="63" t="s">
        <v>504</v>
      </c>
      <c r="F149" s="63" t="s">
        <v>696</v>
      </c>
      <c r="G149" s="54" t="s">
        <v>403</v>
      </c>
    </row>
    <row r="150" spans="1:7" ht="14.4" customHeight="1">
      <c r="A150" s="59" t="s">
        <v>226</v>
      </c>
      <c r="B150" s="60" t="s">
        <v>933</v>
      </c>
      <c r="C150" s="61" t="s">
        <v>931</v>
      </c>
      <c r="D150" s="62">
        <v>1883.79</v>
      </c>
      <c r="E150" s="63" t="s">
        <v>504</v>
      </c>
      <c r="F150" s="63" t="s">
        <v>696</v>
      </c>
      <c r="G150" s="54" t="s">
        <v>403</v>
      </c>
    </row>
    <row r="151" spans="1:7" ht="14.4" customHeight="1">
      <c r="A151" s="59" t="s">
        <v>226</v>
      </c>
      <c r="B151" s="60" t="s">
        <v>934</v>
      </c>
      <c r="C151" s="61" t="s">
        <v>931</v>
      </c>
      <c r="D151" s="62">
        <v>1883.79</v>
      </c>
      <c r="E151" s="63" t="s">
        <v>504</v>
      </c>
      <c r="F151" s="63" t="s">
        <v>696</v>
      </c>
      <c r="G151" s="54" t="s">
        <v>403</v>
      </c>
    </row>
    <row r="152" spans="1:7" ht="14.4" customHeight="1">
      <c r="A152" s="59" t="s">
        <v>226</v>
      </c>
      <c r="B152" s="60" t="s">
        <v>935</v>
      </c>
      <c r="C152" s="61" t="s">
        <v>936</v>
      </c>
      <c r="D152" s="62">
        <v>2310.5100000000002</v>
      </c>
      <c r="E152" s="63" t="s">
        <v>504</v>
      </c>
      <c r="F152" s="63" t="s">
        <v>696</v>
      </c>
      <c r="G152" s="54" t="s">
        <v>403</v>
      </c>
    </row>
    <row r="153" spans="1:7" ht="14.4" customHeight="1">
      <c r="A153" s="59" t="s">
        <v>226</v>
      </c>
      <c r="B153" s="60" t="s">
        <v>937</v>
      </c>
      <c r="C153" s="61" t="s">
        <v>936</v>
      </c>
      <c r="D153" s="62">
        <v>2310.5100000000002</v>
      </c>
      <c r="E153" s="63" t="s">
        <v>504</v>
      </c>
      <c r="F153" s="63" t="s">
        <v>696</v>
      </c>
      <c r="G153" s="54" t="s">
        <v>403</v>
      </c>
    </row>
    <row r="154" spans="1:7" ht="14.4" customHeight="1">
      <c r="A154" s="59" t="s">
        <v>226</v>
      </c>
      <c r="B154" s="60" t="s">
        <v>938</v>
      </c>
      <c r="C154" s="61" t="s">
        <v>939</v>
      </c>
      <c r="D154" s="62">
        <v>3700.65</v>
      </c>
      <c r="E154" s="63" t="s">
        <v>504</v>
      </c>
      <c r="F154" s="63" t="s">
        <v>696</v>
      </c>
      <c r="G154" s="54" t="s">
        <v>403</v>
      </c>
    </row>
    <row r="155" spans="1:7" ht="14.4" customHeight="1">
      <c r="A155" s="59" t="s">
        <v>226</v>
      </c>
      <c r="B155" s="60" t="s">
        <v>940</v>
      </c>
      <c r="C155" s="61" t="s">
        <v>939</v>
      </c>
      <c r="D155" s="62">
        <v>3700.65</v>
      </c>
      <c r="E155" s="63" t="s">
        <v>504</v>
      </c>
      <c r="F155" s="63" t="s">
        <v>696</v>
      </c>
      <c r="G155" s="54" t="s">
        <v>403</v>
      </c>
    </row>
    <row r="156" spans="1:7" ht="14.4" customHeight="1">
      <c r="A156" s="59" t="s">
        <v>226</v>
      </c>
      <c r="B156" s="60" t="s">
        <v>941</v>
      </c>
      <c r="C156" s="61" t="s">
        <v>942</v>
      </c>
      <c r="D156" s="62">
        <v>3700.65</v>
      </c>
      <c r="E156" s="63" t="s">
        <v>504</v>
      </c>
      <c r="F156" s="63" t="s">
        <v>696</v>
      </c>
      <c r="G156" s="54" t="s">
        <v>403</v>
      </c>
    </row>
    <row r="157" spans="1:7" ht="14.4" customHeight="1">
      <c r="A157" s="59" t="s">
        <v>226</v>
      </c>
      <c r="B157" s="60" t="s">
        <v>943</v>
      </c>
      <c r="C157" s="61" t="s">
        <v>942</v>
      </c>
      <c r="D157" s="62">
        <v>3700.65</v>
      </c>
      <c r="E157" s="63" t="s">
        <v>504</v>
      </c>
      <c r="F157" s="63" t="s">
        <v>696</v>
      </c>
      <c r="G157" s="54" t="s">
        <v>403</v>
      </c>
    </row>
    <row r="158" spans="1:7" ht="14.4" customHeight="1">
      <c r="A158" s="59" t="s">
        <v>226</v>
      </c>
      <c r="B158" s="60" t="s">
        <v>944</v>
      </c>
      <c r="C158" s="61" t="s">
        <v>507</v>
      </c>
      <c r="D158" s="62">
        <v>18670.59</v>
      </c>
      <c r="E158" s="63" t="s">
        <v>504</v>
      </c>
      <c r="F158" s="63" t="s">
        <v>696</v>
      </c>
      <c r="G158" s="54" t="s">
        <v>403</v>
      </c>
    </row>
    <row r="159" spans="1:7" ht="14.4" customHeight="1">
      <c r="A159" s="59" t="s">
        <v>226</v>
      </c>
      <c r="B159" s="60" t="s">
        <v>945</v>
      </c>
      <c r="C159" s="61" t="s">
        <v>946</v>
      </c>
      <c r="D159" s="62">
        <v>23880.9</v>
      </c>
      <c r="E159" s="63" t="s">
        <v>504</v>
      </c>
      <c r="F159" s="63" t="s">
        <v>696</v>
      </c>
      <c r="G159" s="54" t="s">
        <v>403</v>
      </c>
    </row>
    <row r="160" spans="1:7" ht="14.4" customHeight="1">
      <c r="A160" s="59" t="s">
        <v>226</v>
      </c>
      <c r="B160" s="60" t="s">
        <v>947</v>
      </c>
      <c r="C160" s="61" t="s">
        <v>948</v>
      </c>
      <c r="D160" s="62">
        <v>16571.64</v>
      </c>
      <c r="E160" s="63" t="s">
        <v>504</v>
      </c>
      <c r="F160" s="63" t="s">
        <v>696</v>
      </c>
      <c r="G160" s="54" t="s">
        <v>403</v>
      </c>
    </row>
    <row r="161" spans="1:7" ht="14.4" customHeight="1">
      <c r="A161" s="59" t="s">
        <v>226</v>
      </c>
      <c r="B161" s="60" t="s">
        <v>949</v>
      </c>
      <c r="C161" s="61" t="s">
        <v>950</v>
      </c>
      <c r="D161" s="62">
        <v>12051.01</v>
      </c>
      <c r="E161" s="63" t="s">
        <v>504</v>
      </c>
      <c r="F161" s="63" t="s">
        <v>696</v>
      </c>
      <c r="G161" s="54" t="s">
        <v>403</v>
      </c>
    </row>
    <row r="162" spans="1:7" ht="14.4" customHeight="1">
      <c r="A162" s="59" t="s">
        <v>226</v>
      </c>
      <c r="B162" s="60" t="s">
        <v>951</v>
      </c>
      <c r="C162" s="61" t="s">
        <v>950</v>
      </c>
      <c r="D162" s="62">
        <v>12051.01</v>
      </c>
      <c r="E162" s="63" t="s">
        <v>504</v>
      </c>
      <c r="F162" s="63" t="s">
        <v>696</v>
      </c>
      <c r="G162" s="54" t="s">
        <v>403</v>
      </c>
    </row>
    <row r="163" spans="1:7" ht="14.4" customHeight="1">
      <c r="A163" s="59" t="s">
        <v>226</v>
      </c>
      <c r="B163" s="60" t="s">
        <v>952</v>
      </c>
      <c r="C163" s="61" t="s">
        <v>950</v>
      </c>
      <c r="D163" s="62">
        <v>12051.01</v>
      </c>
      <c r="E163" s="63" t="s">
        <v>504</v>
      </c>
      <c r="F163" s="63" t="s">
        <v>696</v>
      </c>
      <c r="G163" s="54" t="s">
        <v>403</v>
      </c>
    </row>
    <row r="164" spans="1:7" ht="14.4" customHeight="1">
      <c r="A164" s="59" t="s">
        <v>226</v>
      </c>
      <c r="B164" s="60" t="s">
        <v>953</v>
      </c>
      <c r="C164" s="61" t="s">
        <v>950</v>
      </c>
      <c r="D164" s="62">
        <v>12051.01</v>
      </c>
      <c r="E164" s="63" t="s">
        <v>504</v>
      </c>
      <c r="F164" s="63" t="s">
        <v>696</v>
      </c>
      <c r="G164" s="54" t="s">
        <v>403</v>
      </c>
    </row>
    <row r="165" spans="1:7" ht="14.4" customHeight="1">
      <c r="A165" s="59" t="s">
        <v>226</v>
      </c>
      <c r="B165" s="60" t="s">
        <v>954</v>
      </c>
      <c r="C165" s="61" t="s">
        <v>950</v>
      </c>
      <c r="D165" s="62">
        <v>12051.01</v>
      </c>
      <c r="E165" s="63" t="s">
        <v>504</v>
      </c>
      <c r="F165" s="63" t="s">
        <v>696</v>
      </c>
      <c r="G165" s="54" t="s">
        <v>403</v>
      </c>
    </row>
    <row r="166" spans="1:7" ht="14.4" customHeight="1">
      <c r="A166" s="59" t="s">
        <v>226</v>
      </c>
      <c r="B166" s="60" t="s">
        <v>955</v>
      </c>
      <c r="C166" s="61" t="s">
        <v>950</v>
      </c>
      <c r="D166" s="62">
        <v>12051.01</v>
      </c>
      <c r="E166" s="63" t="s">
        <v>504</v>
      </c>
      <c r="F166" s="63" t="s">
        <v>696</v>
      </c>
      <c r="G166" s="54" t="s">
        <v>403</v>
      </c>
    </row>
    <row r="167" spans="1:7" ht="14.4" customHeight="1">
      <c r="A167" s="59" t="s">
        <v>226</v>
      </c>
      <c r="B167" s="60" t="s">
        <v>956</v>
      </c>
      <c r="C167" s="61" t="s">
        <v>950</v>
      </c>
      <c r="D167" s="62">
        <v>12051.01</v>
      </c>
      <c r="E167" s="63" t="s">
        <v>504</v>
      </c>
      <c r="F167" s="63" t="s">
        <v>696</v>
      </c>
      <c r="G167" s="54" t="s">
        <v>403</v>
      </c>
    </row>
    <row r="168" spans="1:7" ht="14.4" customHeight="1">
      <c r="A168" s="59" t="s">
        <v>226</v>
      </c>
      <c r="B168" s="60" t="s">
        <v>957</v>
      </c>
      <c r="C168" s="61" t="s">
        <v>950</v>
      </c>
      <c r="D168" s="62">
        <v>12051.01</v>
      </c>
      <c r="E168" s="63" t="s">
        <v>504</v>
      </c>
      <c r="F168" s="63" t="s">
        <v>696</v>
      </c>
      <c r="G168" s="54" t="s">
        <v>403</v>
      </c>
    </row>
    <row r="169" spans="1:7" ht="14.4" customHeight="1">
      <c r="A169" s="59" t="s">
        <v>226</v>
      </c>
      <c r="B169" s="60" t="s">
        <v>958</v>
      </c>
      <c r="C169" s="61" t="s">
        <v>959</v>
      </c>
      <c r="D169" s="62">
        <v>13640.76</v>
      </c>
      <c r="E169" s="63" t="s">
        <v>504</v>
      </c>
      <c r="F169" s="63" t="s">
        <v>696</v>
      </c>
      <c r="G169" s="54" t="s">
        <v>403</v>
      </c>
    </row>
    <row r="170" spans="1:7" ht="14.4" customHeight="1">
      <c r="A170" s="59" t="s">
        <v>226</v>
      </c>
      <c r="B170" s="60" t="s">
        <v>960</v>
      </c>
      <c r="C170" s="61" t="s">
        <v>959</v>
      </c>
      <c r="D170" s="62">
        <v>13640.76</v>
      </c>
      <c r="E170" s="63" t="s">
        <v>504</v>
      </c>
      <c r="F170" s="63" t="s">
        <v>696</v>
      </c>
      <c r="G170" s="54" t="s">
        <v>403</v>
      </c>
    </row>
    <row r="171" spans="1:7" ht="14.4" customHeight="1">
      <c r="A171" s="59" t="s">
        <v>226</v>
      </c>
      <c r="B171" s="60" t="s">
        <v>961</v>
      </c>
      <c r="C171" s="61" t="s">
        <v>962</v>
      </c>
      <c r="D171" s="62">
        <v>14613.74</v>
      </c>
      <c r="E171" s="63" t="s">
        <v>504</v>
      </c>
      <c r="F171" s="63" t="s">
        <v>696</v>
      </c>
      <c r="G171" s="54" t="s">
        <v>403</v>
      </c>
    </row>
    <row r="172" spans="1:7" ht="14.4" customHeight="1">
      <c r="A172" s="59" t="s">
        <v>226</v>
      </c>
      <c r="B172" s="60" t="s">
        <v>963</v>
      </c>
      <c r="C172" s="61" t="s">
        <v>962</v>
      </c>
      <c r="D172" s="62">
        <v>14613.74</v>
      </c>
      <c r="E172" s="63" t="s">
        <v>504</v>
      </c>
      <c r="F172" s="63" t="s">
        <v>696</v>
      </c>
      <c r="G172" s="54" t="s">
        <v>403</v>
      </c>
    </row>
    <row r="173" spans="1:7" ht="14.4" customHeight="1">
      <c r="A173" s="59" t="s">
        <v>226</v>
      </c>
      <c r="B173" s="60" t="s">
        <v>964</v>
      </c>
      <c r="C173" s="61" t="s">
        <v>962</v>
      </c>
      <c r="D173" s="62">
        <v>14613.74</v>
      </c>
      <c r="E173" s="63" t="s">
        <v>504</v>
      </c>
      <c r="F173" s="63" t="s">
        <v>696</v>
      </c>
      <c r="G173" s="54" t="s">
        <v>403</v>
      </c>
    </row>
    <row r="174" spans="1:7" ht="14.4" customHeight="1">
      <c r="A174" s="59" t="s">
        <v>226</v>
      </c>
      <c r="B174" s="60" t="s">
        <v>965</v>
      </c>
      <c r="C174" s="61" t="s">
        <v>962</v>
      </c>
      <c r="D174" s="62">
        <v>14613.74</v>
      </c>
      <c r="E174" s="63" t="s">
        <v>504</v>
      </c>
      <c r="F174" s="63" t="s">
        <v>696</v>
      </c>
      <c r="G174" s="54" t="s">
        <v>403</v>
      </c>
    </row>
    <row r="175" spans="1:7" ht="14.4" customHeight="1">
      <c r="A175" s="59" t="s">
        <v>226</v>
      </c>
      <c r="B175" s="60" t="s">
        <v>966</v>
      </c>
      <c r="C175" s="61" t="s">
        <v>967</v>
      </c>
      <c r="D175" s="62">
        <v>31993.4</v>
      </c>
      <c r="E175" s="63" t="s">
        <v>504</v>
      </c>
      <c r="F175" s="63" t="s">
        <v>696</v>
      </c>
      <c r="G175" s="54" t="s">
        <v>403</v>
      </c>
    </row>
    <row r="176" spans="1:7" ht="14.4" customHeight="1">
      <c r="A176" s="59" t="s">
        <v>226</v>
      </c>
      <c r="B176" s="60" t="s">
        <v>968</v>
      </c>
      <c r="C176" s="61" t="s">
        <v>967</v>
      </c>
      <c r="D176" s="62">
        <v>31993.4</v>
      </c>
      <c r="E176" s="63" t="s">
        <v>504</v>
      </c>
      <c r="F176" s="63" t="s">
        <v>696</v>
      </c>
      <c r="G176" s="54" t="s">
        <v>403</v>
      </c>
    </row>
    <row r="177" spans="1:7" ht="14.4" customHeight="1">
      <c r="A177" s="59" t="s">
        <v>226</v>
      </c>
      <c r="B177" s="60" t="s">
        <v>969</v>
      </c>
      <c r="C177" s="61" t="s">
        <v>970</v>
      </c>
      <c r="D177" s="62">
        <v>6323.14</v>
      </c>
      <c r="E177" s="63" t="s">
        <v>504</v>
      </c>
      <c r="F177" s="63" t="s">
        <v>696</v>
      </c>
      <c r="G177" s="54" t="s">
        <v>403</v>
      </c>
    </row>
    <row r="178" spans="1:7" ht="14.4" customHeight="1">
      <c r="A178" s="59" t="s">
        <v>226</v>
      </c>
      <c r="B178" s="60" t="s">
        <v>971</v>
      </c>
      <c r="C178" s="61" t="s">
        <v>970</v>
      </c>
      <c r="D178" s="62">
        <v>6323.14</v>
      </c>
      <c r="E178" s="63" t="s">
        <v>504</v>
      </c>
      <c r="F178" s="63" t="s">
        <v>696</v>
      </c>
      <c r="G178" s="54" t="s">
        <v>403</v>
      </c>
    </row>
    <row r="179" spans="1:7" ht="14.4" customHeight="1">
      <c r="A179" s="59" t="s">
        <v>226</v>
      </c>
      <c r="B179" s="60" t="s">
        <v>972</v>
      </c>
      <c r="C179" s="61" t="s">
        <v>970</v>
      </c>
      <c r="D179" s="62">
        <v>6323.14</v>
      </c>
      <c r="E179" s="63" t="s">
        <v>504</v>
      </c>
      <c r="F179" s="63" t="s">
        <v>696</v>
      </c>
      <c r="G179" s="54" t="s">
        <v>403</v>
      </c>
    </row>
    <row r="180" spans="1:7" ht="14.4" customHeight="1">
      <c r="A180" s="59" t="s">
        <v>226</v>
      </c>
      <c r="B180" s="60" t="s">
        <v>973</v>
      </c>
      <c r="C180" s="61" t="s">
        <v>970</v>
      </c>
      <c r="D180" s="62">
        <v>6323.14</v>
      </c>
      <c r="E180" s="63" t="s">
        <v>504</v>
      </c>
      <c r="F180" s="63" t="s">
        <v>696</v>
      </c>
      <c r="G180" s="54" t="s">
        <v>403</v>
      </c>
    </row>
    <row r="181" spans="1:7" ht="14.4" customHeight="1">
      <c r="A181" s="59" t="s">
        <v>226</v>
      </c>
      <c r="B181" s="60" t="s">
        <v>974</v>
      </c>
      <c r="C181" s="61" t="s">
        <v>970</v>
      </c>
      <c r="D181" s="62">
        <v>6323.14</v>
      </c>
      <c r="E181" s="63" t="s">
        <v>504</v>
      </c>
      <c r="F181" s="63" t="s">
        <v>696</v>
      </c>
      <c r="G181" s="54" t="s">
        <v>403</v>
      </c>
    </row>
    <row r="182" spans="1:7" ht="14.4" customHeight="1">
      <c r="A182" s="59" t="s">
        <v>226</v>
      </c>
      <c r="B182" s="60" t="s">
        <v>975</v>
      </c>
      <c r="C182" s="61" t="s">
        <v>970</v>
      </c>
      <c r="D182" s="62">
        <v>6323.14</v>
      </c>
      <c r="E182" s="63" t="s">
        <v>504</v>
      </c>
      <c r="F182" s="63" t="s">
        <v>696</v>
      </c>
      <c r="G182" s="54" t="s">
        <v>403</v>
      </c>
    </row>
    <row r="183" spans="1:7" ht="14.4" customHeight="1">
      <c r="A183" s="59" t="s">
        <v>226</v>
      </c>
      <c r="B183" s="60" t="s">
        <v>976</v>
      </c>
      <c r="C183" s="61" t="s">
        <v>970</v>
      </c>
      <c r="D183" s="62">
        <v>6323.14</v>
      </c>
      <c r="E183" s="63" t="s">
        <v>504</v>
      </c>
      <c r="F183" s="63" t="s">
        <v>696</v>
      </c>
      <c r="G183" s="54" t="s">
        <v>403</v>
      </c>
    </row>
    <row r="184" spans="1:7" ht="14.4" customHeight="1">
      <c r="A184" s="59" t="s">
        <v>226</v>
      </c>
      <c r="B184" s="60" t="s">
        <v>977</v>
      </c>
      <c r="C184" s="61" t="s">
        <v>978</v>
      </c>
      <c r="D184" s="62">
        <v>3851.26</v>
      </c>
      <c r="E184" s="63" t="s">
        <v>504</v>
      </c>
      <c r="F184" s="63" t="s">
        <v>696</v>
      </c>
      <c r="G184" s="54" t="s">
        <v>403</v>
      </c>
    </row>
    <row r="185" spans="1:7" ht="14.4" customHeight="1">
      <c r="A185" s="59" t="s">
        <v>226</v>
      </c>
      <c r="B185" s="60" t="s">
        <v>979</v>
      </c>
      <c r="C185" s="61" t="s">
        <v>978</v>
      </c>
      <c r="D185" s="62">
        <v>3851.26</v>
      </c>
      <c r="E185" s="63" t="s">
        <v>504</v>
      </c>
      <c r="F185" s="63" t="s">
        <v>696</v>
      </c>
      <c r="G185" s="54" t="s">
        <v>403</v>
      </c>
    </row>
    <row r="186" spans="1:7" ht="14.4" customHeight="1">
      <c r="A186" s="59" t="s">
        <v>226</v>
      </c>
      <c r="B186" s="60" t="s">
        <v>980</v>
      </c>
      <c r="C186" s="61" t="s">
        <v>978</v>
      </c>
      <c r="D186" s="62">
        <v>3851.26</v>
      </c>
      <c r="E186" s="63" t="s">
        <v>504</v>
      </c>
      <c r="F186" s="63" t="s">
        <v>696</v>
      </c>
      <c r="G186" s="54" t="s">
        <v>403</v>
      </c>
    </row>
    <row r="187" spans="1:7" ht="14.4" customHeight="1">
      <c r="A187" s="59" t="s">
        <v>226</v>
      </c>
      <c r="B187" s="60" t="s">
        <v>981</v>
      </c>
      <c r="C187" s="61" t="s">
        <v>978</v>
      </c>
      <c r="D187" s="62">
        <v>3851.26</v>
      </c>
      <c r="E187" s="63" t="s">
        <v>504</v>
      </c>
      <c r="F187" s="63" t="s">
        <v>696</v>
      </c>
      <c r="G187" s="54" t="s">
        <v>403</v>
      </c>
    </row>
    <row r="188" spans="1:7" ht="14.4" customHeight="1">
      <c r="A188" s="59" t="s">
        <v>226</v>
      </c>
      <c r="B188" s="60" t="s">
        <v>982</v>
      </c>
      <c r="C188" s="61" t="s">
        <v>978</v>
      </c>
      <c r="D188" s="62">
        <v>3851.26</v>
      </c>
      <c r="E188" s="63" t="s">
        <v>504</v>
      </c>
      <c r="F188" s="63" t="s">
        <v>696</v>
      </c>
      <c r="G188" s="54" t="s">
        <v>403</v>
      </c>
    </row>
    <row r="189" spans="1:7" ht="14.4" customHeight="1">
      <c r="A189" s="59" t="s">
        <v>226</v>
      </c>
      <c r="B189" s="60" t="s">
        <v>983</v>
      </c>
      <c r="C189" s="61" t="s">
        <v>978</v>
      </c>
      <c r="D189" s="62">
        <v>3851.26</v>
      </c>
      <c r="E189" s="63" t="s">
        <v>504</v>
      </c>
      <c r="F189" s="63" t="s">
        <v>696</v>
      </c>
      <c r="G189" s="54" t="s">
        <v>403</v>
      </c>
    </row>
    <row r="190" spans="1:7" ht="14.4" customHeight="1">
      <c r="A190" s="59" t="s">
        <v>226</v>
      </c>
      <c r="B190" s="60" t="s">
        <v>984</v>
      </c>
      <c r="C190" s="61" t="s">
        <v>978</v>
      </c>
      <c r="D190" s="62">
        <v>3851.26</v>
      </c>
      <c r="E190" s="63" t="s">
        <v>504</v>
      </c>
      <c r="F190" s="63" t="s">
        <v>696</v>
      </c>
      <c r="G190" s="54" t="s">
        <v>403</v>
      </c>
    </row>
    <row r="191" spans="1:7" ht="14.4" customHeight="1">
      <c r="A191" s="59" t="s">
        <v>226</v>
      </c>
      <c r="B191" s="60" t="s">
        <v>985</v>
      </c>
      <c r="C191" s="61" t="s">
        <v>978</v>
      </c>
      <c r="D191" s="62">
        <v>3851.26</v>
      </c>
      <c r="E191" s="63" t="s">
        <v>504</v>
      </c>
      <c r="F191" s="63" t="s">
        <v>696</v>
      </c>
      <c r="G191" s="54" t="s">
        <v>403</v>
      </c>
    </row>
    <row r="192" spans="1:7" ht="14.4" customHeight="1">
      <c r="A192" s="59" t="s">
        <v>226</v>
      </c>
      <c r="B192" s="60" t="s">
        <v>986</v>
      </c>
      <c r="C192" s="61" t="s">
        <v>987</v>
      </c>
      <c r="D192" s="62">
        <v>8757.9599999999991</v>
      </c>
      <c r="E192" s="63" t="s">
        <v>504</v>
      </c>
      <c r="F192" s="63" t="s">
        <v>696</v>
      </c>
      <c r="G192" s="54" t="s">
        <v>403</v>
      </c>
    </row>
    <row r="193" spans="1:7" ht="14.4" customHeight="1">
      <c r="A193" s="59" t="s">
        <v>226</v>
      </c>
      <c r="B193" s="60" t="s">
        <v>988</v>
      </c>
      <c r="C193" s="61" t="s">
        <v>987</v>
      </c>
      <c r="D193" s="62">
        <v>8757.9599999999991</v>
      </c>
      <c r="E193" s="63" t="s">
        <v>504</v>
      </c>
      <c r="F193" s="63" t="s">
        <v>696</v>
      </c>
      <c r="G193" s="54" t="s">
        <v>403</v>
      </c>
    </row>
    <row r="194" spans="1:7" ht="14.4" customHeight="1">
      <c r="A194" s="59" t="s">
        <v>226</v>
      </c>
      <c r="B194" s="60" t="s">
        <v>989</v>
      </c>
      <c r="C194" s="61" t="s">
        <v>987</v>
      </c>
      <c r="D194" s="62">
        <v>8757.9599999999991</v>
      </c>
      <c r="E194" s="63" t="s">
        <v>504</v>
      </c>
      <c r="F194" s="63" t="s">
        <v>696</v>
      </c>
      <c r="G194" s="54" t="s">
        <v>403</v>
      </c>
    </row>
    <row r="195" spans="1:7" ht="14.4" customHeight="1">
      <c r="A195" s="59" t="s">
        <v>226</v>
      </c>
      <c r="B195" s="60" t="s">
        <v>990</v>
      </c>
      <c r="C195" s="61" t="s">
        <v>987</v>
      </c>
      <c r="D195" s="62">
        <v>8757.9599999999991</v>
      </c>
      <c r="E195" s="63" t="s">
        <v>504</v>
      </c>
      <c r="F195" s="63" t="s">
        <v>696</v>
      </c>
      <c r="G195" s="54" t="s">
        <v>403</v>
      </c>
    </row>
    <row r="196" spans="1:7" ht="14.4" customHeight="1">
      <c r="A196" s="59" t="s">
        <v>226</v>
      </c>
      <c r="B196" s="60" t="s">
        <v>991</v>
      </c>
      <c r="C196" s="61" t="s">
        <v>987</v>
      </c>
      <c r="D196" s="62">
        <v>8757.9599999999991</v>
      </c>
      <c r="E196" s="63" t="s">
        <v>504</v>
      </c>
      <c r="F196" s="63" t="s">
        <v>696</v>
      </c>
      <c r="G196" s="54" t="s">
        <v>403</v>
      </c>
    </row>
    <row r="197" spans="1:7" ht="14.4" customHeight="1">
      <c r="A197" s="59" t="s">
        <v>226</v>
      </c>
      <c r="B197" s="60" t="s">
        <v>992</v>
      </c>
      <c r="C197" s="61" t="s">
        <v>987</v>
      </c>
      <c r="D197" s="62">
        <v>8757.9599999999991</v>
      </c>
      <c r="E197" s="63" t="s">
        <v>504</v>
      </c>
      <c r="F197" s="63" t="s">
        <v>696</v>
      </c>
      <c r="G197" s="54" t="s">
        <v>403</v>
      </c>
    </row>
    <row r="198" spans="1:7" ht="14.4" customHeight="1">
      <c r="A198" s="59" t="s">
        <v>226</v>
      </c>
      <c r="B198" s="60" t="s">
        <v>993</v>
      </c>
      <c r="C198" s="61" t="s">
        <v>987</v>
      </c>
      <c r="D198" s="62">
        <v>8757.9599999999991</v>
      </c>
      <c r="E198" s="63" t="s">
        <v>504</v>
      </c>
      <c r="F198" s="63" t="s">
        <v>696</v>
      </c>
      <c r="G198" s="54" t="s">
        <v>403</v>
      </c>
    </row>
    <row r="199" spans="1:7" ht="14.4" customHeight="1">
      <c r="A199" s="59" t="s">
        <v>226</v>
      </c>
      <c r="B199" s="60" t="s">
        <v>994</v>
      </c>
      <c r="C199" s="61" t="s">
        <v>995</v>
      </c>
      <c r="D199" s="62">
        <v>8310.92</v>
      </c>
      <c r="E199" s="63" t="s">
        <v>504</v>
      </c>
      <c r="F199" s="63" t="s">
        <v>696</v>
      </c>
      <c r="G199" s="54" t="s">
        <v>403</v>
      </c>
    </row>
    <row r="200" spans="1:7" ht="14.4" customHeight="1">
      <c r="A200" s="59" t="s">
        <v>226</v>
      </c>
      <c r="B200" s="60" t="s">
        <v>996</v>
      </c>
      <c r="C200" s="61" t="s">
        <v>995</v>
      </c>
      <c r="D200" s="62">
        <v>8310.92</v>
      </c>
      <c r="E200" s="63" t="s">
        <v>504</v>
      </c>
      <c r="F200" s="63" t="s">
        <v>696</v>
      </c>
      <c r="G200" s="54" t="s">
        <v>403</v>
      </c>
    </row>
    <row r="201" spans="1:7" ht="14.4" customHeight="1">
      <c r="A201" s="59" t="s">
        <v>226</v>
      </c>
      <c r="B201" s="60" t="s">
        <v>997</v>
      </c>
      <c r="C201" s="61" t="s">
        <v>998</v>
      </c>
      <c r="D201" s="62">
        <v>9300.6299999999992</v>
      </c>
      <c r="E201" s="63" t="s">
        <v>504</v>
      </c>
      <c r="F201" s="63" t="s">
        <v>696</v>
      </c>
      <c r="G201" s="54" t="s">
        <v>403</v>
      </c>
    </row>
    <row r="202" spans="1:7" ht="14.4" customHeight="1">
      <c r="A202" s="59" t="s">
        <v>226</v>
      </c>
      <c r="B202" s="60" t="s">
        <v>999</v>
      </c>
      <c r="C202" s="61" t="s">
        <v>1000</v>
      </c>
      <c r="D202" s="62">
        <v>2256.73</v>
      </c>
      <c r="E202" s="63" t="s">
        <v>504</v>
      </c>
      <c r="F202" s="63" t="s">
        <v>696</v>
      </c>
      <c r="G202" s="54" t="s">
        <v>403</v>
      </c>
    </row>
    <row r="203" spans="1:7" ht="20.25" customHeight="1">
      <c r="A203" s="59" t="s">
        <v>226</v>
      </c>
      <c r="B203" s="60" t="s">
        <v>1001</v>
      </c>
      <c r="C203" s="61" t="s">
        <v>1002</v>
      </c>
      <c r="D203" s="62">
        <v>27342.49</v>
      </c>
      <c r="E203" s="63" t="s">
        <v>1003</v>
      </c>
      <c r="F203" s="63" t="s">
        <v>1004</v>
      </c>
      <c r="G203" s="54" t="s">
        <v>403</v>
      </c>
    </row>
    <row r="204" spans="1:7" ht="14.4" customHeight="1">
      <c r="A204" s="59" t="s">
        <v>226</v>
      </c>
      <c r="B204" s="60" t="s">
        <v>1005</v>
      </c>
      <c r="C204" s="61" t="s">
        <v>1006</v>
      </c>
      <c r="D204" s="62">
        <v>22764.49</v>
      </c>
      <c r="E204" s="63" t="s">
        <v>1003</v>
      </c>
      <c r="F204" s="63" t="s">
        <v>1004</v>
      </c>
      <c r="G204" s="54" t="s">
        <v>403</v>
      </c>
    </row>
    <row r="205" spans="1:7" ht="14.4" customHeight="1">
      <c r="A205" s="59" t="s">
        <v>1007</v>
      </c>
      <c r="B205" s="60" t="s">
        <v>1008</v>
      </c>
      <c r="C205" s="61" t="s">
        <v>1009</v>
      </c>
      <c r="D205" s="62">
        <v>16136.55</v>
      </c>
      <c r="E205" s="63" t="s">
        <v>504</v>
      </c>
      <c r="F205" s="63" t="s">
        <v>696</v>
      </c>
      <c r="G205" s="54" t="s">
        <v>403</v>
      </c>
    </row>
    <row r="206" spans="1:7" ht="14.4" customHeight="1">
      <c r="A206" s="59" t="s">
        <v>1007</v>
      </c>
      <c r="B206" s="60" t="s">
        <v>1010</v>
      </c>
      <c r="C206" s="61" t="s">
        <v>613</v>
      </c>
      <c r="D206" s="62">
        <v>1852.72</v>
      </c>
      <c r="E206" s="63" t="s">
        <v>504</v>
      </c>
      <c r="F206" s="63" t="s">
        <v>696</v>
      </c>
      <c r="G206" s="54" t="s">
        <v>403</v>
      </c>
    </row>
    <row r="207" spans="1:7" ht="14.4" customHeight="1">
      <c r="A207" s="59" t="s">
        <v>1007</v>
      </c>
      <c r="B207" s="60" t="s">
        <v>1011</v>
      </c>
      <c r="C207" s="61" t="s">
        <v>613</v>
      </c>
      <c r="D207" s="62">
        <v>1852.72</v>
      </c>
      <c r="E207" s="63" t="s">
        <v>504</v>
      </c>
      <c r="F207" s="63" t="s">
        <v>696</v>
      </c>
      <c r="G207" s="54" t="s">
        <v>403</v>
      </c>
    </row>
    <row r="208" spans="1:7" ht="14.4" customHeight="1">
      <c r="A208" s="59" t="s">
        <v>1012</v>
      </c>
      <c r="B208" s="60" t="s">
        <v>1013</v>
      </c>
      <c r="C208" s="61" t="s">
        <v>1014</v>
      </c>
      <c r="D208" s="62">
        <v>2314.5300000000002</v>
      </c>
      <c r="E208" s="63" t="s">
        <v>504</v>
      </c>
      <c r="F208" s="63" t="s">
        <v>696</v>
      </c>
      <c r="G208" s="54" t="s">
        <v>403</v>
      </c>
    </row>
    <row r="209" spans="1:7" ht="14.4" customHeight="1">
      <c r="A209" s="59" t="s">
        <v>1012</v>
      </c>
      <c r="B209" s="60" t="s">
        <v>1015</v>
      </c>
      <c r="C209" s="61" t="s">
        <v>1014</v>
      </c>
      <c r="D209" s="62">
        <v>2314.5300000000002</v>
      </c>
      <c r="E209" s="63" t="s">
        <v>504</v>
      </c>
      <c r="F209" s="63" t="s">
        <v>696</v>
      </c>
      <c r="G209" s="54" t="s">
        <v>403</v>
      </c>
    </row>
    <row r="210" spans="1:7" ht="14.4" customHeight="1">
      <c r="A210" s="59" t="s">
        <v>1012</v>
      </c>
      <c r="B210" s="60" t="s">
        <v>1016</v>
      </c>
      <c r="C210" s="61" t="s">
        <v>1014</v>
      </c>
      <c r="D210" s="62">
        <v>2314.5300000000002</v>
      </c>
      <c r="E210" s="63" t="s">
        <v>504</v>
      </c>
      <c r="F210" s="63" t="s">
        <v>696</v>
      </c>
      <c r="G210" s="54" t="s">
        <v>403</v>
      </c>
    </row>
    <row r="211" spans="1:7" ht="14.4" customHeight="1">
      <c r="A211" s="59" t="s">
        <v>1012</v>
      </c>
      <c r="B211" s="60" t="s">
        <v>1017</v>
      </c>
      <c r="C211" s="61" t="s">
        <v>1014</v>
      </c>
      <c r="D211" s="62">
        <v>2314.52</v>
      </c>
      <c r="E211" s="63" t="s">
        <v>504</v>
      </c>
      <c r="F211" s="63" t="s">
        <v>696</v>
      </c>
      <c r="G211" s="54" t="s">
        <v>403</v>
      </c>
    </row>
    <row r="212" spans="1:7" ht="14.4" customHeight="1">
      <c r="A212" s="59" t="s">
        <v>1012</v>
      </c>
      <c r="B212" s="60" t="s">
        <v>1018</v>
      </c>
      <c r="C212" s="61" t="s">
        <v>1014</v>
      </c>
      <c r="D212" s="62">
        <v>2314.52</v>
      </c>
      <c r="E212" s="63" t="s">
        <v>504</v>
      </c>
      <c r="F212" s="63" t="s">
        <v>696</v>
      </c>
      <c r="G212" s="54" t="s">
        <v>403</v>
      </c>
    </row>
    <row r="213" spans="1:7" ht="14.4" customHeight="1">
      <c r="A213" s="59" t="s">
        <v>1019</v>
      </c>
      <c r="B213" s="60" t="s">
        <v>1020</v>
      </c>
      <c r="C213" s="61" t="s">
        <v>1021</v>
      </c>
      <c r="D213" s="62">
        <v>1431.84</v>
      </c>
      <c r="E213" s="63" t="s">
        <v>504</v>
      </c>
      <c r="F213" s="63" t="s">
        <v>696</v>
      </c>
      <c r="G213" s="54" t="s">
        <v>403</v>
      </c>
    </row>
    <row r="214" spans="1:7" ht="14.4" customHeight="1">
      <c r="A214" s="59" t="s">
        <v>1019</v>
      </c>
      <c r="B214" s="60" t="s">
        <v>1022</v>
      </c>
      <c r="C214" s="61" t="s">
        <v>1021</v>
      </c>
      <c r="D214" s="62">
        <v>1431.84</v>
      </c>
      <c r="E214" s="63" t="s">
        <v>504</v>
      </c>
      <c r="F214" s="63" t="s">
        <v>696</v>
      </c>
      <c r="G214" s="54" t="s">
        <v>403</v>
      </c>
    </row>
    <row r="215" spans="1:7" ht="14.4" customHeight="1">
      <c r="A215" s="59" t="s">
        <v>1019</v>
      </c>
      <c r="B215" s="60" t="s">
        <v>1023</v>
      </c>
      <c r="C215" s="61" t="s">
        <v>1021</v>
      </c>
      <c r="D215" s="62">
        <v>1431.84</v>
      </c>
      <c r="E215" s="63" t="s">
        <v>504</v>
      </c>
      <c r="F215" s="63" t="s">
        <v>696</v>
      </c>
      <c r="G215" s="54" t="s">
        <v>403</v>
      </c>
    </row>
    <row r="216" spans="1:7" ht="14.4" customHeight="1">
      <c r="A216" s="59" t="s">
        <v>1019</v>
      </c>
      <c r="B216" s="60" t="s">
        <v>1024</v>
      </c>
      <c r="C216" s="61" t="s">
        <v>1025</v>
      </c>
      <c r="D216" s="62">
        <v>2505.73</v>
      </c>
      <c r="E216" s="63" t="s">
        <v>504</v>
      </c>
      <c r="F216" s="63" t="s">
        <v>696</v>
      </c>
      <c r="G216" s="54" t="s">
        <v>403</v>
      </c>
    </row>
    <row r="217" spans="1:7" ht="14.4" customHeight="1">
      <c r="A217" s="59" t="s">
        <v>1019</v>
      </c>
      <c r="B217" s="60" t="s">
        <v>1026</v>
      </c>
      <c r="C217" s="61" t="s">
        <v>1027</v>
      </c>
      <c r="D217" s="62">
        <v>1622.75</v>
      </c>
      <c r="E217" s="63" t="s">
        <v>504</v>
      </c>
      <c r="F217" s="63" t="s">
        <v>696</v>
      </c>
      <c r="G217" s="54" t="s">
        <v>403</v>
      </c>
    </row>
    <row r="218" spans="1:7" ht="14.4" customHeight="1">
      <c r="A218" s="59" t="s">
        <v>1019</v>
      </c>
      <c r="B218" s="60" t="s">
        <v>1028</v>
      </c>
      <c r="C218" s="61" t="s">
        <v>1027</v>
      </c>
      <c r="D218" s="62">
        <v>1622.75</v>
      </c>
      <c r="E218" s="63" t="s">
        <v>504</v>
      </c>
      <c r="F218" s="63" t="s">
        <v>696</v>
      </c>
      <c r="G218" s="54" t="s">
        <v>403</v>
      </c>
    </row>
    <row r="219" spans="1:7" ht="14.4" customHeight="1">
      <c r="A219" s="59" t="s">
        <v>1019</v>
      </c>
      <c r="B219" s="60" t="s">
        <v>1029</v>
      </c>
      <c r="C219" s="61" t="s">
        <v>1027</v>
      </c>
      <c r="D219" s="62">
        <v>1622.75</v>
      </c>
      <c r="E219" s="63" t="s">
        <v>504</v>
      </c>
      <c r="F219" s="63" t="s">
        <v>696</v>
      </c>
      <c r="G219" s="54" t="s">
        <v>403</v>
      </c>
    </row>
    <row r="220" spans="1:7" ht="14.4" customHeight="1">
      <c r="A220" s="59" t="s">
        <v>1019</v>
      </c>
      <c r="B220" s="60" t="s">
        <v>1030</v>
      </c>
      <c r="C220" s="61" t="s">
        <v>1027</v>
      </c>
      <c r="D220" s="62">
        <v>1622.75</v>
      </c>
      <c r="E220" s="63" t="s">
        <v>504</v>
      </c>
      <c r="F220" s="63" t="s">
        <v>696</v>
      </c>
      <c r="G220" s="54" t="s">
        <v>403</v>
      </c>
    </row>
    <row r="221" spans="1:7" ht="14.4" customHeight="1">
      <c r="A221" s="59" t="s">
        <v>1019</v>
      </c>
      <c r="B221" s="60" t="s">
        <v>1031</v>
      </c>
      <c r="C221" s="61" t="s">
        <v>1032</v>
      </c>
      <c r="D221" s="62">
        <v>1312.52</v>
      </c>
      <c r="E221" s="63" t="s">
        <v>504</v>
      </c>
      <c r="F221" s="63" t="s">
        <v>696</v>
      </c>
      <c r="G221" s="54" t="s">
        <v>403</v>
      </c>
    </row>
    <row r="222" spans="1:7" ht="14.4" customHeight="1">
      <c r="A222" s="59" t="s">
        <v>1019</v>
      </c>
      <c r="B222" s="60" t="s">
        <v>1033</v>
      </c>
      <c r="C222" s="61" t="s">
        <v>1034</v>
      </c>
      <c r="D222" s="62">
        <v>4892.12</v>
      </c>
      <c r="E222" s="63" t="s">
        <v>504</v>
      </c>
      <c r="F222" s="63" t="s">
        <v>696</v>
      </c>
      <c r="G222" s="54" t="s">
        <v>403</v>
      </c>
    </row>
    <row r="223" spans="1:7" ht="14.4" customHeight="1">
      <c r="A223" s="59" t="s">
        <v>1019</v>
      </c>
      <c r="B223" s="60" t="s">
        <v>1035</v>
      </c>
      <c r="C223" s="61" t="s">
        <v>1034</v>
      </c>
      <c r="D223" s="62">
        <v>4892.12</v>
      </c>
      <c r="E223" s="63" t="s">
        <v>504</v>
      </c>
      <c r="F223" s="63" t="s">
        <v>696</v>
      </c>
      <c r="G223" s="54" t="s">
        <v>403</v>
      </c>
    </row>
    <row r="224" spans="1:7" ht="14.4" customHeight="1">
      <c r="A224" s="59" t="s">
        <v>1019</v>
      </c>
      <c r="B224" s="60" t="s">
        <v>1036</v>
      </c>
      <c r="C224" s="61" t="s">
        <v>1037</v>
      </c>
      <c r="D224" s="62">
        <v>2983</v>
      </c>
      <c r="E224" s="63" t="s">
        <v>504</v>
      </c>
      <c r="F224" s="63" t="s">
        <v>696</v>
      </c>
      <c r="G224" s="54" t="s">
        <v>403</v>
      </c>
    </row>
    <row r="225" spans="1:7" ht="14.4" customHeight="1">
      <c r="A225" s="59" t="s">
        <v>1019</v>
      </c>
      <c r="B225" s="60" t="s">
        <v>1038</v>
      </c>
      <c r="C225" s="61" t="s">
        <v>1037</v>
      </c>
      <c r="D225" s="62">
        <v>2983</v>
      </c>
      <c r="E225" s="63" t="s">
        <v>504</v>
      </c>
      <c r="F225" s="63" t="s">
        <v>696</v>
      </c>
      <c r="G225" s="54" t="s">
        <v>403</v>
      </c>
    </row>
    <row r="226" spans="1:7" ht="14.4" customHeight="1">
      <c r="A226" s="59" t="s">
        <v>1019</v>
      </c>
      <c r="B226" s="60" t="s">
        <v>1039</v>
      </c>
      <c r="C226" s="61" t="s">
        <v>1037</v>
      </c>
      <c r="D226" s="62">
        <v>2983</v>
      </c>
      <c r="E226" s="63" t="s">
        <v>504</v>
      </c>
      <c r="F226" s="63" t="s">
        <v>696</v>
      </c>
      <c r="G226" s="54" t="s">
        <v>403</v>
      </c>
    </row>
    <row r="227" spans="1:7" ht="14.4" customHeight="1">
      <c r="A227" s="59" t="s">
        <v>1019</v>
      </c>
      <c r="B227" s="60" t="s">
        <v>1040</v>
      </c>
      <c r="C227" s="61" t="s">
        <v>1037</v>
      </c>
      <c r="D227" s="62">
        <v>2983</v>
      </c>
      <c r="E227" s="63" t="s">
        <v>504</v>
      </c>
      <c r="F227" s="63" t="s">
        <v>696</v>
      </c>
      <c r="G227" s="54" t="s">
        <v>403</v>
      </c>
    </row>
    <row r="228" spans="1:7" ht="14.4" customHeight="1">
      <c r="A228" s="59" t="s">
        <v>1019</v>
      </c>
      <c r="B228" s="60" t="s">
        <v>1041</v>
      </c>
      <c r="C228" s="61" t="s">
        <v>738</v>
      </c>
      <c r="D228" s="62">
        <v>3818.24</v>
      </c>
      <c r="E228" s="63" t="s">
        <v>504</v>
      </c>
      <c r="F228" s="63" t="s">
        <v>696</v>
      </c>
      <c r="G228" s="54" t="s">
        <v>403</v>
      </c>
    </row>
    <row r="229" spans="1:7" ht="14.4" customHeight="1">
      <c r="A229" s="59" t="s">
        <v>219</v>
      </c>
      <c r="B229" s="60" t="s">
        <v>1042</v>
      </c>
      <c r="C229" s="61" t="s">
        <v>1043</v>
      </c>
      <c r="D229" s="62">
        <v>260128.24</v>
      </c>
      <c r="E229" s="63" t="s">
        <v>504</v>
      </c>
      <c r="F229" s="63" t="s">
        <v>696</v>
      </c>
      <c r="G229" s="54" t="s">
        <v>403</v>
      </c>
    </row>
    <row r="230" spans="1:7" ht="14.4" customHeight="1">
      <c r="A230" s="59" t="s">
        <v>219</v>
      </c>
      <c r="B230" s="60" t="s">
        <v>1044</v>
      </c>
      <c r="C230" s="61" t="s">
        <v>1045</v>
      </c>
      <c r="D230" s="62">
        <v>8193.7000000000007</v>
      </c>
      <c r="E230" s="63" t="s">
        <v>504</v>
      </c>
      <c r="F230" s="63" t="s">
        <v>696</v>
      </c>
      <c r="G230" s="54" t="s">
        <v>403</v>
      </c>
    </row>
    <row r="231" spans="1:7" ht="14.4" customHeight="1">
      <c r="A231" s="59" t="s">
        <v>219</v>
      </c>
      <c r="B231" s="60" t="s">
        <v>1046</v>
      </c>
      <c r="C231" s="61" t="s">
        <v>1045</v>
      </c>
      <c r="D231" s="62">
        <v>8193.7000000000007</v>
      </c>
      <c r="E231" s="63" t="s">
        <v>504</v>
      </c>
      <c r="F231" s="63" t="s">
        <v>696</v>
      </c>
      <c r="G231" s="54" t="s">
        <v>403</v>
      </c>
    </row>
    <row r="232" spans="1:7" ht="14.4" customHeight="1">
      <c r="A232" s="59" t="s">
        <v>219</v>
      </c>
      <c r="B232" s="60" t="s">
        <v>1047</v>
      </c>
      <c r="C232" s="61" t="s">
        <v>1048</v>
      </c>
      <c r="D232" s="62">
        <v>7430.06</v>
      </c>
      <c r="E232" s="63" t="s">
        <v>504</v>
      </c>
      <c r="F232" s="63" t="s">
        <v>696</v>
      </c>
      <c r="G232" s="54" t="s">
        <v>403</v>
      </c>
    </row>
    <row r="233" spans="1:7" ht="14.4" customHeight="1">
      <c r="A233" s="59" t="s">
        <v>219</v>
      </c>
      <c r="B233" s="60" t="s">
        <v>1049</v>
      </c>
      <c r="C233" s="61" t="s">
        <v>1050</v>
      </c>
      <c r="D233" s="62">
        <v>18337.099999999999</v>
      </c>
      <c r="E233" s="63" t="s">
        <v>504</v>
      </c>
      <c r="F233" s="63" t="s">
        <v>696</v>
      </c>
      <c r="G233" s="54" t="s">
        <v>403</v>
      </c>
    </row>
    <row r="234" spans="1:7" ht="14.4" customHeight="1">
      <c r="A234" s="59" t="s">
        <v>219</v>
      </c>
      <c r="B234" s="60" t="s">
        <v>1051</v>
      </c>
      <c r="C234" s="61" t="s">
        <v>1052</v>
      </c>
      <c r="D234" s="62">
        <v>1189.6199999999999</v>
      </c>
      <c r="E234" s="63" t="s">
        <v>504</v>
      </c>
      <c r="F234" s="63" t="s">
        <v>696</v>
      </c>
      <c r="G234" s="54" t="s">
        <v>403</v>
      </c>
    </row>
    <row r="235" spans="1:7" ht="14.4" customHeight="1">
      <c r="A235" s="59" t="s">
        <v>219</v>
      </c>
      <c r="B235" s="60" t="s">
        <v>1053</v>
      </c>
      <c r="C235" s="61" t="s">
        <v>1054</v>
      </c>
      <c r="D235" s="62">
        <v>3904.15</v>
      </c>
      <c r="E235" s="63" t="s">
        <v>504</v>
      </c>
      <c r="F235" s="63" t="s">
        <v>696</v>
      </c>
      <c r="G235" s="54" t="s">
        <v>403</v>
      </c>
    </row>
    <row r="236" spans="1:7" ht="14.4" customHeight="1">
      <c r="A236" s="59" t="s">
        <v>219</v>
      </c>
      <c r="B236" s="60" t="s">
        <v>1055</v>
      </c>
      <c r="C236" s="61" t="s">
        <v>1056</v>
      </c>
      <c r="D236" s="62">
        <v>15815.87</v>
      </c>
      <c r="E236" s="63" t="s">
        <v>504</v>
      </c>
      <c r="F236" s="63" t="s">
        <v>696</v>
      </c>
      <c r="G236" s="54" t="s">
        <v>403</v>
      </c>
    </row>
    <row r="237" spans="1:7" ht="14.4" customHeight="1">
      <c r="A237" s="59" t="s">
        <v>219</v>
      </c>
      <c r="B237" s="60" t="s">
        <v>1057</v>
      </c>
      <c r="C237" s="61" t="s">
        <v>1058</v>
      </c>
      <c r="D237" s="62">
        <v>2430.5500000000002</v>
      </c>
      <c r="E237" s="63" t="s">
        <v>504</v>
      </c>
      <c r="F237" s="63" t="s">
        <v>696</v>
      </c>
      <c r="G237" s="54" t="s">
        <v>403</v>
      </c>
    </row>
    <row r="238" spans="1:7" ht="14.4" customHeight="1">
      <c r="A238" s="59" t="s">
        <v>219</v>
      </c>
      <c r="B238" s="60" t="s">
        <v>1059</v>
      </c>
      <c r="C238" s="61" t="s">
        <v>1058</v>
      </c>
      <c r="D238" s="62">
        <v>2430.5500000000002</v>
      </c>
      <c r="E238" s="63" t="s">
        <v>504</v>
      </c>
      <c r="F238" s="63" t="s">
        <v>696</v>
      </c>
      <c r="G238" s="54" t="s">
        <v>403</v>
      </c>
    </row>
    <row r="239" spans="1:7" ht="14.4" customHeight="1">
      <c r="A239" s="59" t="s">
        <v>219</v>
      </c>
      <c r="B239" s="60" t="s">
        <v>1060</v>
      </c>
      <c r="C239" s="61" t="s">
        <v>1058</v>
      </c>
      <c r="D239" s="62">
        <v>2430.5500000000002</v>
      </c>
      <c r="E239" s="63" t="s">
        <v>504</v>
      </c>
      <c r="F239" s="63" t="s">
        <v>696</v>
      </c>
      <c r="G239" s="54" t="s">
        <v>403</v>
      </c>
    </row>
    <row r="240" spans="1:7" ht="14.4" customHeight="1">
      <c r="A240" s="59" t="s">
        <v>219</v>
      </c>
      <c r="B240" s="60" t="s">
        <v>1061</v>
      </c>
      <c r="C240" s="61" t="s">
        <v>1058</v>
      </c>
      <c r="D240" s="62">
        <v>2430.5500000000002</v>
      </c>
      <c r="E240" s="63" t="s">
        <v>504</v>
      </c>
      <c r="F240" s="63" t="s">
        <v>696</v>
      </c>
      <c r="G240" s="54" t="s">
        <v>403</v>
      </c>
    </row>
    <row r="241" spans="1:7" ht="14.4" customHeight="1">
      <c r="A241" s="59" t="s">
        <v>219</v>
      </c>
      <c r="B241" s="60" t="s">
        <v>1062</v>
      </c>
      <c r="C241" s="61" t="s">
        <v>1058</v>
      </c>
      <c r="D241" s="62">
        <v>2430.5500000000002</v>
      </c>
      <c r="E241" s="63" t="s">
        <v>504</v>
      </c>
      <c r="F241" s="63" t="s">
        <v>696</v>
      </c>
      <c r="G241" s="54" t="s">
        <v>403</v>
      </c>
    </row>
    <row r="242" spans="1:7" ht="14.4" customHeight="1">
      <c r="A242" s="59" t="s">
        <v>219</v>
      </c>
      <c r="B242" s="60" t="s">
        <v>1063</v>
      </c>
      <c r="C242" s="61" t="s">
        <v>1058</v>
      </c>
      <c r="D242" s="62">
        <v>2430.5500000000002</v>
      </c>
      <c r="E242" s="63" t="s">
        <v>504</v>
      </c>
      <c r="F242" s="63" t="s">
        <v>696</v>
      </c>
      <c r="G242" s="54" t="s">
        <v>403</v>
      </c>
    </row>
    <row r="243" spans="1:7" ht="14.4" customHeight="1">
      <c r="A243" s="59" t="s">
        <v>219</v>
      </c>
      <c r="B243" s="60" t="s">
        <v>1064</v>
      </c>
      <c r="C243" s="61" t="s">
        <v>1058</v>
      </c>
      <c r="D243" s="62">
        <v>2430.5500000000002</v>
      </c>
      <c r="E243" s="63" t="s">
        <v>504</v>
      </c>
      <c r="F243" s="63" t="s">
        <v>696</v>
      </c>
      <c r="G243" s="54" t="s">
        <v>403</v>
      </c>
    </row>
    <row r="244" spans="1:7" ht="14.4" customHeight="1">
      <c r="A244" s="59" t="s">
        <v>219</v>
      </c>
      <c r="B244" s="60" t="s">
        <v>1065</v>
      </c>
      <c r="C244" s="61" t="s">
        <v>1058</v>
      </c>
      <c r="D244" s="62">
        <v>2430.5500000000002</v>
      </c>
      <c r="E244" s="63" t="s">
        <v>504</v>
      </c>
      <c r="F244" s="63" t="s">
        <v>696</v>
      </c>
      <c r="G244" s="54" t="s">
        <v>403</v>
      </c>
    </row>
    <row r="245" spans="1:7" ht="14.4" customHeight="1">
      <c r="A245" s="59" t="s">
        <v>219</v>
      </c>
      <c r="B245" s="60" t="s">
        <v>1066</v>
      </c>
      <c r="C245" s="61" t="s">
        <v>1058</v>
      </c>
      <c r="D245" s="62">
        <v>2430.5500000000002</v>
      </c>
      <c r="E245" s="63" t="s">
        <v>504</v>
      </c>
      <c r="F245" s="63" t="s">
        <v>696</v>
      </c>
      <c r="G245" s="54" t="s">
        <v>403</v>
      </c>
    </row>
    <row r="246" spans="1:7" ht="14.4" customHeight="1">
      <c r="A246" s="59" t="s">
        <v>219</v>
      </c>
      <c r="B246" s="60" t="s">
        <v>1067</v>
      </c>
      <c r="C246" s="61" t="s">
        <v>1058</v>
      </c>
      <c r="D246" s="62">
        <v>2430.5500000000002</v>
      </c>
      <c r="E246" s="63" t="s">
        <v>504</v>
      </c>
      <c r="F246" s="63" t="s">
        <v>696</v>
      </c>
      <c r="G246" s="54" t="s">
        <v>403</v>
      </c>
    </row>
    <row r="247" spans="1:7" ht="14.4" customHeight="1">
      <c r="A247" s="59" t="s">
        <v>219</v>
      </c>
      <c r="B247" s="60" t="s">
        <v>1068</v>
      </c>
      <c r="C247" s="61" t="s">
        <v>1069</v>
      </c>
      <c r="D247" s="62">
        <v>7016.02</v>
      </c>
      <c r="E247" s="63" t="s">
        <v>504</v>
      </c>
      <c r="F247" s="63" t="s">
        <v>696</v>
      </c>
      <c r="G247" s="54" t="s">
        <v>403</v>
      </c>
    </row>
    <row r="248" spans="1:7" ht="14.4" customHeight="1">
      <c r="A248" s="59" t="s">
        <v>219</v>
      </c>
      <c r="B248" s="60" t="s">
        <v>1070</v>
      </c>
      <c r="C248" s="61" t="s">
        <v>1071</v>
      </c>
      <c r="D248" s="62">
        <v>1660.93</v>
      </c>
      <c r="E248" s="63" t="s">
        <v>504</v>
      </c>
      <c r="F248" s="63" t="s">
        <v>696</v>
      </c>
      <c r="G248" s="54" t="s">
        <v>403</v>
      </c>
    </row>
    <row r="249" spans="1:7" ht="14.4" customHeight="1">
      <c r="A249" s="59" t="s">
        <v>219</v>
      </c>
      <c r="B249" s="60" t="s">
        <v>1072</v>
      </c>
      <c r="C249" s="61" t="s">
        <v>1073</v>
      </c>
      <c r="D249" s="62">
        <v>13304.18</v>
      </c>
      <c r="E249" s="63" t="s">
        <v>504</v>
      </c>
      <c r="F249" s="63" t="s">
        <v>696</v>
      </c>
      <c r="G249" s="54" t="s">
        <v>403</v>
      </c>
    </row>
    <row r="250" spans="1:7" ht="14.4" customHeight="1">
      <c r="A250" s="59" t="s">
        <v>1074</v>
      </c>
      <c r="B250" s="60" t="s">
        <v>1075</v>
      </c>
      <c r="C250" s="61" t="s">
        <v>1076</v>
      </c>
      <c r="D250" s="62">
        <v>4863.4799999999996</v>
      </c>
      <c r="E250" s="63" t="s">
        <v>504</v>
      </c>
      <c r="F250" s="63" t="s">
        <v>1077</v>
      </c>
      <c r="G250" s="54" t="s">
        <v>403</v>
      </c>
    </row>
    <row r="251" spans="1:7" ht="14.4" customHeight="1">
      <c r="A251" s="59" t="s">
        <v>1078</v>
      </c>
      <c r="B251" s="60" t="s">
        <v>1079</v>
      </c>
      <c r="C251" s="61" t="s">
        <v>1080</v>
      </c>
      <c r="D251" s="62">
        <v>4713.1400000000003</v>
      </c>
      <c r="E251" s="63" t="s">
        <v>504</v>
      </c>
      <c r="F251" s="63" t="s">
        <v>696</v>
      </c>
      <c r="G251" s="54" t="s">
        <v>403</v>
      </c>
    </row>
    <row r="252" spans="1:7" ht="14.4" customHeight="1">
      <c r="A252" s="59" t="s">
        <v>1078</v>
      </c>
      <c r="B252" s="60" t="s">
        <v>1081</v>
      </c>
      <c r="C252" s="61" t="s">
        <v>1082</v>
      </c>
      <c r="D252" s="62">
        <v>4713.1400000000003</v>
      </c>
      <c r="E252" s="63" t="s">
        <v>504</v>
      </c>
      <c r="F252" s="63" t="s">
        <v>696</v>
      </c>
      <c r="G252" s="54" t="s">
        <v>403</v>
      </c>
    </row>
    <row r="253" spans="1:7" ht="14.4" customHeight="1">
      <c r="A253" s="59" t="s">
        <v>1083</v>
      </c>
      <c r="B253" s="60" t="s">
        <v>1084</v>
      </c>
      <c r="C253" s="61" t="s">
        <v>1085</v>
      </c>
      <c r="D253" s="62">
        <v>1252.8599999999999</v>
      </c>
      <c r="E253" s="63" t="s">
        <v>504</v>
      </c>
      <c r="F253" s="63" t="s">
        <v>696</v>
      </c>
      <c r="G253" s="54" t="s">
        <v>403</v>
      </c>
    </row>
    <row r="254" spans="1:7" ht="14.4" customHeight="1">
      <c r="A254" s="59" t="s">
        <v>1083</v>
      </c>
      <c r="B254" s="60" t="s">
        <v>1086</v>
      </c>
      <c r="C254" s="61" t="s">
        <v>1087</v>
      </c>
      <c r="D254" s="62">
        <v>1252.8599999999999</v>
      </c>
      <c r="E254" s="63" t="s">
        <v>504</v>
      </c>
      <c r="F254" s="63" t="s">
        <v>696</v>
      </c>
      <c r="G254" s="54" t="s">
        <v>403</v>
      </c>
    </row>
    <row r="255" spans="1:7" ht="14.4" customHeight="1">
      <c r="A255" s="59" t="s">
        <v>1083</v>
      </c>
      <c r="B255" s="60" t="s">
        <v>1088</v>
      </c>
      <c r="C255" s="61" t="s">
        <v>1089</v>
      </c>
      <c r="D255" s="62">
        <v>1252.8599999999999</v>
      </c>
      <c r="E255" s="63" t="s">
        <v>504</v>
      </c>
      <c r="F255" s="63" t="s">
        <v>696</v>
      </c>
      <c r="G255" s="54" t="s">
        <v>403</v>
      </c>
    </row>
    <row r="256" spans="1:7" ht="14.4" customHeight="1">
      <c r="A256" s="59" t="s">
        <v>1083</v>
      </c>
      <c r="B256" s="60" t="s">
        <v>1090</v>
      </c>
      <c r="C256" s="61" t="s">
        <v>1091</v>
      </c>
      <c r="D256" s="62">
        <v>1252.8599999999999</v>
      </c>
      <c r="E256" s="63" t="s">
        <v>504</v>
      </c>
      <c r="F256" s="63" t="s">
        <v>696</v>
      </c>
      <c r="G256" s="54" t="s">
        <v>403</v>
      </c>
    </row>
    <row r="257" spans="1:7" ht="14.4" customHeight="1">
      <c r="A257" s="59" t="s">
        <v>1092</v>
      </c>
      <c r="B257" s="60" t="s">
        <v>1093</v>
      </c>
      <c r="C257" s="61" t="s">
        <v>1094</v>
      </c>
      <c r="D257" s="62">
        <v>1706.28</v>
      </c>
      <c r="E257" s="63" t="s">
        <v>1003</v>
      </c>
      <c r="F257" s="63" t="s">
        <v>1004</v>
      </c>
      <c r="G257" s="54" t="s">
        <v>403</v>
      </c>
    </row>
    <row r="258" spans="1:7" ht="14.4" customHeight="1">
      <c r="A258" s="59" t="s">
        <v>1092</v>
      </c>
      <c r="B258" s="60" t="s">
        <v>1095</v>
      </c>
      <c r="C258" s="61" t="s">
        <v>1094</v>
      </c>
      <c r="D258" s="62">
        <v>1706.28</v>
      </c>
      <c r="E258" s="63" t="s">
        <v>1003</v>
      </c>
      <c r="F258" s="63" t="s">
        <v>1004</v>
      </c>
      <c r="G258" s="54" t="s">
        <v>403</v>
      </c>
    </row>
    <row r="259" spans="1:7" ht="14.4" customHeight="1">
      <c r="A259" s="59" t="s">
        <v>1096</v>
      </c>
      <c r="B259" s="60" t="s">
        <v>1097</v>
      </c>
      <c r="C259" s="61" t="s">
        <v>1098</v>
      </c>
      <c r="D259" s="62">
        <v>78250.06</v>
      </c>
      <c r="E259" s="63" t="s">
        <v>504</v>
      </c>
      <c r="F259" s="63" t="s">
        <v>688</v>
      </c>
      <c r="G259" s="54" t="s">
        <v>403</v>
      </c>
    </row>
    <row r="260" spans="1:7" ht="14.4" customHeight="1">
      <c r="A260" s="59" t="s">
        <v>1096</v>
      </c>
      <c r="B260" s="60" t="s">
        <v>1099</v>
      </c>
      <c r="C260" s="61" t="s">
        <v>1100</v>
      </c>
      <c r="D260" s="62">
        <v>56581.54</v>
      </c>
      <c r="E260" s="63" t="s">
        <v>504</v>
      </c>
      <c r="F260" s="63" t="s">
        <v>688</v>
      </c>
      <c r="G260" s="54" t="s">
        <v>403</v>
      </c>
    </row>
    <row r="261" spans="1:7" ht="14.4" customHeight="1">
      <c r="A261" s="59" t="s">
        <v>1101</v>
      </c>
      <c r="B261" s="60" t="s">
        <v>1102</v>
      </c>
      <c r="C261" s="61" t="s">
        <v>1103</v>
      </c>
      <c r="D261" s="62">
        <v>277119.51</v>
      </c>
      <c r="E261" s="63" t="s">
        <v>504</v>
      </c>
      <c r="F261" s="63" t="s">
        <v>696</v>
      </c>
      <c r="G261" s="54" t="s">
        <v>403</v>
      </c>
    </row>
    <row r="262" spans="1:7" ht="14.4" customHeight="1">
      <c r="A262" s="59" t="s">
        <v>1101</v>
      </c>
      <c r="B262" s="60" t="s">
        <v>1104</v>
      </c>
      <c r="C262" s="61" t="s">
        <v>1105</v>
      </c>
      <c r="D262" s="62">
        <v>135084.56</v>
      </c>
      <c r="E262" s="63" t="s">
        <v>504</v>
      </c>
      <c r="F262" s="63" t="s">
        <v>696</v>
      </c>
      <c r="G262" s="54" t="s">
        <v>403</v>
      </c>
    </row>
    <row r="263" spans="1:7" ht="14.4" customHeight="1">
      <c r="A263" s="59" t="s">
        <v>1106</v>
      </c>
      <c r="B263" s="60" t="s">
        <v>1107</v>
      </c>
      <c r="C263" s="61" t="s">
        <v>1108</v>
      </c>
      <c r="D263" s="62">
        <v>5510.19</v>
      </c>
      <c r="E263" s="63" t="s">
        <v>1003</v>
      </c>
      <c r="F263" s="63" t="s">
        <v>1004</v>
      </c>
      <c r="G263" s="54" t="s">
        <v>403</v>
      </c>
    </row>
    <row r="264" spans="1:7" ht="14.4" customHeight="1">
      <c r="A264" s="59" t="s">
        <v>1109</v>
      </c>
      <c r="B264" s="60" t="s">
        <v>1110</v>
      </c>
      <c r="C264" s="61" t="s">
        <v>1111</v>
      </c>
      <c r="D264" s="62">
        <v>182186.43</v>
      </c>
      <c r="E264" s="63" t="s">
        <v>657</v>
      </c>
      <c r="F264" s="63" t="s">
        <v>696</v>
      </c>
      <c r="G264" s="54" t="s">
        <v>403</v>
      </c>
    </row>
    <row r="265" spans="1:7" ht="14.4" customHeight="1">
      <c r="A265" s="59" t="s">
        <v>1112</v>
      </c>
      <c r="B265" s="60" t="s">
        <v>1113</v>
      </c>
      <c r="C265" s="61" t="s">
        <v>1114</v>
      </c>
      <c r="D265" s="62">
        <v>3405.41</v>
      </c>
      <c r="E265" s="63" t="s">
        <v>657</v>
      </c>
      <c r="F265" s="63" t="s">
        <v>696</v>
      </c>
      <c r="G265" s="54" t="s">
        <v>403</v>
      </c>
    </row>
    <row r="266" spans="1:7" ht="14.4" customHeight="1">
      <c r="A266" s="59" t="s">
        <v>1115</v>
      </c>
      <c r="B266" s="60" t="s">
        <v>1116</v>
      </c>
      <c r="C266" s="61" t="s">
        <v>1117</v>
      </c>
      <c r="D266" s="62">
        <v>3149.62</v>
      </c>
      <c r="E266" s="63" t="s">
        <v>657</v>
      </c>
      <c r="F266" s="63" t="s">
        <v>688</v>
      </c>
      <c r="G266" s="54" t="s">
        <v>403</v>
      </c>
    </row>
    <row r="267" spans="1:7" ht="14.4" customHeight="1">
      <c r="A267" s="59" t="s">
        <v>1115</v>
      </c>
      <c r="B267" s="60" t="s">
        <v>1118</v>
      </c>
      <c r="C267" s="61" t="s">
        <v>1117</v>
      </c>
      <c r="D267" s="62">
        <v>3149.62</v>
      </c>
      <c r="E267" s="63" t="s">
        <v>657</v>
      </c>
      <c r="F267" s="63" t="s">
        <v>688</v>
      </c>
      <c r="G267" s="54" t="s">
        <v>403</v>
      </c>
    </row>
    <row r="268" spans="1:7" ht="14.4" customHeight="1">
      <c r="A268" s="59" t="s">
        <v>1115</v>
      </c>
      <c r="B268" s="60" t="s">
        <v>1119</v>
      </c>
      <c r="C268" s="61" t="s">
        <v>1117</v>
      </c>
      <c r="D268" s="62">
        <v>3149.62</v>
      </c>
      <c r="E268" s="63" t="s">
        <v>657</v>
      </c>
      <c r="F268" s="63" t="s">
        <v>688</v>
      </c>
      <c r="G268" s="54" t="s">
        <v>403</v>
      </c>
    </row>
    <row r="269" spans="1:7" ht="14.4" customHeight="1">
      <c r="A269" s="59" t="s">
        <v>1115</v>
      </c>
      <c r="B269" s="60" t="s">
        <v>1120</v>
      </c>
      <c r="C269" s="61" t="s">
        <v>1117</v>
      </c>
      <c r="D269" s="62">
        <v>3149.62</v>
      </c>
      <c r="E269" s="63" t="s">
        <v>657</v>
      </c>
      <c r="F269" s="63" t="s">
        <v>688</v>
      </c>
      <c r="G269" s="54" t="s">
        <v>403</v>
      </c>
    </row>
    <row r="270" spans="1:7" ht="14.4" customHeight="1">
      <c r="A270" s="59" t="s">
        <v>1115</v>
      </c>
      <c r="B270" s="60" t="s">
        <v>1121</v>
      </c>
      <c r="C270" s="61" t="s">
        <v>1117</v>
      </c>
      <c r="D270" s="62">
        <v>3149.62</v>
      </c>
      <c r="E270" s="63" t="s">
        <v>657</v>
      </c>
      <c r="F270" s="63" t="s">
        <v>688</v>
      </c>
      <c r="G270" s="54" t="s">
        <v>403</v>
      </c>
    </row>
    <row r="271" spans="1:7" ht="14.4" customHeight="1">
      <c r="A271" s="59" t="s">
        <v>1115</v>
      </c>
      <c r="B271" s="60" t="s">
        <v>1122</v>
      </c>
      <c r="C271" s="61" t="s">
        <v>1117</v>
      </c>
      <c r="D271" s="62">
        <v>3149.62</v>
      </c>
      <c r="E271" s="63" t="s">
        <v>657</v>
      </c>
      <c r="F271" s="63" t="s">
        <v>688</v>
      </c>
      <c r="G271" s="54" t="s">
        <v>403</v>
      </c>
    </row>
    <row r="272" spans="1:7" ht="14.4" customHeight="1">
      <c r="A272" s="59" t="s">
        <v>1115</v>
      </c>
      <c r="B272" s="60" t="s">
        <v>1123</v>
      </c>
      <c r="C272" s="61" t="s">
        <v>1117</v>
      </c>
      <c r="D272" s="62">
        <v>3149.62</v>
      </c>
      <c r="E272" s="63" t="s">
        <v>657</v>
      </c>
      <c r="F272" s="63" t="s">
        <v>688</v>
      </c>
      <c r="G272" s="54" t="s">
        <v>403</v>
      </c>
    </row>
    <row r="273" spans="1:7" ht="14.4" customHeight="1">
      <c r="A273" s="59" t="s">
        <v>1115</v>
      </c>
      <c r="B273" s="60" t="s">
        <v>1124</v>
      </c>
      <c r="C273" s="61" t="s">
        <v>1125</v>
      </c>
      <c r="D273" s="62">
        <v>1553.89</v>
      </c>
      <c r="E273" s="63" t="s">
        <v>657</v>
      </c>
      <c r="F273" s="63" t="s">
        <v>688</v>
      </c>
      <c r="G273" s="54" t="s">
        <v>403</v>
      </c>
    </row>
    <row r="274" spans="1:7" ht="14.4" customHeight="1">
      <c r="A274" s="59" t="s">
        <v>1115</v>
      </c>
      <c r="B274" s="60" t="s">
        <v>1126</v>
      </c>
      <c r="C274" s="61" t="s">
        <v>1125</v>
      </c>
      <c r="D274" s="62">
        <v>1553.89</v>
      </c>
      <c r="E274" s="63" t="s">
        <v>657</v>
      </c>
      <c r="F274" s="63" t="s">
        <v>688</v>
      </c>
      <c r="G274" s="54" t="s">
        <v>403</v>
      </c>
    </row>
    <row r="275" spans="1:7" ht="14.4" customHeight="1">
      <c r="A275" s="59" t="s">
        <v>1115</v>
      </c>
      <c r="B275" s="60" t="s">
        <v>1127</v>
      </c>
      <c r="C275" s="61" t="s">
        <v>1125</v>
      </c>
      <c r="D275" s="62">
        <v>1553.89</v>
      </c>
      <c r="E275" s="63" t="s">
        <v>657</v>
      </c>
      <c r="F275" s="63" t="s">
        <v>688</v>
      </c>
      <c r="G275" s="54" t="s">
        <v>403</v>
      </c>
    </row>
    <row r="276" spans="1:7" ht="14.4" customHeight="1">
      <c r="A276" s="59" t="s">
        <v>1115</v>
      </c>
      <c r="B276" s="60" t="s">
        <v>1128</v>
      </c>
      <c r="C276" s="61" t="s">
        <v>1125</v>
      </c>
      <c r="D276" s="62">
        <v>1553.89</v>
      </c>
      <c r="E276" s="63" t="s">
        <v>657</v>
      </c>
      <c r="F276" s="63" t="s">
        <v>688</v>
      </c>
      <c r="G276" s="54" t="s">
        <v>403</v>
      </c>
    </row>
    <row r="277" spans="1:7" ht="14.4" customHeight="1">
      <c r="A277" s="59" t="s">
        <v>1115</v>
      </c>
      <c r="B277" s="60" t="s">
        <v>1129</v>
      </c>
      <c r="C277" s="61" t="s">
        <v>1125</v>
      </c>
      <c r="D277" s="62">
        <v>1553.89</v>
      </c>
      <c r="E277" s="63" t="s">
        <v>657</v>
      </c>
      <c r="F277" s="63" t="s">
        <v>688</v>
      </c>
      <c r="G277" s="54" t="s">
        <v>403</v>
      </c>
    </row>
    <row r="278" spans="1:7" ht="14.4" customHeight="1">
      <c r="A278" s="59" t="s">
        <v>1115</v>
      </c>
      <c r="B278" s="60" t="s">
        <v>1130</v>
      </c>
      <c r="C278" s="61" t="s">
        <v>1125</v>
      </c>
      <c r="D278" s="62">
        <v>1553.89</v>
      </c>
      <c r="E278" s="63" t="s">
        <v>657</v>
      </c>
      <c r="F278" s="63" t="s">
        <v>688</v>
      </c>
      <c r="G278" s="54" t="s">
        <v>403</v>
      </c>
    </row>
    <row r="279" spans="1:7" ht="14.4" customHeight="1">
      <c r="A279" s="59" t="s">
        <v>1115</v>
      </c>
      <c r="B279" s="60" t="s">
        <v>1131</v>
      </c>
      <c r="C279" s="61" t="s">
        <v>1125</v>
      </c>
      <c r="D279" s="62">
        <v>1553.89</v>
      </c>
      <c r="E279" s="63" t="s">
        <v>657</v>
      </c>
      <c r="F279" s="63" t="s">
        <v>688</v>
      </c>
      <c r="G279" s="54" t="s">
        <v>403</v>
      </c>
    </row>
    <row r="280" spans="1:7" ht="14.4" customHeight="1">
      <c r="A280" s="59" t="s">
        <v>1115</v>
      </c>
      <c r="B280" s="60" t="s">
        <v>1132</v>
      </c>
      <c r="C280" s="61" t="s">
        <v>1125</v>
      </c>
      <c r="D280" s="62">
        <v>1553.89</v>
      </c>
      <c r="E280" s="63" t="s">
        <v>657</v>
      </c>
      <c r="F280" s="63" t="s">
        <v>688</v>
      </c>
      <c r="G280" s="54" t="s">
        <v>403</v>
      </c>
    </row>
    <row r="281" spans="1:7" ht="14.4" customHeight="1">
      <c r="A281" s="59" t="s">
        <v>1115</v>
      </c>
      <c r="B281" s="60" t="s">
        <v>1133</v>
      </c>
      <c r="C281" s="61" t="s">
        <v>1125</v>
      </c>
      <c r="D281" s="62">
        <v>1553.89</v>
      </c>
      <c r="E281" s="63" t="s">
        <v>657</v>
      </c>
      <c r="F281" s="63" t="s">
        <v>688</v>
      </c>
      <c r="G281" s="54" t="s">
        <v>403</v>
      </c>
    </row>
    <row r="282" spans="1:7" ht="14.4" customHeight="1">
      <c r="A282" s="59" t="s">
        <v>1115</v>
      </c>
      <c r="B282" s="60" t="s">
        <v>1134</v>
      </c>
      <c r="C282" s="61" t="s">
        <v>1125</v>
      </c>
      <c r="D282" s="62">
        <v>1553.89</v>
      </c>
      <c r="E282" s="63" t="s">
        <v>657</v>
      </c>
      <c r="F282" s="63" t="s">
        <v>688</v>
      </c>
      <c r="G282" s="54" t="s">
        <v>403</v>
      </c>
    </row>
    <row r="283" spans="1:7" ht="14.4" customHeight="1">
      <c r="A283" s="59" t="s">
        <v>1115</v>
      </c>
      <c r="B283" s="60" t="s">
        <v>1135</v>
      </c>
      <c r="C283" s="61" t="s">
        <v>1136</v>
      </c>
      <c r="D283" s="62">
        <v>2375.06</v>
      </c>
      <c r="E283" s="63" t="s">
        <v>657</v>
      </c>
      <c r="F283" s="63" t="s">
        <v>688</v>
      </c>
      <c r="G283" s="54" t="s">
        <v>403</v>
      </c>
    </row>
    <row r="284" spans="1:7" ht="14.4" customHeight="1">
      <c r="A284" s="59" t="s">
        <v>1115</v>
      </c>
      <c r="B284" s="60" t="s">
        <v>1137</v>
      </c>
      <c r="C284" s="61" t="s">
        <v>1136</v>
      </c>
      <c r="D284" s="62">
        <v>2375.06</v>
      </c>
      <c r="E284" s="63" t="s">
        <v>657</v>
      </c>
      <c r="F284" s="63" t="s">
        <v>688</v>
      </c>
      <c r="G284" s="54" t="s">
        <v>403</v>
      </c>
    </row>
    <row r="285" spans="1:7" ht="14.4" customHeight="1">
      <c r="A285" s="59" t="s">
        <v>1115</v>
      </c>
      <c r="B285" s="60" t="s">
        <v>1138</v>
      </c>
      <c r="C285" s="61" t="s">
        <v>1136</v>
      </c>
      <c r="D285" s="62">
        <v>2375.06</v>
      </c>
      <c r="E285" s="63" t="s">
        <v>657</v>
      </c>
      <c r="F285" s="63" t="s">
        <v>688</v>
      </c>
      <c r="G285" s="54" t="s">
        <v>403</v>
      </c>
    </row>
    <row r="286" spans="1:7" ht="14.4" customHeight="1">
      <c r="A286" s="59" t="s">
        <v>1115</v>
      </c>
      <c r="B286" s="60" t="s">
        <v>1139</v>
      </c>
      <c r="C286" s="61" t="s">
        <v>869</v>
      </c>
      <c r="D286" s="62">
        <v>2745.6</v>
      </c>
      <c r="E286" s="63" t="s">
        <v>657</v>
      </c>
      <c r="F286" s="63" t="s">
        <v>688</v>
      </c>
      <c r="G286" s="54" t="s">
        <v>403</v>
      </c>
    </row>
    <row r="287" spans="1:7" ht="14.4" customHeight="1">
      <c r="A287" s="59" t="s">
        <v>1115</v>
      </c>
      <c r="B287" s="60" t="s">
        <v>1140</v>
      </c>
      <c r="C287" s="61" t="s">
        <v>869</v>
      </c>
      <c r="D287" s="62">
        <v>2745.6</v>
      </c>
      <c r="E287" s="63" t="s">
        <v>657</v>
      </c>
      <c r="F287" s="63" t="s">
        <v>688</v>
      </c>
      <c r="G287" s="54" t="s">
        <v>403</v>
      </c>
    </row>
    <row r="288" spans="1:7" ht="14.4" customHeight="1">
      <c r="A288" s="59" t="s">
        <v>1141</v>
      </c>
      <c r="B288" s="60" t="s">
        <v>1142</v>
      </c>
      <c r="C288" s="61" t="s">
        <v>1143</v>
      </c>
      <c r="D288" s="62">
        <v>31763.9</v>
      </c>
      <c r="E288" s="63" t="s">
        <v>657</v>
      </c>
      <c r="F288" s="63" t="s">
        <v>696</v>
      </c>
      <c r="G288" s="54" t="s">
        <v>403</v>
      </c>
    </row>
    <row r="289" spans="1:7" ht="14.4" customHeight="1">
      <c r="A289" s="59" t="s">
        <v>1144</v>
      </c>
      <c r="B289" s="60" t="s">
        <v>1145</v>
      </c>
      <c r="C289" s="61" t="s">
        <v>1146</v>
      </c>
      <c r="D289" s="62">
        <v>208328.84</v>
      </c>
      <c r="E289" s="63" t="s">
        <v>657</v>
      </c>
      <c r="F289" s="63" t="s">
        <v>696</v>
      </c>
      <c r="G289" s="54" t="s">
        <v>403</v>
      </c>
    </row>
    <row r="290" spans="1:7" ht="14.4" customHeight="1">
      <c r="A290" s="59" t="s">
        <v>1147</v>
      </c>
      <c r="B290" s="60" t="s">
        <v>1148</v>
      </c>
      <c r="C290" s="61" t="s">
        <v>1149</v>
      </c>
      <c r="D290" s="62">
        <v>4040.11</v>
      </c>
      <c r="E290" s="63" t="s">
        <v>657</v>
      </c>
      <c r="F290" s="63" t="s">
        <v>688</v>
      </c>
      <c r="G290" s="54" t="s">
        <v>403</v>
      </c>
    </row>
    <row r="291" spans="1:7" ht="14.4" customHeight="1">
      <c r="A291" s="59" t="s">
        <v>1147</v>
      </c>
      <c r="B291" s="60" t="s">
        <v>1150</v>
      </c>
      <c r="C291" s="61" t="s">
        <v>1149</v>
      </c>
      <c r="D291" s="62">
        <v>4040.11</v>
      </c>
      <c r="E291" s="63" t="s">
        <v>657</v>
      </c>
      <c r="F291" s="63" t="s">
        <v>688</v>
      </c>
      <c r="G291" s="54" t="s">
        <v>403</v>
      </c>
    </row>
    <row r="292" spans="1:7" ht="14.4" customHeight="1">
      <c r="A292" s="59" t="s">
        <v>1151</v>
      </c>
      <c r="B292" s="60" t="s">
        <v>1152</v>
      </c>
      <c r="C292" s="61" t="s">
        <v>1153</v>
      </c>
      <c r="D292" s="62">
        <v>2169.31</v>
      </c>
      <c r="E292" s="63" t="s">
        <v>657</v>
      </c>
      <c r="F292" s="63" t="s">
        <v>688</v>
      </c>
      <c r="G292" s="54" t="s">
        <v>403</v>
      </c>
    </row>
    <row r="293" spans="1:7" ht="14.4" customHeight="1">
      <c r="A293" s="59" t="s">
        <v>1154</v>
      </c>
      <c r="B293" s="60" t="s">
        <v>1155</v>
      </c>
      <c r="C293" s="61" t="s">
        <v>1156</v>
      </c>
      <c r="D293" s="62">
        <v>2611.73</v>
      </c>
      <c r="E293" s="63" t="s">
        <v>657</v>
      </c>
      <c r="F293" s="63" t="s">
        <v>696</v>
      </c>
      <c r="G293" s="54" t="s">
        <v>403</v>
      </c>
    </row>
    <row r="294" spans="1:7" ht="14.4" customHeight="1">
      <c r="A294" s="59" t="s">
        <v>1157</v>
      </c>
      <c r="B294" s="60" t="s">
        <v>1158</v>
      </c>
      <c r="C294" s="61" t="s">
        <v>1159</v>
      </c>
      <c r="D294" s="62">
        <v>15317.77</v>
      </c>
      <c r="E294" s="63" t="s">
        <v>657</v>
      </c>
      <c r="F294" s="63" t="s">
        <v>696</v>
      </c>
      <c r="G294" s="54" t="s">
        <v>403</v>
      </c>
    </row>
    <row r="295" spans="1:7" ht="14.4" customHeight="1">
      <c r="A295" s="59" t="s">
        <v>1157</v>
      </c>
      <c r="B295" s="60" t="s">
        <v>1160</v>
      </c>
      <c r="C295" s="61" t="s">
        <v>1159</v>
      </c>
      <c r="D295" s="62">
        <v>15317.77</v>
      </c>
      <c r="E295" s="63" t="s">
        <v>657</v>
      </c>
      <c r="F295" s="63" t="s">
        <v>696</v>
      </c>
      <c r="G295" s="54" t="s">
        <v>403</v>
      </c>
    </row>
    <row r="296" spans="1:7" ht="14.4" customHeight="1">
      <c r="A296" s="59" t="s">
        <v>1157</v>
      </c>
      <c r="B296" s="60" t="s">
        <v>1161</v>
      </c>
      <c r="C296" s="61" t="s">
        <v>1159</v>
      </c>
      <c r="D296" s="62">
        <v>15317.77</v>
      </c>
      <c r="E296" s="63" t="s">
        <v>657</v>
      </c>
      <c r="F296" s="63" t="s">
        <v>696</v>
      </c>
      <c r="G296" s="54" t="s">
        <v>403</v>
      </c>
    </row>
    <row r="297" spans="1:7" ht="14.4" customHeight="1">
      <c r="A297" s="59" t="s">
        <v>1157</v>
      </c>
      <c r="B297" s="60" t="s">
        <v>1162</v>
      </c>
      <c r="C297" s="61" t="s">
        <v>1159</v>
      </c>
      <c r="D297" s="62">
        <v>15317.77</v>
      </c>
      <c r="E297" s="63" t="s">
        <v>657</v>
      </c>
      <c r="F297" s="63" t="s">
        <v>696</v>
      </c>
      <c r="G297" s="54" t="s">
        <v>403</v>
      </c>
    </row>
    <row r="298" spans="1:7" ht="14.4" customHeight="1">
      <c r="A298" s="59" t="s">
        <v>1157</v>
      </c>
      <c r="B298" s="60" t="s">
        <v>1163</v>
      </c>
      <c r="C298" s="61" t="s">
        <v>1159</v>
      </c>
      <c r="D298" s="62">
        <v>15317.77</v>
      </c>
      <c r="E298" s="63" t="s">
        <v>657</v>
      </c>
      <c r="F298" s="63" t="s">
        <v>696</v>
      </c>
      <c r="G298" s="54" t="s">
        <v>403</v>
      </c>
    </row>
    <row r="299" spans="1:7" ht="14.4" customHeight="1">
      <c r="A299" s="59" t="s">
        <v>1157</v>
      </c>
      <c r="B299" s="60" t="s">
        <v>1164</v>
      </c>
      <c r="C299" s="61" t="s">
        <v>1159</v>
      </c>
      <c r="D299" s="62">
        <v>15317.77</v>
      </c>
      <c r="E299" s="63" t="s">
        <v>657</v>
      </c>
      <c r="F299" s="63" t="s">
        <v>696</v>
      </c>
      <c r="G299" s="54" t="s">
        <v>403</v>
      </c>
    </row>
    <row r="300" spans="1:7" ht="14.4" customHeight="1">
      <c r="A300" s="59" t="s">
        <v>1157</v>
      </c>
      <c r="B300" s="60" t="s">
        <v>1165</v>
      </c>
      <c r="C300" s="61" t="s">
        <v>1159</v>
      </c>
      <c r="D300" s="62">
        <v>15317.77</v>
      </c>
      <c r="E300" s="63" t="s">
        <v>657</v>
      </c>
      <c r="F300" s="63" t="s">
        <v>696</v>
      </c>
      <c r="G300" s="54" t="s">
        <v>403</v>
      </c>
    </row>
    <row r="301" spans="1:7" ht="14.4" customHeight="1">
      <c r="A301" s="59" t="s">
        <v>1157</v>
      </c>
      <c r="B301" s="60" t="s">
        <v>1166</v>
      </c>
      <c r="C301" s="61" t="s">
        <v>1159</v>
      </c>
      <c r="D301" s="62">
        <v>15317.77</v>
      </c>
      <c r="E301" s="63" t="s">
        <v>657</v>
      </c>
      <c r="F301" s="63" t="s">
        <v>696</v>
      </c>
      <c r="G301" s="54" t="s">
        <v>403</v>
      </c>
    </row>
    <row r="302" spans="1:7" ht="14.4" customHeight="1">
      <c r="A302" s="59" t="s">
        <v>1157</v>
      </c>
      <c r="B302" s="60" t="s">
        <v>1167</v>
      </c>
      <c r="C302" s="61" t="s">
        <v>1159</v>
      </c>
      <c r="D302" s="62">
        <v>15317.77</v>
      </c>
      <c r="E302" s="63" t="s">
        <v>657</v>
      </c>
      <c r="F302" s="63" t="s">
        <v>696</v>
      </c>
      <c r="G302" s="54" t="s">
        <v>403</v>
      </c>
    </row>
    <row r="303" spans="1:7" ht="14.4" customHeight="1">
      <c r="A303" s="59" t="s">
        <v>1157</v>
      </c>
      <c r="B303" s="60" t="s">
        <v>1168</v>
      </c>
      <c r="C303" s="61" t="s">
        <v>1159</v>
      </c>
      <c r="D303" s="62">
        <v>15317.77</v>
      </c>
      <c r="E303" s="63" t="s">
        <v>657</v>
      </c>
      <c r="F303" s="63" t="s">
        <v>696</v>
      </c>
      <c r="G303" s="54" t="s">
        <v>403</v>
      </c>
    </row>
    <row r="304" spans="1:7" ht="14.4" customHeight="1">
      <c r="A304" s="59" t="s">
        <v>1157</v>
      </c>
      <c r="B304" s="60" t="s">
        <v>1169</v>
      </c>
      <c r="C304" s="61" t="s">
        <v>1159</v>
      </c>
      <c r="D304" s="62">
        <v>15317.77</v>
      </c>
      <c r="E304" s="63" t="s">
        <v>657</v>
      </c>
      <c r="F304" s="63" t="s">
        <v>696</v>
      </c>
      <c r="G304" s="54" t="s">
        <v>403</v>
      </c>
    </row>
    <row r="305" spans="1:7" ht="14.4" customHeight="1">
      <c r="A305" s="59" t="s">
        <v>1157</v>
      </c>
      <c r="B305" s="60" t="s">
        <v>1170</v>
      </c>
      <c r="C305" s="61" t="s">
        <v>1159</v>
      </c>
      <c r="D305" s="62">
        <v>15317.77</v>
      </c>
      <c r="E305" s="63" t="s">
        <v>657</v>
      </c>
      <c r="F305" s="63" t="s">
        <v>696</v>
      </c>
      <c r="G305" s="54" t="s">
        <v>403</v>
      </c>
    </row>
    <row r="306" spans="1:7" ht="14.4" customHeight="1">
      <c r="A306" s="59" t="s">
        <v>1157</v>
      </c>
      <c r="B306" s="60" t="s">
        <v>1171</v>
      </c>
      <c r="C306" s="61" t="s">
        <v>1159</v>
      </c>
      <c r="D306" s="62">
        <v>15317.77</v>
      </c>
      <c r="E306" s="63" t="s">
        <v>657</v>
      </c>
      <c r="F306" s="63" t="s">
        <v>696</v>
      </c>
      <c r="G306" s="54" t="s">
        <v>403</v>
      </c>
    </row>
    <row r="307" spans="1:7" ht="14.4" customHeight="1">
      <c r="A307" s="59" t="s">
        <v>1157</v>
      </c>
      <c r="B307" s="60" t="s">
        <v>1172</v>
      </c>
      <c r="C307" s="61" t="s">
        <v>1159</v>
      </c>
      <c r="D307" s="62">
        <v>15317.77</v>
      </c>
      <c r="E307" s="63" t="s">
        <v>657</v>
      </c>
      <c r="F307" s="63" t="s">
        <v>696</v>
      </c>
      <c r="G307" s="54" t="s">
        <v>403</v>
      </c>
    </row>
    <row r="308" spans="1:7" ht="14.4" customHeight="1">
      <c r="A308" s="59" t="s">
        <v>1157</v>
      </c>
      <c r="B308" s="60" t="s">
        <v>1173</v>
      </c>
      <c r="C308" s="61" t="s">
        <v>1159</v>
      </c>
      <c r="D308" s="62">
        <v>15317.77</v>
      </c>
      <c r="E308" s="63" t="s">
        <v>657</v>
      </c>
      <c r="F308" s="63" t="s">
        <v>696</v>
      </c>
      <c r="G308" s="54" t="s">
        <v>403</v>
      </c>
    </row>
    <row r="309" spans="1:7" ht="14.4" customHeight="1">
      <c r="A309" s="59" t="s">
        <v>1157</v>
      </c>
      <c r="B309" s="60" t="s">
        <v>1174</v>
      </c>
      <c r="C309" s="61" t="s">
        <v>1159</v>
      </c>
      <c r="D309" s="62">
        <v>15317.77</v>
      </c>
      <c r="E309" s="63" t="s">
        <v>657</v>
      </c>
      <c r="F309" s="63" t="s">
        <v>696</v>
      </c>
      <c r="G309" s="54" t="s">
        <v>403</v>
      </c>
    </row>
    <row r="310" spans="1:7" ht="14.4" customHeight="1">
      <c r="A310" s="59" t="s">
        <v>1175</v>
      </c>
      <c r="B310" s="60" t="s">
        <v>1176</v>
      </c>
      <c r="C310" s="61" t="s">
        <v>1177</v>
      </c>
      <c r="D310" s="62">
        <v>8163.9</v>
      </c>
      <c r="E310" s="63" t="s">
        <v>657</v>
      </c>
      <c r="F310" s="63" t="s">
        <v>696</v>
      </c>
      <c r="G310" s="54" t="s">
        <v>403</v>
      </c>
    </row>
    <row r="311" spans="1:7" ht="14.4" customHeight="1">
      <c r="A311" s="59" t="s">
        <v>1175</v>
      </c>
      <c r="B311" s="60" t="s">
        <v>1178</v>
      </c>
      <c r="C311" s="61" t="s">
        <v>1179</v>
      </c>
      <c r="D311" s="62">
        <v>2952.4</v>
      </c>
      <c r="E311" s="63" t="s">
        <v>657</v>
      </c>
      <c r="F311" s="63" t="s">
        <v>696</v>
      </c>
      <c r="G311" s="54" t="s">
        <v>403</v>
      </c>
    </row>
    <row r="312" spans="1:7" ht="14.4" customHeight="1">
      <c r="A312" s="59" t="s">
        <v>1175</v>
      </c>
      <c r="B312" s="60" t="s">
        <v>1180</v>
      </c>
      <c r="C312" s="61" t="s">
        <v>1181</v>
      </c>
      <c r="D312" s="62">
        <v>2139.59</v>
      </c>
      <c r="E312" s="63" t="s">
        <v>657</v>
      </c>
      <c r="F312" s="63" t="s">
        <v>696</v>
      </c>
      <c r="G312" s="54" t="s">
        <v>403</v>
      </c>
    </row>
    <row r="313" spans="1:7" ht="14.4" customHeight="1">
      <c r="A313" s="59" t="s">
        <v>1175</v>
      </c>
      <c r="B313" s="60" t="s">
        <v>1182</v>
      </c>
      <c r="C313" s="61" t="s">
        <v>1183</v>
      </c>
      <c r="D313" s="62">
        <v>2593.8000000000002</v>
      </c>
      <c r="E313" s="63" t="s">
        <v>657</v>
      </c>
      <c r="F313" s="63" t="s">
        <v>696</v>
      </c>
      <c r="G313" s="54" t="s">
        <v>403</v>
      </c>
    </row>
    <row r="314" spans="1:7" ht="14.4" customHeight="1">
      <c r="A314" s="59" t="s">
        <v>1175</v>
      </c>
      <c r="B314" s="60" t="s">
        <v>1184</v>
      </c>
      <c r="C314" s="61" t="s">
        <v>1183</v>
      </c>
      <c r="D314" s="62">
        <v>2593.8000000000002</v>
      </c>
      <c r="E314" s="63" t="s">
        <v>657</v>
      </c>
      <c r="F314" s="63" t="s">
        <v>696</v>
      </c>
      <c r="G314" s="54" t="s">
        <v>403</v>
      </c>
    </row>
    <row r="315" spans="1:7" ht="14.4" customHeight="1">
      <c r="A315" s="59" t="s">
        <v>1175</v>
      </c>
      <c r="B315" s="60" t="s">
        <v>1185</v>
      </c>
      <c r="C315" s="61" t="s">
        <v>1186</v>
      </c>
      <c r="D315" s="62">
        <v>2193.38</v>
      </c>
      <c r="E315" s="63" t="s">
        <v>657</v>
      </c>
      <c r="F315" s="63" t="s">
        <v>696</v>
      </c>
      <c r="G315" s="54" t="s">
        <v>403</v>
      </c>
    </row>
    <row r="316" spans="1:7" ht="14.4" customHeight="1">
      <c r="A316" s="59" t="s">
        <v>1175</v>
      </c>
      <c r="B316" s="60" t="s">
        <v>1187</v>
      </c>
      <c r="C316" s="61" t="s">
        <v>1186</v>
      </c>
      <c r="D316" s="62">
        <v>2193.38</v>
      </c>
      <c r="E316" s="63" t="s">
        <v>657</v>
      </c>
      <c r="F316" s="63" t="s">
        <v>696</v>
      </c>
      <c r="G316" s="54" t="s">
        <v>403</v>
      </c>
    </row>
    <row r="317" spans="1:7" ht="14.4" customHeight="1">
      <c r="A317" s="59" t="s">
        <v>1175</v>
      </c>
      <c r="B317" s="60" t="s">
        <v>1188</v>
      </c>
      <c r="C317" s="61" t="s">
        <v>1189</v>
      </c>
      <c r="D317" s="62">
        <v>4016.21</v>
      </c>
      <c r="E317" s="63" t="s">
        <v>657</v>
      </c>
      <c r="F317" s="63" t="s">
        <v>696</v>
      </c>
      <c r="G317" s="54" t="s">
        <v>403</v>
      </c>
    </row>
    <row r="318" spans="1:7" ht="14.4" customHeight="1">
      <c r="A318" s="59" t="s">
        <v>1175</v>
      </c>
      <c r="B318" s="60" t="s">
        <v>1190</v>
      </c>
      <c r="C318" s="61" t="s">
        <v>1189</v>
      </c>
      <c r="D318" s="62">
        <v>4016.21</v>
      </c>
      <c r="E318" s="63" t="s">
        <v>657</v>
      </c>
      <c r="F318" s="63" t="s">
        <v>696</v>
      </c>
      <c r="G318" s="54" t="s">
        <v>403</v>
      </c>
    </row>
    <row r="319" spans="1:7" ht="14.4" customHeight="1">
      <c r="A319" s="59" t="s">
        <v>1175</v>
      </c>
      <c r="B319" s="60" t="s">
        <v>1191</v>
      </c>
      <c r="C319" s="61" t="s">
        <v>1192</v>
      </c>
      <c r="D319" s="62">
        <v>1255.06</v>
      </c>
      <c r="E319" s="63" t="s">
        <v>657</v>
      </c>
      <c r="F319" s="63" t="s">
        <v>696</v>
      </c>
      <c r="G319" s="54" t="s">
        <v>403</v>
      </c>
    </row>
    <row r="320" spans="1:7" ht="14.4" customHeight="1">
      <c r="A320" s="59" t="s">
        <v>1175</v>
      </c>
      <c r="B320" s="60" t="s">
        <v>1193</v>
      </c>
      <c r="C320" s="61" t="s">
        <v>1192</v>
      </c>
      <c r="D320" s="62">
        <v>1255.06</v>
      </c>
      <c r="E320" s="63" t="s">
        <v>657</v>
      </c>
      <c r="F320" s="63" t="s">
        <v>696</v>
      </c>
      <c r="G320" s="54" t="s">
        <v>403</v>
      </c>
    </row>
    <row r="321" spans="1:7" ht="14.4" customHeight="1">
      <c r="A321" s="59" t="s">
        <v>1175</v>
      </c>
      <c r="B321" s="60" t="s">
        <v>1194</v>
      </c>
      <c r="C321" s="61" t="s">
        <v>1195</v>
      </c>
      <c r="D321" s="62">
        <v>6932.74</v>
      </c>
      <c r="E321" s="63" t="s">
        <v>657</v>
      </c>
      <c r="F321" s="63" t="s">
        <v>696</v>
      </c>
      <c r="G321" s="54" t="s">
        <v>403</v>
      </c>
    </row>
    <row r="322" spans="1:7" ht="14.4" customHeight="1">
      <c r="A322" s="59" t="s">
        <v>1175</v>
      </c>
      <c r="B322" s="60" t="s">
        <v>1196</v>
      </c>
      <c r="C322" s="61" t="s">
        <v>1197</v>
      </c>
      <c r="D322" s="62">
        <v>4982.01</v>
      </c>
      <c r="E322" s="63" t="s">
        <v>657</v>
      </c>
      <c r="F322" s="63" t="s">
        <v>696</v>
      </c>
      <c r="G322" s="54" t="s">
        <v>403</v>
      </c>
    </row>
    <row r="323" spans="1:7" ht="14.4" customHeight="1">
      <c r="A323" s="59" t="s">
        <v>1175</v>
      </c>
      <c r="B323" s="60" t="s">
        <v>1198</v>
      </c>
      <c r="C323" s="61" t="s">
        <v>1197</v>
      </c>
      <c r="D323" s="62">
        <v>4982.01</v>
      </c>
      <c r="E323" s="63" t="s">
        <v>657</v>
      </c>
      <c r="F323" s="63" t="s">
        <v>696</v>
      </c>
      <c r="G323" s="54" t="s">
        <v>403</v>
      </c>
    </row>
    <row r="324" spans="1:7" ht="14.4" customHeight="1">
      <c r="A324" s="59" t="s">
        <v>1199</v>
      </c>
      <c r="B324" s="60" t="s">
        <v>1200</v>
      </c>
      <c r="C324" s="61" t="s">
        <v>1201</v>
      </c>
      <c r="D324" s="62">
        <v>2253.14</v>
      </c>
      <c r="E324" s="63" t="s">
        <v>657</v>
      </c>
      <c r="F324" s="63" t="s">
        <v>696</v>
      </c>
      <c r="G324" s="54" t="s">
        <v>403</v>
      </c>
    </row>
    <row r="325" spans="1:7" ht="14.4" customHeight="1">
      <c r="A325" s="59" t="s">
        <v>1202</v>
      </c>
      <c r="B325" s="60" t="s">
        <v>1203</v>
      </c>
      <c r="C325" s="61" t="s">
        <v>1204</v>
      </c>
      <c r="D325" s="62">
        <v>33183.919999999998</v>
      </c>
      <c r="E325" s="63" t="s">
        <v>657</v>
      </c>
      <c r="F325" s="63" t="s">
        <v>696</v>
      </c>
      <c r="G325" s="54" t="s">
        <v>403</v>
      </c>
    </row>
    <row r="326" spans="1:7" ht="14.4" customHeight="1">
      <c r="A326" s="59" t="s">
        <v>1205</v>
      </c>
      <c r="B326" s="60" t="s">
        <v>1206</v>
      </c>
      <c r="C326" s="61" t="s">
        <v>1207</v>
      </c>
      <c r="D326" s="62">
        <v>5503.16</v>
      </c>
      <c r="E326" s="63" t="s">
        <v>515</v>
      </c>
      <c r="F326" s="63" t="s">
        <v>688</v>
      </c>
      <c r="G326" s="54" t="s">
        <v>403</v>
      </c>
    </row>
    <row r="327" spans="1:7" ht="14.4" customHeight="1">
      <c r="A327" s="59" t="s">
        <v>1208</v>
      </c>
      <c r="B327" s="60" t="s">
        <v>1209</v>
      </c>
      <c r="C327" s="61" t="s">
        <v>1210</v>
      </c>
      <c r="D327" s="62">
        <v>1252.67</v>
      </c>
      <c r="E327" s="63" t="s">
        <v>515</v>
      </c>
      <c r="F327" s="63" t="s">
        <v>696</v>
      </c>
      <c r="G327" s="54" t="s">
        <v>403</v>
      </c>
    </row>
    <row r="328" spans="1:7" ht="14.4" customHeight="1">
      <c r="A328" s="59" t="s">
        <v>1208</v>
      </c>
      <c r="B328" s="60" t="s">
        <v>1211</v>
      </c>
      <c r="C328" s="61" t="s">
        <v>1210</v>
      </c>
      <c r="D328" s="62">
        <v>1252.67</v>
      </c>
      <c r="E328" s="63" t="s">
        <v>515</v>
      </c>
      <c r="F328" s="63" t="s">
        <v>696</v>
      </c>
      <c r="G328" s="54" t="s">
        <v>403</v>
      </c>
    </row>
    <row r="329" spans="1:7" ht="14.4" customHeight="1">
      <c r="A329" s="59" t="s">
        <v>1208</v>
      </c>
      <c r="B329" s="60" t="s">
        <v>1212</v>
      </c>
      <c r="C329" s="61" t="s">
        <v>1213</v>
      </c>
      <c r="D329" s="62">
        <v>1283.75</v>
      </c>
      <c r="E329" s="63" t="s">
        <v>515</v>
      </c>
      <c r="F329" s="63" t="s">
        <v>696</v>
      </c>
      <c r="G329" s="54" t="s">
        <v>403</v>
      </c>
    </row>
    <row r="330" spans="1:7" ht="14.4" customHeight="1">
      <c r="A330" s="59" t="s">
        <v>1208</v>
      </c>
      <c r="B330" s="60" t="s">
        <v>1214</v>
      </c>
      <c r="C330" s="61" t="s">
        <v>1215</v>
      </c>
      <c r="D330" s="62">
        <v>1283.75</v>
      </c>
      <c r="E330" s="63" t="s">
        <v>515</v>
      </c>
      <c r="F330" s="63" t="s">
        <v>696</v>
      </c>
      <c r="G330" s="54" t="s">
        <v>403</v>
      </c>
    </row>
    <row r="331" spans="1:7" ht="14.4" customHeight="1">
      <c r="A331" s="59" t="s">
        <v>1208</v>
      </c>
      <c r="B331" s="60" t="s">
        <v>1216</v>
      </c>
      <c r="C331" s="61" t="s">
        <v>1215</v>
      </c>
      <c r="D331" s="62">
        <v>1283.75</v>
      </c>
      <c r="E331" s="63" t="s">
        <v>515</v>
      </c>
      <c r="F331" s="63" t="s">
        <v>696</v>
      </c>
      <c r="G331" s="54" t="s">
        <v>403</v>
      </c>
    </row>
    <row r="332" spans="1:7" ht="14.4" customHeight="1">
      <c r="A332" s="59" t="s">
        <v>1217</v>
      </c>
      <c r="B332" s="60" t="s">
        <v>1218</v>
      </c>
      <c r="C332" s="61" t="s">
        <v>1219</v>
      </c>
      <c r="D332" s="62">
        <v>1194.0999999999999</v>
      </c>
      <c r="E332" s="63" t="s">
        <v>1220</v>
      </c>
      <c r="F332" s="63" t="s">
        <v>1077</v>
      </c>
      <c r="G332" s="54" t="s">
        <v>403</v>
      </c>
    </row>
    <row r="333" spans="1:7" ht="14.4" customHeight="1">
      <c r="A333" s="59" t="s">
        <v>1217</v>
      </c>
      <c r="B333" s="60" t="s">
        <v>1221</v>
      </c>
      <c r="C333" s="61" t="s">
        <v>1219</v>
      </c>
      <c r="D333" s="62">
        <v>1194.0999999999999</v>
      </c>
      <c r="E333" s="63" t="s">
        <v>1220</v>
      </c>
      <c r="F333" s="63" t="s">
        <v>1077</v>
      </c>
      <c r="G333" s="54" t="s">
        <v>403</v>
      </c>
    </row>
    <row r="334" spans="1:7" ht="14.4" customHeight="1">
      <c r="A334" s="59" t="s">
        <v>1217</v>
      </c>
      <c r="B334" s="60" t="s">
        <v>1222</v>
      </c>
      <c r="C334" s="61" t="s">
        <v>1219</v>
      </c>
      <c r="D334" s="62">
        <v>1194.1099999999999</v>
      </c>
      <c r="E334" s="63" t="s">
        <v>1220</v>
      </c>
      <c r="F334" s="63" t="s">
        <v>1077</v>
      </c>
      <c r="G334" s="54" t="s">
        <v>403</v>
      </c>
    </row>
    <row r="335" spans="1:7" ht="14.4" customHeight="1">
      <c r="A335" s="59" t="s">
        <v>1223</v>
      </c>
      <c r="B335" s="60" t="s">
        <v>1224</v>
      </c>
      <c r="C335" s="61" t="s">
        <v>1225</v>
      </c>
      <c r="D335" s="62">
        <v>217361.72</v>
      </c>
      <c r="E335" s="63" t="s">
        <v>515</v>
      </c>
      <c r="F335" s="63" t="s">
        <v>696</v>
      </c>
      <c r="G335" s="54" t="s">
        <v>403</v>
      </c>
    </row>
    <row r="336" spans="1:7" ht="14.4" customHeight="1">
      <c r="A336" s="59" t="s">
        <v>1223</v>
      </c>
      <c r="B336" s="60" t="s">
        <v>1226</v>
      </c>
      <c r="C336" s="61" t="s">
        <v>1227</v>
      </c>
      <c r="D336" s="62">
        <v>4665.26</v>
      </c>
      <c r="E336" s="63" t="s">
        <v>515</v>
      </c>
      <c r="F336" s="63" t="s">
        <v>696</v>
      </c>
      <c r="G336" s="54" t="s">
        <v>403</v>
      </c>
    </row>
    <row r="337" spans="1:7" ht="14.4" customHeight="1">
      <c r="A337" s="59" t="s">
        <v>1228</v>
      </c>
      <c r="B337" s="60" t="s">
        <v>1229</v>
      </c>
      <c r="C337" s="61" t="s">
        <v>1230</v>
      </c>
      <c r="D337" s="62">
        <v>1192.9100000000001</v>
      </c>
      <c r="E337" s="63" t="s">
        <v>515</v>
      </c>
      <c r="F337" s="63" t="s">
        <v>696</v>
      </c>
      <c r="G337" s="54" t="s">
        <v>403</v>
      </c>
    </row>
    <row r="338" spans="1:7" ht="14.4" customHeight="1">
      <c r="A338" s="59" t="s">
        <v>1231</v>
      </c>
      <c r="B338" s="60" t="s">
        <v>1232</v>
      </c>
      <c r="C338" s="61" t="s">
        <v>1233</v>
      </c>
      <c r="D338" s="62">
        <v>3406.6</v>
      </c>
      <c r="E338" s="63" t="s">
        <v>1234</v>
      </c>
      <c r="F338" s="63" t="s">
        <v>1004</v>
      </c>
      <c r="G338" s="54" t="s">
        <v>403</v>
      </c>
    </row>
    <row r="339" spans="1:7" ht="14.4" customHeight="1">
      <c r="A339" s="59" t="s">
        <v>1235</v>
      </c>
      <c r="B339" s="60" t="s">
        <v>1236</v>
      </c>
      <c r="C339" s="61" t="s">
        <v>1237</v>
      </c>
      <c r="D339" s="62">
        <v>155305.32</v>
      </c>
      <c r="E339" s="63" t="s">
        <v>515</v>
      </c>
      <c r="F339" s="63" t="s">
        <v>696</v>
      </c>
      <c r="G339" s="54" t="s">
        <v>403</v>
      </c>
    </row>
    <row r="340" spans="1:7" ht="14.4" customHeight="1">
      <c r="A340" s="59" t="s">
        <v>1235</v>
      </c>
      <c r="B340" s="60" t="s">
        <v>1238</v>
      </c>
      <c r="C340" s="61" t="s">
        <v>1239</v>
      </c>
      <c r="D340" s="62">
        <v>53489.68</v>
      </c>
      <c r="E340" s="63" t="s">
        <v>515</v>
      </c>
      <c r="F340" s="63" t="s">
        <v>696</v>
      </c>
      <c r="G340" s="54" t="s">
        <v>403</v>
      </c>
    </row>
    <row r="341" spans="1:7" ht="14.4" customHeight="1">
      <c r="A341" s="59" t="s">
        <v>1235</v>
      </c>
      <c r="B341" s="60" t="s">
        <v>1240</v>
      </c>
      <c r="C341" s="61" t="s">
        <v>1241</v>
      </c>
      <c r="D341" s="62">
        <v>4801.5200000000004</v>
      </c>
      <c r="E341" s="63" t="s">
        <v>515</v>
      </c>
      <c r="F341" s="63" t="s">
        <v>696</v>
      </c>
      <c r="G341" s="54" t="s">
        <v>403</v>
      </c>
    </row>
    <row r="342" spans="1:7" ht="14.4" customHeight="1">
      <c r="A342" s="59" t="s">
        <v>1242</v>
      </c>
      <c r="B342" s="60" t="s">
        <v>1243</v>
      </c>
      <c r="C342" s="61" t="s">
        <v>1244</v>
      </c>
      <c r="D342" s="62">
        <v>34329.019999999997</v>
      </c>
      <c r="E342" s="63" t="s">
        <v>515</v>
      </c>
      <c r="F342" s="63" t="s">
        <v>696</v>
      </c>
      <c r="G342" s="54" t="s">
        <v>403</v>
      </c>
    </row>
    <row r="343" spans="1:7" ht="14.4" customHeight="1">
      <c r="A343" s="59" t="s">
        <v>1245</v>
      </c>
      <c r="B343" s="60" t="s">
        <v>1246</v>
      </c>
      <c r="C343" s="61" t="s">
        <v>1247</v>
      </c>
      <c r="D343" s="62">
        <v>12961.83</v>
      </c>
      <c r="E343" s="63" t="s">
        <v>1248</v>
      </c>
      <c r="F343" s="63" t="s">
        <v>1077</v>
      </c>
      <c r="G343" s="54" t="s">
        <v>403</v>
      </c>
    </row>
    <row r="344" spans="1:7" ht="14.4" customHeight="1">
      <c r="A344" s="59" t="s">
        <v>1245</v>
      </c>
      <c r="B344" s="60" t="s">
        <v>1249</v>
      </c>
      <c r="C344" s="61" t="s">
        <v>1250</v>
      </c>
      <c r="D344" s="62">
        <v>14742.83</v>
      </c>
      <c r="E344" s="63" t="s">
        <v>1248</v>
      </c>
      <c r="F344" s="63" t="s">
        <v>1077</v>
      </c>
      <c r="G344" s="54" t="s">
        <v>403</v>
      </c>
    </row>
    <row r="345" spans="1:7" ht="14.4" customHeight="1">
      <c r="A345" s="59" t="s">
        <v>1245</v>
      </c>
      <c r="B345" s="60" t="s">
        <v>1251</v>
      </c>
      <c r="C345" s="61" t="s">
        <v>1252</v>
      </c>
      <c r="D345" s="62">
        <v>5029.82</v>
      </c>
      <c r="E345" s="63" t="s">
        <v>1248</v>
      </c>
      <c r="F345" s="63" t="s">
        <v>1077</v>
      </c>
      <c r="G345" s="54" t="s">
        <v>403</v>
      </c>
    </row>
    <row r="346" spans="1:7" ht="14.4" customHeight="1">
      <c r="A346" s="59" t="s">
        <v>1253</v>
      </c>
      <c r="B346" s="60" t="s">
        <v>1254</v>
      </c>
      <c r="C346" s="61" t="s">
        <v>1255</v>
      </c>
      <c r="D346" s="62">
        <v>40459.71</v>
      </c>
      <c r="E346" s="63" t="s">
        <v>1248</v>
      </c>
      <c r="F346" s="63" t="s">
        <v>1077</v>
      </c>
      <c r="G346" s="54" t="s">
        <v>403</v>
      </c>
    </row>
    <row r="347" spans="1:7" ht="16.95" customHeight="1">
      <c r="A347" s="59" t="s">
        <v>1175</v>
      </c>
      <c r="B347" s="60" t="s">
        <v>1256</v>
      </c>
      <c r="C347" s="61" t="s">
        <v>1257</v>
      </c>
      <c r="D347" s="62">
        <v>3681.52</v>
      </c>
      <c r="E347" s="63" t="s">
        <v>657</v>
      </c>
      <c r="F347" s="63" t="s">
        <v>696</v>
      </c>
      <c r="G347" s="54" t="s">
        <v>403</v>
      </c>
    </row>
    <row r="348" spans="1:7" ht="17.399999999999999" customHeight="1">
      <c r="A348" s="59" t="s">
        <v>1175</v>
      </c>
      <c r="B348" s="60" t="s">
        <v>1258</v>
      </c>
      <c r="C348" s="61" t="s">
        <v>1257</v>
      </c>
      <c r="D348" s="62">
        <v>3681.52</v>
      </c>
      <c r="E348" s="63" t="s">
        <v>657</v>
      </c>
      <c r="F348" s="63" t="s">
        <v>696</v>
      </c>
      <c r="G348" s="54" t="s">
        <v>403</v>
      </c>
    </row>
    <row r="349" spans="1:7">
      <c r="A349" s="12" t="s">
        <v>1259</v>
      </c>
      <c r="B349" s="13" t="s">
        <v>1260</v>
      </c>
      <c r="C349" s="14" t="s">
        <v>1261</v>
      </c>
      <c r="D349" s="16">
        <v>9949.68</v>
      </c>
      <c r="E349" s="17" t="s">
        <v>515</v>
      </c>
      <c r="F349" s="17" t="s">
        <v>696</v>
      </c>
      <c r="G349" s="54" t="s">
        <v>403</v>
      </c>
    </row>
    <row r="350" spans="1:7">
      <c r="A350" s="12" t="s">
        <v>1262</v>
      </c>
      <c r="B350" s="13" t="s">
        <v>1263</v>
      </c>
      <c r="C350" s="14" t="s">
        <v>1264</v>
      </c>
      <c r="D350" s="16">
        <v>2749.19</v>
      </c>
      <c r="E350" s="17" t="s">
        <v>515</v>
      </c>
      <c r="F350" s="17" t="s">
        <v>696</v>
      </c>
      <c r="G350" s="54" t="s">
        <v>403</v>
      </c>
    </row>
    <row r="351" spans="1:7">
      <c r="A351" s="12" t="s">
        <v>1265</v>
      </c>
      <c r="B351" s="13" t="s">
        <v>1266</v>
      </c>
      <c r="C351" s="14" t="s">
        <v>1267</v>
      </c>
      <c r="D351" s="16">
        <v>52130.62</v>
      </c>
      <c r="E351" s="17" t="s">
        <v>515</v>
      </c>
      <c r="F351" s="17" t="s">
        <v>696</v>
      </c>
      <c r="G351" s="54" t="s">
        <v>403</v>
      </c>
    </row>
    <row r="352" spans="1:7">
      <c r="A352" s="12" t="s">
        <v>1268</v>
      </c>
      <c r="B352" s="13" t="s">
        <v>1266</v>
      </c>
      <c r="C352" s="14" t="s">
        <v>1267</v>
      </c>
      <c r="D352" s="16">
        <v>4968.8599999999997</v>
      </c>
      <c r="E352" s="17" t="s">
        <v>515</v>
      </c>
      <c r="F352" s="17" t="s">
        <v>696</v>
      </c>
      <c r="G352" s="54" t="s">
        <v>403</v>
      </c>
    </row>
    <row r="353" spans="1:7">
      <c r="A353" s="12" t="s">
        <v>1269</v>
      </c>
      <c r="B353" s="13" t="s">
        <v>1270</v>
      </c>
      <c r="C353" s="14" t="s">
        <v>1271</v>
      </c>
      <c r="D353" s="16">
        <v>6782.13</v>
      </c>
      <c r="E353" s="17" t="s">
        <v>515</v>
      </c>
      <c r="F353" s="17" t="s">
        <v>696</v>
      </c>
      <c r="G353" s="54" t="s">
        <v>403</v>
      </c>
    </row>
    <row r="354" spans="1:7">
      <c r="A354" s="12" t="s">
        <v>1269</v>
      </c>
      <c r="B354" s="13" t="s">
        <v>1272</v>
      </c>
      <c r="C354" s="14" t="s">
        <v>1273</v>
      </c>
      <c r="D354" s="16">
        <v>9861.23</v>
      </c>
      <c r="E354" s="17" t="s">
        <v>515</v>
      </c>
      <c r="F354" s="17" t="s">
        <v>696</v>
      </c>
      <c r="G354" s="54" t="s">
        <v>403</v>
      </c>
    </row>
    <row r="355" spans="1:7">
      <c r="A355" s="12" t="s">
        <v>512</v>
      </c>
      <c r="B355" s="13" t="s">
        <v>1274</v>
      </c>
      <c r="C355" s="14" t="s">
        <v>1275</v>
      </c>
      <c r="D355" s="16">
        <v>3691.09</v>
      </c>
      <c r="E355" s="17" t="s">
        <v>515</v>
      </c>
      <c r="F355" s="17" t="s">
        <v>696</v>
      </c>
      <c r="G355" s="54" t="s">
        <v>403</v>
      </c>
    </row>
    <row r="356" spans="1:7">
      <c r="A356" s="12" t="s">
        <v>512</v>
      </c>
      <c r="B356" s="13" t="s">
        <v>1276</v>
      </c>
      <c r="C356" s="14" t="s">
        <v>1275</v>
      </c>
      <c r="D356" s="16">
        <v>1250.28</v>
      </c>
      <c r="E356" s="17" t="s">
        <v>515</v>
      </c>
      <c r="F356" s="17" t="s">
        <v>696</v>
      </c>
      <c r="G356" s="54" t="s">
        <v>403</v>
      </c>
    </row>
    <row r="357" spans="1:7">
      <c r="A357" s="12" t="s">
        <v>512</v>
      </c>
      <c r="B357" s="13" t="s">
        <v>1277</v>
      </c>
      <c r="C357" s="14" t="s">
        <v>1275</v>
      </c>
      <c r="D357" s="16">
        <v>1250.28</v>
      </c>
      <c r="E357" s="17" t="s">
        <v>515</v>
      </c>
      <c r="F357" s="17" t="s">
        <v>696</v>
      </c>
      <c r="G357" s="54" t="s">
        <v>403</v>
      </c>
    </row>
    <row r="358" spans="1:7">
      <c r="A358" s="12" t="s">
        <v>512</v>
      </c>
      <c r="B358" s="13" t="s">
        <v>1278</v>
      </c>
      <c r="C358" s="14" t="s">
        <v>1275</v>
      </c>
      <c r="D358" s="16">
        <v>705.23</v>
      </c>
      <c r="E358" s="17" t="s">
        <v>515</v>
      </c>
      <c r="F358" s="17" t="s">
        <v>696</v>
      </c>
      <c r="G358" s="54" t="s">
        <v>403</v>
      </c>
    </row>
    <row r="359" spans="1:7">
      <c r="A359" s="12" t="s">
        <v>512</v>
      </c>
      <c r="B359" s="13" t="s">
        <v>1279</v>
      </c>
      <c r="C359" s="14" t="s">
        <v>1275</v>
      </c>
      <c r="D359" s="16">
        <v>705.23</v>
      </c>
      <c r="E359" s="17" t="s">
        <v>515</v>
      </c>
      <c r="F359" s="17" t="s">
        <v>696</v>
      </c>
      <c r="G359" s="54" t="s">
        <v>403</v>
      </c>
    </row>
    <row r="360" spans="1:7">
      <c r="A360" s="12" t="s">
        <v>512</v>
      </c>
      <c r="B360" s="13" t="s">
        <v>1280</v>
      </c>
      <c r="C360" s="14" t="s">
        <v>1275</v>
      </c>
      <c r="D360" s="16">
        <v>705.23</v>
      </c>
      <c r="E360" s="17" t="s">
        <v>515</v>
      </c>
      <c r="F360" s="17" t="s">
        <v>696</v>
      </c>
      <c r="G360" s="54" t="s">
        <v>403</v>
      </c>
    </row>
    <row r="361" spans="1:7">
      <c r="A361" s="12" t="s">
        <v>512</v>
      </c>
      <c r="B361" s="13" t="s">
        <v>1281</v>
      </c>
      <c r="C361" s="14" t="s">
        <v>1275</v>
      </c>
      <c r="D361" s="16">
        <v>705.23</v>
      </c>
      <c r="E361" s="17" t="s">
        <v>515</v>
      </c>
      <c r="F361" s="17" t="s">
        <v>696</v>
      </c>
      <c r="G361" s="54" t="s">
        <v>403</v>
      </c>
    </row>
    <row r="362" spans="1:7">
      <c r="A362" s="12" t="s">
        <v>512</v>
      </c>
      <c r="B362" s="13" t="s">
        <v>1282</v>
      </c>
      <c r="C362" s="14" t="s">
        <v>1283</v>
      </c>
      <c r="D362" s="16">
        <v>3937.47</v>
      </c>
      <c r="E362" s="17" t="s">
        <v>515</v>
      </c>
      <c r="F362" s="17" t="s">
        <v>696</v>
      </c>
      <c r="G362" s="54" t="s">
        <v>403</v>
      </c>
    </row>
    <row r="363" spans="1:7">
      <c r="A363" s="12" t="s">
        <v>512</v>
      </c>
      <c r="B363" s="13" t="s">
        <v>1284</v>
      </c>
      <c r="C363" s="14" t="s">
        <v>1283</v>
      </c>
      <c r="D363" s="16">
        <v>7317.43</v>
      </c>
      <c r="E363" s="17" t="s">
        <v>515</v>
      </c>
      <c r="F363" s="17" t="s">
        <v>696</v>
      </c>
      <c r="G363" s="54" t="s">
        <v>403</v>
      </c>
    </row>
    <row r="364" spans="1:7">
      <c r="A364" s="12" t="s">
        <v>1287</v>
      </c>
      <c r="B364" s="13" t="s">
        <v>1288</v>
      </c>
      <c r="C364" s="14" t="s">
        <v>1289</v>
      </c>
      <c r="D364" s="16">
        <v>7184.4</v>
      </c>
      <c r="E364" s="17" t="s">
        <v>515</v>
      </c>
      <c r="F364" s="17" t="s">
        <v>696</v>
      </c>
      <c r="G364" s="54" t="s">
        <v>403</v>
      </c>
    </row>
    <row r="365" spans="1:7">
      <c r="A365" s="12" t="s">
        <v>2104</v>
      </c>
      <c r="B365" s="13" t="s">
        <v>2976</v>
      </c>
      <c r="C365" s="14" t="s">
        <v>2977</v>
      </c>
      <c r="D365" s="16">
        <v>4621.96</v>
      </c>
      <c r="E365" s="17" t="s">
        <v>515</v>
      </c>
      <c r="F365" s="17" t="s">
        <v>3044</v>
      </c>
      <c r="G365" s="54" t="s">
        <v>403</v>
      </c>
    </row>
    <row r="366" spans="1:7">
      <c r="A366" s="12" t="s">
        <v>2978</v>
      </c>
      <c r="B366" s="13" t="s">
        <v>2979</v>
      </c>
      <c r="C366" s="14" t="s">
        <v>2980</v>
      </c>
      <c r="D366" s="16">
        <v>892.06</v>
      </c>
      <c r="E366" s="17" t="s">
        <v>515</v>
      </c>
      <c r="F366" s="17" t="s">
        <v>3045</v>
      </c>
      <c r="G366" s="54" t="s">
        <v>403</v>
      </c>
    </row>
    <row r="367" spans="1:7">
      <c r="A367" s="12" t="s">
        <v>2978</v>
      </c>
      <c r="B367" s="13" t="s">
        <v>2981</v>
      </c>
      <c r="C367" s="14" t="s">
        <v>2980</v>
      </c>
      <c r="D367" s="16">
        <v>892.07</v>
      </c>
      <c r="E367" s="17" t="s">
        <v>515</v>
      </c>
      <c r="F367" s="17" t="s">
        <v>3046</v>
      </c>
      <c r="G367" s="54" t="s">
        <v>403</v>
      </c>
    </row>
    <row r="368" spans="1:7">
      <c r="A368" s="12" t="s">
        <v>2978</v>
      </c>
      <c r="B368" s="13" t="s">
        <v>2982</v>
      </c>
      <c r="C368" s="14" t="s">
        <v>2983</v>
      </c>
      <c r="D368" s="16">
        <v>6705.44</v>
      </c>
      <c r="E368" s="17" t="s">
        <v>515</v>
      </c>
      <c r="F368" s="17" t="s">
        <v>3047</v>
      </c>
      <c r="G368" s="54" t="s">
        <v>403</v>
      </c>
    </row>
    <row r="369" spans="1:7">
      <c r="A369" s="12" t="s">
        <v>2978</v>
      </c>
      <c r="B369" s="13" t="s">
        <v>2984</v>
      </c>
      <c r="C369" s="14" t="s">
        <v>2985</v>
      </c>
      <c r="D369" s="16">
        <v>778.31</v>
      </c>
      <c r="E369" s="17" t="s">
        <v>515</v>
      </c>
      <c r="F369" s="17" t="s">
        <v>1077</v>
      </c>
      <c r="G369" s="54" t="s">
        <v>403</v>
      </c>
    </row>
    <row r="370" spans="1:7">
      <c r="A370" s="12" t="s">
        <v>2626</v>
      </c>
      <c r="B370" s="13" t="s">
        <v>2986</v>
      </c>
      <c r="C370" s="14" t="s">
        <v>2987</v>
      </c>
      <c r="D370" s="16">
        <v>9719.2999999999993</v>
      </c>
      <c r="E370" s="17" t="s">
        <v>515</v>
      </c>
      <c r="F370" s="17" t="s">
        <v>3048</v>
      </c>
      <c r="G370" s="54" t="s">
        <v>403</v>
      </c>
    </row>
    <row r="371" spans="1:7">
      <c r="A371" s="12" t="s">
        <v>2988</v>
      </c>
      <c r="B371" s="13" t="s">
        <v>2989</v>
      </c>
      <c r="C371" s="14" t="s">
        <v>2990</v>
      </c>
      <c r="D371" s="16">
        <v>1484.38</v>
      </c>
      <c r="E371" s="17" t="s">
        <v>515</v>
      </c>
      <c r="F371" s="17" t="s">
        <v>3049</v>
      </c>
      <c r="G371" s="54" t="s">
        <v>403</v>
      </c>
    </row>
    <row r="372" spans="1:7">
      <c r="A372" s="12" t="s">
        <v>2988</v>
      </c>
      <c r="B372" s="13" t="s">
        <v>2991</v>
      </c>
      <c r="C372" s="14" t="s">
        <v>2990</v>
      </c>
      <c r="D372" s="16">
        <v>1484.38</v>
      </c>
      <c r="E372" s="17" t="s">
        <v>515</v>
      </c>
      <c r="F372" s="17" t="s">
        <v>3050</v>
      </c>
      <c r="G372" s="54" t="s">
        <v>403</v>
      </c>
    </row>
    <row r="373" spans="1:7">
      <c r="A373" s="12" t="s">
        <v>2967</v>
      </c>
      <c r="B373" s="13" t="s">
        <v>2992</v>
      </c>
      <c r="C373" s="14" t="s">
        <v>2993</v>
      </c>
      <c r="D373" s="16">
        <v>6513.86</v>
      </c>
      <c r="E373" s="17" t="s">
        <v>515</v>
      </c>
      <c r="F373" s="17" t="s">
        <v>3051</v>
      </c>
      <c r="G373" s="54" t="s">
        <v>403</v>
      </c>
    </row>
    <row r="374" spans="1:7">
      <c r="A374" s="12" t="s">
        <v>2967</v>
      </c>
      <c r="B374" s="13" t="s">
        <v>2994</v>
      </c>
      <c r="C374" s="14" t="s">
        <v>2993</v>
      </c>
      <c r="D374" s="16">
        <v>6513.86</v>
      </c>
      <c r="E374" s="17" t="s">
        <v>515</v>
      </c>
      <c r="F374" s="17" t="s">
        <v>3052</v>
      </c>
      <c r="G374" s="54" t="s">
        <v>403</v>
      </c>
    </row>
    <row r="375" spans="1:7">
      <c r="A375" s="12" t="s">
        <v>2967</v>
      </c>
      <c r="B375" s="13" t="s">
        <v>2995</v>
      </c>
      <c r="C375" s="14" t="s">
        <v>2996</v>
      </c>
      <c r="D375" s="16">
        <v>6226.48</v>
      </c>
      <c r="E375" s="17" t="s">
        <v>515</v>
      </c>
      <c r="F375" s="17" t="s">
        <v>3053</v>
      </c>
      <c r="G375" s="54" t="s">
        <v>403</v>
      </c>
    </row>
    <row r="376" spans="1:7">
      <c r="A376" s="12" t="s">
        <v>2967</v>
      </c>
      <c r="B376" s="13" t="s">
        <v>2997</v>
      </c>
      <c r="C376" s="14" t="s">
        <v>2996</v>
      </c>
      <c r="D376" s="16">
        <v>6226.48</v>
      </c>
      <c r="E376" s="17" t="s">
        <v>515</v>
      </c>
      <c r="F376" s="17" t="s">
        <v>3054</v>
      </c>
      <c r="G376" s="54" t="s">
        <v>403</v>
      </c>
    </row>
    <row r="377" spans="1:7">
      <c r="A377" s="12" t="s">
        <v>2967</v>
      </c>
      <c r="B377" s="13" t="s">
        <v>2998</v>
      </c>
      <c r="C377" s="14" t="s">
        <v>2999</v>
      </c>
      <c r="D377" s="16">
        <v>1436.88</v>
      </c>
      <c r="E377" s="17" t="s">
        <v>515</v>
      </c>
      <c r="F377" s="17" t="s">
        <v>3055</v>
      </c>
      <c r="G377" s="54" t="s">
        <v>403</v>
      </c>
    </row>
    <row r="378" spans="1:7">
      <c r="A378" s="12" t="s">
        <v>2967</v>
      </c>
      <c r="B378" s="13" t="s">
        <v>3000</v>
      </c>
      <c r="C378" s="14" t="s">
        <v>2999</v>
      </c>
      <c r="D378" s="16">
        <v>1436.88</v>
      </c>
      <c r="E378" s="17" t="s">
        <v>515</v>
      </c>
      <c r="F378" s="17" t="s">
        <v>3056</v>
      </c>
      <c r="G378" s="54" t="s">
        <v>403</v>
      </c>
    </row>
    <row r="379" spans="1:7">
      <c r="A379" s="12" t="s">
        <v>2967</v>
      </c>
      <c r="B379" s="13" t="s">
        <v>3001</v>
      </c>
      <c r="C379" s="14" t="s">
        <v>2999</v>
      </c>
      <c r="D379" s="16">
        <v>1436.88</v>
      </c>
      <c r="E379" s="17" t="s">
        <v>515</v>
      </c>
      <c r="F379" s="17" t="s">
        <v>3057</v>
      </c>
      <c r="G379" s="54" t="s">
        <v>403</v>
      </c>
    </row>
    <row r="380" spans="1:7">
      <c r="A380" s="12" t="s">
        <v>2967</v>
      </c>
      <c r="B380" s="13" t="s">
        <v>3002</v>
      </c>
      <c r="C380" s="14" t="s">
        <v>2999</v>
      </c>
      <c r="D380" s="16">
        <v>1436.88</v>
      </c>
      <c r="E380" s="17" t="s">
        <v>515</v>
      </c>
      <c r="F380" s="17" t="s">
        <v>3058</v>
      </c>
      <c r="G380" s="54" t="s">
        <v>403</v>
      </c>
    </row>
    <row r="381" spans="1:7">
      <c r="A381" s="12" t="s">
        <v>2967</v>
      </c>
      <c r="B381" s="13" t="s">
        <v>3003</v>
      </c>
      <c r="C381" s="14" t="s">
        <v>2999</v>
      </c>
      <c r="D381" s="16">
        <v>1436.88</v>
      </c>
      <c r="E381" s="17" t="s">
        <v>515</v>
      </c>
      <c r="F381" s="17" t="s">
        <v>3059</v>
      </c>
      <c r="G381" s="54" t="s">
        <v>403</v>
      </c>
    </row>
    <row r="382" spans="1:7">
      <c r="A382" s="12" t="s">
        <v>2967</v>
      </c>
      <c r="B382" s="13" t="s">
        <v>3004</v>
      </c>
      <c r="C382" s="14" t="s">
        <v>2999</v>
      </c>
      <c r="D382" s="16">
        <v>1436.88</v>
      </c>
      <c r="E382" s="17" t="s">
        <v>515</v>
      </c>
      <c r="F382" s="17" t="s">
        <v>3060</v>
      </c>
      <c r="G382" s="54" t="s">
        <v>403</v>
      </c>
    </row>
    <row r="383" spans="1:7">
      <c r="A383" s="12" t="s">
        <v>2967</v>
      </c>
      <c r="B383" s="13" t="s">
        <v>3005</v>
      </c>
      <c r="C383" s="14" t="s">
        <v>2999</v>
      </c>
      <c r="D383" s="16">
        <v>1436.88</v>
      </c>
      <c r="E383" s="17" t="s">
        <v>515</v>
      </c>
      <c r="F383" s="17" t="s">
        <v>3061</v>
      </c>
      <c r="G383" s="54" t="s">
        <v>403</v>
      </c>
    </row>
    <row r="384" spans="1:7">
      <c r="A384" s="12" t="s">
        <v>2967</v>
      </c>
      <c r="B384" s="13" t="s">
        <v>3006</v>
      </c>
      <c r="C384" s="14" t="s">
        <v>2999</v>
      </c>
      <c r="D384" s="16">
        <v>1436.88</v>
      </c>
      <c r="E384" s="17" t="s">
        <v>515</v>
      </c>
      <c r="F384" s="17" t="s">
        <v>3062</v>
      </c>
      <c r="G384" s="54" t="s">
        <v>403</v>
      </c>
    </row>
    <row r="385" spans="1:7">
      <c r="A385" s="12" t="s">
        <v>2139</v>
      </c>
      <c r="B385" s="13" t="s">
        <v>3007</v>
      </c>
      <c r="C385" s="14" t="s">
        <v>3008</v>
      </c>
      <c r="D385" s="16">
        <v>4119.0600000000004</v>
      </c>
      <c r="E385" s="17" t="s">
        <v>515</v>
      </c>
      <c r="F385" s="17" t="s">
        <v>3063</v>
      </c>
      <c r="G385" s="54" t="s">
        <v>403</v>
      </c>
    </row>
    <row r="386" spans="1:7">
      <c r="A386" s="12" t="s">
        <v>2139</v>
      </c>
      <c r="B386" s="13" t="s">
        <v>3009</v>
      </c>
      <c r="C386" s="14" t="s">
        <v>3008</v>
      </c>
      <c r="D386" s="16">
        <v>4119.0600000000004</v>
      </c>
      <c r="E386" s="17" t="s">
        <v>515</v>
      </c>
      <c r="F386" s="17" t="s">
        <v>3064</v>
      </c>
      <c r="G386" s="54" t="s">
        <v>403</v>
      </c>
    </row>
    <row r="387" spans="1:7">
      <c r="A387" s="12" t="s">
        <v>3010</v>
      </c>
      <c r="B387" s="13" t="s">
        <v>3011</v>
      </c>
      <c r="C387" s="14" t="s">
        <v>3012</v>
      </c>
      <c r="D387" s="16">
        <v>25908.74</v>
      </c>
      <c r="E387" s="17" t="s">
        <v>515</v>
      </c>
      <c r="F387" s="17" t="s">
        <v>3065</v>
      </c>
      <c r="G387" s="54" t="s">
        <v>403</v>
      </c>
    </row>
    <row r="388" spans="1:7">
      <c r="A388" s="12" t="s">
        <v>3010</v>
      </c>
      <c r="B388" s="13" t="s">
        <v>3013</v>
      </c>
      <c r="C388" s="14" t="s">
        <v>3012</v>
      </c>
      <c r="D388" s="16">
        <v>25908.74</v>
      </c>
      <c r="E388" s="17" t="s">
        <v>515</v>
      </c>
      <c r="F388" s="17" t="s">
        <v>3066</v>
      </c>
      <c r="G388" s="54" t="s">
        <v>403</v>
      </c>
    </row>
    <row r="389" spans="1:7">
      <c r="A389" s="12" t="s">
        <v>3010</v>
      </c>
      <c r="B389" s="13" t="s">
        <v>3014</v>
      </c>
      <c r="C389" s="14" t="s">
        <v>3012</v>
      </c>
      <c r="D389" s="16">
        <v>25908.74</v>
      </c>
      <c r="E389" s="17" t="s">
        <v>515</v>
      </c>
      <c r="F389" s="17" t="s">
        <v>3067</v>
      </c>
      <c r="G389" s="54" t="s">
        <v>403</v>
      </c>
    </row>
    <row r="390" spans="1:7">
      <c r="A390" s="12" t="s">
        <v>3010</v>
      </c>
      <c r="B390" s="13" t="s">
        <v>3015</v>
      </c>
      <c r="C390" s="14" t="s">
        <v>3012</v>
      </c>
      <c r="D390" s="16">
        <v>25908.74</v>
      </c>
      <c r="E390" s="17" t="s">
        <v>515</v>
      </c>
      <c r="F390" s="17" t="s">
        <v>3068</v>
      </c>
      <c r="G390" s="54" t="s">
        <v>403</v>
      </c>
    </row>
    <row r="391" spans="1:7">
      <c r="A391" s="12" t="s">
        <v>2209</v>
      </c>
      <c r="B391" s="13" t="s">
        <v>3016</v>
      </c>
      <c r="C391" s="108" t="s">
        <v>3017</v>
      </c>
      <c r="D391" s="16">
        <v>199820.36</v>
      </c>
      <c r="E391" s="17" t="s">
        <v>515</v>
      </c>
      <c r="F391" s="17" t="s">
        <v>3069</v>
      </c>
      <c r="G391" s="54" t="s">
        <v>403</v>
      </c>
    </row>
    <row r="392" spans="1:7">
      <c r="A392" s="12" t="s">
        <v>2566</v>
      </c>
      <c r="B392" s="13" t="s">
        <v>3016</v>
      </c>
      <c r="C392" s="108" t="s">
        <v>3017</v>
      </c>
      <c r="D392" s="16">
        <v>19104.09</v>
      </c>
      <c r="E392" s="17" t="s">
        <v>515</v>
      </c>
      <c r="F392" s="17" t="s">
        <v>3070</v>
      </c>
      <c r="G392" s="54" t="s">
        <v>403</v>
      </c>
    </row>
    <row r="393" spans="1:7">
      <c r="A393" s="12" t="s">
        <v>2126</v>
      </c>
      <c r="B393" s="13" t="s">
        <v>3016</v>
      </c>
      <c r="C393" s="108" t="s">
        <v>3017</v>
      </c>
      <c r="D393" s="16">
        <v>5987</v>
      </c>
      <c r="E393" s="17" t="s">
        <v>515</v>
      </c>
      <c r="F393" s="17" t="s">
        <v>3071</v>
      </c>
      <c r="G393" s="54" t="s">
        <v>403</v>
      </c>
    </row>
    <row r="394" spans="1:7">
      <c r="A394" s="12" t="s">
        <v>2964</v>
      </c>
      <c r="B394" s="13" t="s">
        <v>3018</v>
      </c>
      <c r="C394" s="14" t="s">
        <v>3019</v>
      </c>
      <c r="D394" s="16">
        <v>28725.63</v>
      </c>
      <c r="E394" s="17" t="s">
        <v>515</v>
      </c>
      <c r="F394" s="17" t="s">
        <v>3072</v>
      </c>
      <c r="G394" s="54" t="s">
        <v>403</v>
      </c>
    </row>
    <row r="395" spans="1:7">
      <c r="A395" s="12" t="s">
        <v>2964</v>
      </c>
      <c r="B395" s="13" t="s">
        <v>3020</v>
      </c>
      <c r="C395" s="14" t="s">
        <v>3019</v>
      </c>
      <c r="D395" s="16">
        <v>28725.63</v>
      </c>
      <c r="E395" s="17" t="s">
        <v>515</v>
      </c>
      <c r="F395" s="17" t="s">
        <v>3073</v>
      </c>
      <c r="G395" s="54" t="s">
        <v>403</v>
      </c>
    </row>
    <row r="396" spans="1:7">
      <c r="A396" s="12" t="s">
        <v>2964</v>
      </c>
      <c r="B396" s="13" t="s">
        <v>3021</v>
      </c>
      <c r="C396" s="14" t="s">
        <v>3022</v>
      </c>
      <c r="D396" s="16">
        <v>34257.61</v>
      </c>
      <c r="E396" s="17" t="s">
        <v>515</v>
      </c>
      <c r="F396" s="17" t="s">
        <v>3074</v>
      </c>
      <c r="G396" s="54" t="s">
        <v>403</v>
      </c>
    </row>
    <row r="397" spans="1:7">
      <c r="A397" s="12" t="s">
        <v>2551</v>
      </c>
      <c r="B397" s="13" t="s">
        <v>3023</v>
      </c>
      <c r="C397" s="14" t="s">
        <v>3024</v>
      </c>
      <c r="D397" s="16">
        <v>957.92</v>
      </c>
      <c r="E397" s="17" t="s">
        <v>515</v>
      </c>
      <c r="F397" s="17" t="s">
        <v>3075</v>
      </c>
      <c r="G397" s="54" t="s">
        <v>403</v>
      </c>
    </row>
    <row r="398" spans="1:7">
      <c r="A398" s="12" t="s">
        <v>2551</v>
      </c>
      <c r="B398" s="13" t="s">
        <v>3025</v>
      </c>
      <c r="C398" s="14" t="s">
        <v>3024</v>
      </c>
      <c r="D398" s="16">
        <v>957.92</v>
      </c>
      <c r="E398" s="17" t="s">
        <v>515</v>
      </c>
      <c r="F398" s="17" t="s">
        <v>3076</v>
      </c>
      <c r="G398" s="54" t="s">
        <v>403</v>
      </c>
    </row>
    <row r="399" spans="1:7">
      <c r="A399" s="12" t="s">
        <v>3010</v>
      </c>
      <c r="B399" s="13" t="s">
        <v>3026</v>
      </c>
      <c r="C399" s="14" t="s">
        <v>3027</v>
      </c>
      <c r="D399" s="16">
        <v>850.51</v>
      </c>
      <c r="E399" s="17" t="s">
        <v>515</v>
      </c>
      <c r="F399" s="17" t="s">
        <v>3077</v>
      </c>
      <c r="G399" s="54" t="s">
        <v>403</v>
      </c>
    </row>
    <row r="400" spans="1:7">
      <c r="A400" s="12" t="s">
        <v>3010</v>
      </c>
      <c r="B400" s="13" t="s">
        <v>3028</v>
      </c>
      <c r="C400" s="14" t="s">
        <v>3027</v>
      </c>
      <c r="D400" s="16">
        <v>850.51</v>
      </c>
      <c r="E400" s="17" t="s">
        <v>515</v>
      </c>
      <c r="F400" s="17" t="s">
        <v>3078</v>
      </c>
      <c r="G400" s="54" t="s">
        <v>403</v>
      </c>
    </row>
    <row r="401" spans="1:7">
      <c r="A401" s="12" t="s">
        <v>2710</v>
      </c>
      <c r="B401" s="13" t="s">
        <v>3016</v>
      </c>
      <c r="C401" s="14" t="s">
        <v>3017</v>
      </c>
      <c r="D401" s="16">
        <v>6342.3</v>
      </c>
      <c r="E401" s="17" t="s">
        <v>515</v>
      </c>
      <c r="F401" s="17" t="s">
        <v>3079</v>
      </c>
      <c r="G401" s="54" t="s">
        <v>403</v>
      </c>
    </row>
    <row r="402" spans="1:7">
      <c r="A402" s="12" t="s">
        <v>3029</v>
      </c>
      <c r="B402" s="13" t="s">
        <v>3030</v>
      </c>
      <c r="C402" s="14" t="s">
        <v>3031</v>
      </c>
      <c r="D402" s="16">
        <v>1317.14</v>
      </c>
      <c r="E402" s="17" t="s">
        <v>515</v>
      </c>
      <c r="F402" s="17" t="s">
        <v>3080</v>
      </c>
      <c r="G402" s="54" t="s">
        <v>403</v>
      </c>
    </row>
    <row r="403" spans="1:7">
      <c r="A403" s="12" t="s">
        <v>3029</v>
      </c>
      <c r="B403" s="13" t="s">
        <v>3032</v>
      </c>
      <c r="C403" s="14" t="s">
        <v>3031</v>
      </c>
      <c r="D403" s="16">
        <v>1317.14</v>
      </c>
      <c r="E403" s="17" t="s">
        <v>515</v>
      </c>
      <c r="F403" s="17" t="s">
        <v>3081</v>
      </c>
      <c r="G403" s="54" t="s">
        <v>403</v>
      </c>
    </row>
    <row r="404" spans="1:7">
      <c r="A404" s="12" t="s">
        <v>2696</v>
      </c>
      <c r="B404" s="13" t="s">
        <v>3033</v>
      </c>
      <c r="C404" s="14" t="s">
        <v>3034</v>
      </c>
      <c r="D404" s="16">
        <v>1059.26</v>
      </c>
      <c r="E404" s="17" t="s">
        <v>515</v>
      </c>
      <c r="F404" s="17" t="s">
        <v>3082</v>
      </c>
      <c r="G404" s="54" t="s">
        <v>403</v>
      </c>
    </row>
    <row r="405" spans="1:7">
      <c r="A405" s="12" t="s">
        <v>2546</v>
      </c>
      <c r="B405" s="13" t="s">
        <v>3035</v>
      </c>
      <c r="C405" s="14" t="s">
        <v>3036</v>
      </c>
      <c r="D405" s="16">
        <v>109921.88</v>
      </c>
      <c r="E405" s="17" t="s">
        <v>515</v>
      </c>
      <c r="F405" s="17" t="s">
        <v>3083</v>
      </c>
      <c r="G405" s="54" t="s">
        <v>403</v>
      </c>
    </row>
    <row r="406" spans="1:7">
      <c r="A406" s="12" t="s">
        <v>3037</v>
      </c>
      <c r="B406" s="13" t="s">
        <v>3038</v>
      </c>
      <c r="C406" s="14" t="s">
        <v>3039</v>
      </c>
      <c r="D406" s="16">
        <v>114116.78</v>
      </c>
      <c r="E406" s="17" t="s">
        <v>515</v>
      </c>
      <c r="F406" s="17" t="s">
        <v>3084</v>
      </c>
      <c r="G406" s="54" t="s">
        <v>403</v>
      </c>
    </row>
    <row r="407" spans="1:7">
      <c r="A407" s="346" t="s">
        <v>3040</v>
      </c>
      <c r="B407" s="350" t="s">
        <v>3041</v>
      </c>
      <c r="C407" s="346" t="s">
        <v>3042</v>
      </c>
      <c r="D407" s="347" t="s">
        <v>3043</v>
      </c>
      <c r="E407" s="17" t="s">
        <v>515</v>
      </c>
      <c r="F407" s="17" t="s">
        <v>3085</v>
      </c>
      <c r="G407" s="54" t="s">
        <v>403</v>
      </c>
    </row>
    <row r="408" spans="1:7">
      <c r="A408" s="335"/>
      <c r="B408" s="20"/>
      <c r="C408" s="21"/>
      <c r="D408" s="22"/>
      <c r="E408" s="23"/>
      <c r="F408" s="23"/>
      <c r="G408" s="345"/>
    </row>
    <row r="409" spans="1:7">
      <c r="A409" s="335"/>
      <c r="B409" s="20"/>
      <c r="C409" s="21"/>
      <c r="D409" s="22"/>
      <c r="E409" s="23"/>
      <c r="F409" s="23"/>
      <c r="G409" s="345"/>
    </row>
    <row r="410" spans="1:7">
      <c r="C410" s="348" t="s">
        <v>3086</v>
      </c>
      <c r="D410" s="349">
        <f>SUM(D4:D407)</f>
        <v>5464127.9699999979</v>
      </c>
    </row>
  </sheetData>
  <autoFilter ref="A3:G411" xr:uid="{00000000-0009-0000-0000-00000B000000}"/>
  <phoneticPr fontId="33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DC90-D687-4B2C-BDF8-5EA0C168F662}">
  <sheetPr>
    <tabColor theme="9" tint="0.79998168889431442"/>
  </sheetPr>
  <dimension ref="A1:M158"/>
  <sheetViews>
    <sheetView topLeftCell="A134" workbookViewId="0">
      <selection activeCell="D159" sqref="D159"/>
    </sheetView>
  </sheetViews>
  <sheetFormatPr defaultRowHeight="14.4"/>
  <cols>
    <col min="1" max="1" width="10" customWidth="1"/>
    <col min="2" max="2" width="9.6640625" customWidth="1"/>
    <col min="3" max="3" width="70.33203125" customWidth="1"/>
    <col min="4" max="4" width="11.6640625" customWidth="1"/>
    <col min="5" max="5" width="8.88671875" style="225"/>
    <col min="6" max="6" width="10" customWidth="1"/>
    <col min="7" max="7" width="27.5546875" customWidth="1"/>
  </cols>
  <sheetData>
    <row r="1" spans="1:7">
      <c r="A1" s="324" t="s">
        <v>2540</v>
      </c>
      <c r="B1" s="324"/>
      <c r="C1" s="337"/>
      <c r="D1" s="56"/>
      <c r="E1" s="340"/>
      <c r="F1" s="45"/>
      <c r="G1" s="45"/>
    </row>
    <row r="2" spans="1:7" ht="45.6" customHeight="1">
      <c r="A2" s="48" t="s">
        <v>211</v>
      </c>
      <c r="B2" s="48" t="s">
        <v>212</v>
      </c>
      <c r="C2" s="48" t="s">
        <v>213</v>
      </c>
      <c r="D2" s="58" t="s">
        <v>1914</v>
      </c>
      <c r="E2" s="48" t="s">
        <v>216</v>
      </c>
      <c r="F2" s="71" t="s">
        <v>217</v>
      </c>
      <c r="G2" s="48" t="s">
        <v>218</v>
      </c>
    </row>
    <row r="3" spans="1:7" s="234" customFormat="1" ht="14.4" customHeight="1">
      <c r="A3" s="59" t="s">
        <v>2523</v>
      </c>
      <c r="B3" s="60" t="s">
        <v>2539</v>
      </c>
      <c r="C3" s="61" t="s">
        <v>2533</v>
      </c>
      <c r="D3" s="62">
        <v>23871.34</v>
      </c>
      <c r="E3" s="341" t="s">
        <v>657</v>
      </c>
      <c r="F3" s="63" t="s">
        <v>696</v>
      </c>
      <c r="G3" s="63" t="s">
        <v>352</v>
      </c>
    </row>
    <row r="4" spans="1:7" s="234" customFormat="1" ht="14.4" customHeight="1">
      <c r="A4" s="59" t="s">
        <v>2523</v>
      </c>
      <c r="B4" s="60" t="s">
        <v>2538</v>
      </c>
      <c r="C4" s="61" t="s">
        <v>2533</v>
      </c>
      <c r="D4" s="62">
        <v>23871.34</v>
      </c>
      <c r="E4" s="341" t="s">
        <v>657</v>
      </c>
      <c r="F4" s="63" t="s">
        <v>696</v>
      </c>
      <c r="G4" s="63" t="s">
        <v>352</v>
      </c>
    </row>
    <row r="5" spans="1:7" s="234" customFormat="1" ht="14.4" customHeight="1">
      <c r="A5" s="59" t="s">
        <v>2523</v>
      </c>
      <c r="B5" s="60" t="s">
        <v>2537</v>
      </c>
      <c r="C5" s="61" t="s">
        <v>2533</v>
      </c>
      <c r="D5" s="62">
        <v>23871.34</v>
      </c>
      <c r="E5" s="341" t="s">
        <v>657</v>
      </c>
      <c r="F5" s="63" t="s">
        <v>696</v>
      </c>
      <c r="G5" s="63" t="s">
        <v>352</v>
      </c>
    </row>
    <row r="6" spans="1:7" s="234" customFormat="1" ht="14.4" customHeight="1">
      <c r="A6" s="59" t="s">
        <v>2523</v>
      </c>
      <c r="B6" s="60" t="s">
        <v>2536</v>
      </c>
      <c r="C6" s="61" t="s">
        <v>2533</v>
      </c>
      <c r="D6" s="62">
        <v>23871.34</v>
      </c>
      <c r="E6" s="341" t="s">
        <v>657</v>
      </c>
      <c r="F6" s="63" t="s">
        <v>696</v>
      </c>
      <c r="G6" s="63" t="s">
        <v>352</v>
      </c>
    </row>
    <row r="7" spans="1:7" s="234" customFormat="1" ht="14.4" customHeight="1">
      <c r="A7" s="59" t="s">
        <v>2523</v>
      </c>
      <c r="B7" s="60" t="s">
        <v>2535</v>
      </c>
      <c r="C7" s="61" t="s">
        <v>2533</v>
      </c>
      <c r="D7" s="62">
        <v>23871.34</v>
      </c>
      <c r="E7" s="341" t="s">
        <v>657</v>
      </c>
      <c r="F7" s="63" t="s">
        <v>696</v>
      </c>
      <c r="G7" s="63" t="s">
        <v>352</v>
      </c>
    </row>
    <row r="8" spans="1:7" s="234" customFormat="1" ht="14.4" customHeight="1">
      <c r="A8" s="59" t="s">
        <v>2523</v>
      </c>
      <c r="B8" s="60" t="s">
        <v>2534</v>
      </c>
      <c r="C8" s="61" t="s">
        <v>2533</v>
      </c>
      <c r="D8" s="62">
        <v>23871.34</v>
      </c>
      <c r="E8" s="341" t="s">
        <v>657</v>
      </c>
      <c r="F8" s="63" t="s">
        <v>696</v>
      </c>
      <c r="G8" s="63" t="s">
        <v>352</v>
      </c>
    </row>
    <row r="9" spans="1:7" s="234" customFormat="1" ht="14.4" customHeight="1">
      <c r="A9" s="59" t="s">
        <v>2523</v>
      </c>
      <c r="B9" s="60" t="s">
        <v>2532</v>
      </c>
      <c r="C9" s="61" t="s">
        <v>2529</v>
      </c>
      <c r="D9" s="62">
        <v>2095.35</v>
      </c>
      <c r="E9" s="341" t="s">
        <v>657</v>
      </c>
      <c r="F9" s="63" t="s">
        <v>696</v>
      </c>
      <c r="G9" s="63" t="s">
        <v>352</v>
      </c>
    </row>
    <row r="10" spans="1:7" s="234" customFormat="1" ht="14.4" customHeight="1">
      <c r="A10" s="59" t="s">
        <v>2523</v>
      </c>
      <c r="B10" s="60" t="s">
        <v>2531</v>
      </c>
      <c r="C10" s="61" t="s">
        <v>2529</v>
      </c>
      <c r="D10" s="62">
        <v>2095.35</v>
      </c>
      <c r="E10" s="341" t="s">
        <v>657</v>
      </c>
      <c r="F10" s="63" t="s">
        <v>696</v>
      </c>
      <c r="G10" s="63" t="s">
        <v>352</v>
      </c>
    </row>
    <row r="11" spans="1:7" s="234" customFormat="1" ht="14.4" customHeight="1">
      <c r="A11" s="59" t="s">
        <v>2523</v>
      </c>
      <c r="B11" s="60" t="s">
        <v>2530</v>
      </c>
      <c r="C11" s="61" t="s">
        <v>2529</v>
      </c>
      <c r="D11" s="62">
        <v>2095.35</v>
      </c>
      <c r="E11" s="341" t="s">
        <v>657</v>
      </c>
      <c r="F11" s="63" t="s">
        <v>696</v>
      </c>
      <c r="G11" s="63" t="s">
        <v>352</v>
      </c>
    </row>
    <row r="12" spans="1:7" s="234" customFormat="1" ht="14.4" customHeight="1">
      <c r="A12" s="59" t="s">
        <v>2523</v>
      </c>
      <c r="B12" s="60" t="s">
        <v>2528</v>
      </c>
      <c r="C12" s="61" t="s">
        <v>2521</v>
      </c>
      <c r="D12" s="62">
        <v>1902.92</v>
      </c>
      <c r="E12" s="341" t="s">
        <v>657</v>
      </c>
      <c r="F12" s="63" t="s">
        <v>696</v>
      </c>
      <c r="G12" s="63" t="s">
        <v>352</v>
      </c>
    </row>
    <row r="13" spans="1:7" s="234" customFormat="1" ht="14.4" customHeight="1">
      <c r="A13" s="59" t="s">
        <v>2523</v>
      </c>
      <c r="B13" s="60" t="s">
        <v>2527</v>
      </c>
      <c r="C13" s="61" t="s">
        <v>2521</v>
      </c>
      <c r="D13" s="62">
        <v>1902.92</v>
      </c>
      <c r="E13" s="341" t="s">
        <v>657</v>
      </c>
      <c r="F13" s="63" t="s">
        <v>696</v>
      </c>
      <c r="G13" s="63" t="s">
        <v>352</v>
      </c>
    </row>
    <row r="14" spans="1:7" s="234" customFormat="1" ht="14.4" customHeight="1">
      <c r="A14" s="59" t="s">
        <v>2523</v>
      </c>
      <c r="B14" s="60" t="s">
        <v>2526</v>
      </c>
      <c r="C14" s="61" t="s">
        <v>2521</v>
      </c>
      <c r="D14" s="62">
        <v>1902.92</v>
      </c>
      <c r="E14" s="341" t="s">
        <v>657</v>
      </c>
      <c r="F14" s="63" t="s">
        <v>696</v>
      </c>
      <c r="G14" s="63" t="s">
        <v>352</v>
      </c>
    </row>
    <row r="15" spans="1:7" s="234" customFormat="1" ht="14.4" customHeight="1">
      <c r="A15" s="59" t="s">
        <v>2523</v>
      </c>
      <c r="B15" s="60" t="s">
        <v>2525</v>
      </c>
      <c r="C15" s="61" t="s">
        <v>2521</v>
      </c>
      <c r="D15" s="62">
        <v>1902.92</v>
      </c>
      <c r="E15" s="341" t="s">
        <v>657</v>
      </c>
      <c r="F15" s="63" t="s">
        <v>696</v>
      </c>
      <c r="G15" s="63" t="s">
        <v>352</v>
      </c>
    </row>
    <row r="16" spans="1:7" s="234" customFormat="1" ht="14.4" customHeight="1">
      <c r="A16" s="59" t="s">
        <v>2523</v>
      </c>
      <c r="B16" s="60" t="s">
        <v>2524</v>
      </c>
      <c r="C16" s="61" t="s">
        <v>2521</v>
      </c>
      <c r="D16" s="62">
        <v>1902.92</v>
      </c>
      <c r="E16" s="341" t="s">
        <v>657</v>
      </c>
      <c r="F16" s="63" t="s">
        <v>696</v>
      </c>
      <c r="G16" s="63" t="s">
        <v>352</v>
      </c>
    </row>
    <row r="17" spans="1:7" s="234" customFormat="1" ht="14.4" customHeight="1">
      <c r="A17" s="59" t="s">
        <v>2523</v>
      </c>
      <c r="B17" s="60" t="s">
        <v>2522</v>
      </c>
      <c r="C17" s="61" t="s">
        <v>2521</v>
      </c>
      <c r="D17" s="62">
        <v>1902.92</v>
      </c>
      <c r="E17" s="341" t="s">
        <v>657</v>
      </c>
      <c r="F17" s="63" t="s">
        <v>696</v>
      </c>
      <c r="G17" s="63" t="s">
        <v>352</v>
      </c>
    </row>
    <row r="18" spans="1:7" s="234" customFormat="1" ht="14.4" customHeight="1">
      <c r="A18" s="59" t="s">
        <v>2514</v>
      </c>
      <c r="B18" s="60" t="s">
        <v>2520</v>
      </c>
      <c r="C18" s="61" t="s">
        <v>2512</v>
      </c>
      <c r="D18" s="62">
        <v>17596.32</v>
      </c>
      <c r="E18" s="341" t="s">
        <v>504</v>
      </c>
      <c r="F18" s="63" t="s">
        <v>696</v>
      </c>
      <c r="G18" s="63" t="s">
        <v>352</v>
      </c>
    </row>
    <row r="19" spans="1:7" s="234" customFormat="1" ht="14.4" customHeight="1">
      <c r="A19" s="59" t="s">
        <v>2514</v>
      </c>
      <c r="B19" s="60" t="s">
        <v>2519</v>
      </c>
      <c r="C19" s="61" t="s">
        <v>2512</v>
      </c>
      <c r="D19" s="62">
        <v>17596.32</v>
      </c>
      <c r="E19" s="341" t="s">
        <v>504</v>
      </c>
      <c r="F19" s="63" t="s">
        <v>696</v>
      </c>
      <c r="G19" s="63" t="s">
        <v>352</v>
      </c>
    </row>
    <row r="20" spans="1:7" s="234" customFormat="1" ht="14.4" customHeight="1">
      <c r="A20" s="59" t="s">
        <v>2514</v>
      </c>
      <c r="B20" s="60" t="s">
        <v>2518</v>
      </c>
      <c r="C20" s="61" t="s">
        <v>2512</v>
      </c>
      <c r="D20" s="62">
        <v>17596.32</v>
      </c>
      <c r="E20" s="341" t="s">
        <v>504</v>
      </c>
      <c r="F20" s="63" t="s">
        <v>696</v>
      </c>
      <c r="G20" s="63" t="s">
        <v>352</v>
      </c>
    </row>
    <row r="21" spans="1:7" s="234" customFormat="1" ht="14.4" customHeight="1">
      <c r="A21" s="59" t="s">
        <v>2514</v>
      </c>
      <c r="B21" s="60" t="s">
        <v>2517</v>
      </c>
      <c r="C21" s="61" t="s">
        <v>2512</v>
      </c>
      <c r="D21" s="62">
        <v>17596.32</v>
      </c>
      <c r="E21" s="341" t="s">
        <v>504</v>
      </c>
      <c r="F21" s="63" t="s">
        <v>696</v>
      </c>
      <c r="G21" s="63" t="s">
        <v>352</v>
      </c>
    </row>
    <row r="22" spans="1:7" s="234" customFormat="1" ht="14.4" customHeight="1">
      <c r="A22" s="59" t="s">
        <v>2514</v>
      </c>
      <c r="B22" s="60" t="s">
        <v>2516</v>
      </c>
      <c r="C22" s="61" t="s">
        <v>2512</v>
      </c>
      <c r="D22" s="62">
        <v>17596.32</v>
      </c>
      <c r="E22" s="341" t="s">
        <v>504</v>
      </c>
      <c r="F22" s="63" t="s">
        <v>696</v>
      </c>
      <c r="G22" s="63" t="s">
        <v>352</v>
      </c>
    </row>
    <row r="23" spans="1:7" s="234" customFormat="1" ht="14.4" customHeight="1">
      <c r="A23" s="59" t="s">
        <v>2514</v>
      </c>
      <c r="B23" s="60" t="s">
        <v>2515</v>
      </c>
      <c r="C23" s="61" t="s">
        <v>2512</v>
      </c>
      <c r="D23" s="62">
        <v>17596.32</v>
      </c>
      <c r="E23" s="341" t="s">
        <v>504</v>
      </c>
      <c r="F23" s="63" t="s">
        <v>696</v>
      </c>
      <c r="G23" s="63" t="s">
        <v>352</v>
      </c>
    </row>
    <row r="24" spans="1:7" s="234" customFormat="1" ht="14.4" customHeight="1">
      <c r="A24" s="59" t="s">
        <v>2514</v>
      </c>
      <c r="B24" s="60" t="s">
        <v>2513</v>
      </c>
      <c r="C24" s="61" t="s">
        <v>2512</v>
      </c>
      <c r="D24" s="62">
        <v>17771.05</v>
      </c>
      <c r="E24" s="341" t="s">
        <v>504</v>
      </c>
      <c r="F24" s="63" t="s">
        <v>696</v>
      </c>
      <c r="G24" s="63" t="s">
        <v>352</v>
      </c>
    </row>
    <row r="25" spans="1:7" s="234" customFormat="1" ht="14.4" customHeight="1">
      <c r="A25" s="59" t="s">
        <v>503</v>
      </c>
      <c r="B25" s="60" t="s">
        <v>2511</v>
      </c>
      <c r="C25" s="61" t="s">
        <v>2510</v>
      </c>
      <c r="D25" s="62">
        <v>29570.2</v>
      </c>
      <c r="E25" s="341" t="s">
        <v>1003</v>
      </c>
      <c r="F25" s="63" t="s">
        <v>1004</v>
      </c>
      <c r="G25" s="63" t="s">
        <v>352</v>
      </c>
    </row>
    <row r="26" spans="1:7" s="234" customFormat="1" ht="14.4" customHeight="1">
      <c r="A26" s="59" t="s">
        <v>503</v>
      </c>
      <c r="B26" s="60" t="s">
        <v>2509</v>
      </c>
      <c r="C26" s="61" t="s">
        <v>2507</v>
      </c>
      <c r="D26" s="62">
        <v>10449.49</v>
      </c>
      <c r="E26" s="341" t="s">
        <v>504</v>
      </c>
      <c r="F26" s="63" t="s">
        <v>696</v>
      </c>
      <c r="G26" s="63" t="s">
        <v>352</v>
      </c>
    </row>
    <row r="27" spans="1:7" s="234" customFormat="1" ht="14.4" customHeight="1">
      <c r="A27" s="59" t="s">
        <v>503</v>
      </c>
      <c r="B27" s="60" t="s">
        <v>2508</v>
      </c>
      <c r="C27" s="61" t="s">
        <v>2507</v>
      </c>
      <c r="D27" s="62">
        <v>10029.540000000001</v>
      </c>
      <c r="E27" s="341" t="s">
        <v>504</v>
      </c>
      <c r="F27" s="63" t="s">
        <v>696</v>
      </c>
      <c r="G27" s="63" t="s">
        <v>352</v>
      </c>
    </row>
    <row r="28" spans="1:7" s="234" customFormat="1" ht="14.4" customHeight="1">
      <c r="A28" s="59" t="s">
        <v>505</v>
      </c>
      <c r="B28" s="60" t="s">
        <v>2506</v>
      </c>
      <c r="C28" s="61" t="s">
        <v>2505</v>
      </c>
      <c r="D28" s="62">
        <v>14145.63</v>
      </c>
      <c r="E28" s="341" t="s">
        <v>504</v>
      </c>
      <c r="F28" s="63" t="s">
        <v>696</v>
      </c>
      <c r="G28" s="63" t="s">
        <v>403</v>
      </c>
    </row>
    <row r="29" spans="1:7" s="234" customFormat="1" ht="14.4" customHeight="1">
      <c r="A29" s="59" t="s">
        <v>2504</v>
      </c>
      <c r="B29" s="60" t="s">
        <v>2502</v>
      </c>
      <c r="C29" s="61" t="s">
        <v>2501</v>
      </c>
      <c r="D29" s="62">
        <v>4285.8</v>
      </c>
      <c r="E29" s="341" t="s">
        <v>504</v>
      </c>
      <c r="F29" s="63" t="s">
        <v>696</v>
      </c>
      <c r="G29" s="63" t="s">
        <v>403</v>
      </c>
    </row>
    <row r="30" spans="1:7" s="234" customFormat="1" ht="14.4" customHeight="1">
      <c r="A30" s="59" t="s">
        <v>2503</v>
      </c>
      <c r="B30" s="60" t="s">
        <v>2502</v>
      </c>
      <c r="C30" s="61" t="s">
        <v>2501</v>
      </c>
      <c r="D30" s="62">
        <v>1184.54</v>
      </c>
      <c r="E30" s="341" t="s">
        <v>657</v>
      </c>
      <c r="F30" s="63" t="s">
        <v>696</v>
      </c>
      <c r="G30" s="63" t="s">
        <v>403</v>
      </c>
    </row>
    <row r="31" spans="1:7" s="234" customFormat="1" ht="14.4" customHeight="1">
      <c r="A31" s="59" t="s">
        <v>2495</v>
      </c>
      <c r="B31" s="60" t="s">
        <v>2500</v>
      </c>
      <c r="C31" s="61" t="s">
        <v>2488</v>
      </c>
      <c r="D31" s="62">
        <v>6712.52</v>
      </c>
      <c r="E31" s="341" t="s">
        <v>504</v>
      </c>
      <c r="F31" s="63" t="s">
        <v>696</v>
      </c>
      <c r="G31" s="63" t="s">
        <v>352</v>
      </c>
    </row>
    <row r="32" spans="1:7" s="234" customFormat="1" ht="14.4" customHeight="1">
      <c r="A32" s="59" t="s">
        <v>2495</v>
      </c>
      <c r="B32" s="60" t="s">
        <v>2499</v>
      </c>
      <c r="C32" s="61" t="s">
        <v>2488</v>
      </c>
      <c r="D32" s="62">
        <v>6712.52</v>
      </c>
      <c r="E32" s="341" t="s">
        <v>504</v>
      </c>
      <c r="F32" s="63" t="s">
        <v>696</v>
      </c>
      <c r="G32" s="63" t="s">
        <v>352</v>
      </c>
    </row>
    <row r="33" spans="1:7" s="234" customFormat="1" ht="14.4" customHeight="1">
      <c r="A33" s="59" t="s">
        <v>2495</v>
      </c>
      <c r="B33" s="60" t="s">
        <v>2498</v>
      </c>
      <c r="C33" s="61" t="s">
        <v>2488</v>
      </c>
      <c r="D33" s="62">
        <v>6712.52</v>
      </c>
      <c r="E33" s="341" t="s">
        <v>504</v>
      </c>
      <c r="F33" s="63" t="s">
        <v>696</v>
      </c>
      <c r="G33" s="63" t="s">
        <v>352</v>
      </c>
    </row>
    <row r="34" spans="1:7" s="234" customFormat="1" ht="14.4" customHeight="1">
      <c r="A34" s="59" t="s">
        <v>2495</v>
      </c>
      <c r="B34" s="60" t="s">
        <v>2497</v>
      </c>
      <c r="C34" s="61" t="s">
        <v>2488</v>
      </c>
      <c r="D34" s="62">
        <v>6712.52</v>
      </c>
      <c r="E34" s="341" t="s">
        <v>504</v>
      </c>
      <c r="F34" s="63" t="s">
        <v>696</v>
      </c>
      <c r="G34" s="63" t="s">
        <v>352</v>
      </c>
    </row>
    <row r="35" spans="1:7" s="234" customFormat="1" ht="14.4" customHeight="1">
      <c r="A35" s="59" t="s">
        <v>2495</v>
      </c>
      <c r="B35" s="60" t="s">
        <v>2496</v>
      </c>
      <c r="C35" s="61" t="s">
        <v>2488</v>
      </c>
      <c r="D35" s="62">
        <v>6712.52</v>
      </c>
      <c r="E35" s="341" t="s">
        <v>504</v>
      </c>
      <c r="F35" s="63" t="s">
        <v>696</v>
      </c>
      <c r="G35" s="63" t="s">
        <v>352</v>
      </c>
    </row>
    <row r="36" spans="1:7" s="234" customFormat="1" ht="14.4" customHeight="1">
      <c r="A36" s="59" t="s">
        <v>2495</v>
      </c>
      <c r="B36" s="60" t="s">
        <v>2494</v>
      </c>
      <c r="C36" s="61" t="s">
        <v>2488</v>
      </c>
      <c r="D36" s="62">
        <v>6712.52</v>
      </c>
      <c r="E36" s="341" t="s">
        <v>504</v>
      </c>
      <c r="F36" s="63" t="s">
        <v>696</v>
      </c>
      <c r="G36" s="63" t="s">
        <v>352</v>
      </c>
    </row>
    <row r="37" spans="1:7" s="234" customFormat="1" ht="14.4" customHeight="1">
      <c r="A37" s="59" t="s">
        <v>1290</v>
      </c>
      <c r="B37" s="60" t="s">
        <v>2493</v>
      </c>
      <c r="C37" s="61" t="s">
        <v>2492</v>
      </c>
      <c r="D37" s="62">
        <v>3617.64</v>
      </c>
      <c r="E37" s="341" t="s">
        <v>504</v>
      </c>
      <c r="F37" s="63" t="s">
        <v>688</v>
      </c>
      <c r="G37" s="63" t="s">
        <v>352</v>
      </c>
    </row>
    <row r="38" spans="1:7" s="234" customFormat="1" ht="14.4" customHeight="1">
      <c r="A38" s="59" t="s">
        <v>725</v>
      </c>
      <c r="B38" s="60" t="s">
        <v>2491</v>
      </c>
      <c r="C38" s="61" t="s">
        <v>2488</v>
      </c>
      <c r="D38" s="62">
        <v>5905.35</v>
      </c>
      <c r="E38" s="341" t="s">
        <v>504</v>
      </c>
      <c r="F38" s="63" t="s">
        <v>696</v>
      </c>
      <c r="G38" s="63" t="s">
        <v>352</v>
      </c>
    </row>
    <row r="39" spans="1:7" s="234" customFormat="1" ht="14.4" customHeight="1">
      <c r="A39" s="59" t="s">
        <v>725</v>
      </c>
      <c r="B39" s="60" t="s">
        <v>2490</v>
      </c>
      <c r="C39" s="61" t="s">
        <v>2488</v>
      </c>
      <c r="D39" s="62">
        <v>5905.35</v>
      </c>
      <c r="E39" s="341" t="s">
        <v>504</v>
      </c>
      <c r="F39" s="63" t="s">
        <v>696</v>
      </c>
      <c r="G39" s="63" t="s">
        <v>352</v>
      </c>
    </row>
    <row r="40" spans="1:7" s="234" customFormat="1" ht="14.4" customHeight="1">
      <c r="A40" s="59" t="s">
        <v>725</v>
      </c>
      <c r="B40" s="60" t="s">
        <v>2489</v>
      </c>
      <c r="C40" s="61" t="s">
        <v>2488</v>
      </c>
      <c r="D40" s="62">
        <v>5905.35</v>
      </c>
      <c r="E40" s="341" t="s">
        <v>504</v>
      </c>
      <c r="F40" s="63" t="s">
        <v>696</v>
      </c>
      <c r="G40" s="63" t="s">
        <v>352</v>
      </c>
    </row>
    <row r="41" spans="1:7" s="234" customFormat="1" ht="14.4" customHeight="1">
      <c r="A41" s="59" t="s">
        <v>2475</v>
      </c>
      <c r="B41" s="60" t="s">
        <v>2487</v>
      </c>
      <c r="C41" s="61" t="s">
        <v>2481</v>
      </c>
      <c r="D41" s="62">
        <v>1657.35</v>
      </c>
      <c r="E41" s="341" t="s">
        <v>504</v>
      </c>
      <c r="F41" s="63" t="s">
        <v>696</v>
      </c>
      <c r="G41" s="63" t="s">
        <v>352</v>
      </c>
    </row>
    <row r="42" spans="1:7" s="234" customFormat="1" ht="14.4" customHeight="1">
      <c r="A42" s="59" t="s">
        <v>2475</v>
      </c>
      <c r="B42" s="60" t="s">
        <v>2486</v>
      </c>
      <c r="C42" s="61" t="s">
        <v>2481</v>
      </c>
      <c r="D42" s="62">
        <v>1657.35</v>
      </c>
      <c r="E42" s="341" t="s">
        <v>504</v>
      </c>
      <c r="F42" s="63" t="s">
        <v>696</v>
      </c>
      <c r="G42" s="63" t="s">
        <v>352</v>
      </c>
    </row>
    <row r="43" spans="1:7" s="234" customFormat="1" ht="14.4" customHeight="1">
      <c r="A43" s="59" t="s">
        <v>2475</v>
      </c>
      <c r="B43" s="60" t="s">
        <v>2485</v>
      </c>
      <c r="C43" s="61" t="s">
        <v>2481</v>
      </c>
      <c r="D43" s="62">
        <v>1657.35</v>
      </c>
      <c r="E43" s="341" t="s">
        <v>504</v>
      </c>
      <c r="F43" s="63" t="s">
        <v>696</v>
      </c>
      <c r="G43" s="63" t="s">
        <v>352</v>
      </c>
    </row>
    <row r="44" spans="1:7" s="234" customFormat="1" ht="14.4" customHeight="1">
      <c r="A44" s="59" t="s">
        <v>2475</v>
      </c>
      <c r="B44" s="60" t="s">
        <v>2484</v>
      </c>
      <c r="C44" s="61" t="s">
        <v>2481</v>
      </c>
      <c r="D44" s="62">
        <v>1657.35</v>
      </c>
      <c r="E44" s="341" t="s">
        <v>504</v>
      </c>
      <c r="F44" s="63" t="s">
        <v>696</v>
      </c>
      <c r="G44" s="63" t="s">
        <v>352</v>
      </c>
    </row>
    <row r="45" spans="1:7" s="234" customFormat="1" ht="14.4" customHeight="1">
      <c r="A45" s="59" t="s">
        <v>2475</v>
      </c>
      <c r="B45" s="60" t="s">
        <v>2483</v>
      </c>
      <c r="C45" s="61" t="s">
        <v>2481</v>
      </c>
      <c r="D45" s="62">
        <v>1657.35</v>
      </c>
      <c r="E45" s="341" t="s">
        <v>504</v>
      </c>
      <c r="F45" s="63" t="s">
        <v>696</v>
      </c>
      <c r="G45" s="63" t="s">
        <v>352</v>
      </c>
    </row>
    <row r="46" spans="1:7" s="234" customFormat="1" ht="14.4" customHeight="1">
      <c r="A46" s="59" t="s">
        <v>2475</v>
      </c>
      <c r="B46" s="60" t="s">
        <v>2482</v>
      </c>
      <c r="C46" s="61" t="s">
        <v>2481</v>
      </c>
      <c r="D46" s="62">
        <v>1657.35</v>
      </c>
      <c r="E46" s="341" t="s">
        <v>504</v>
      </c>
      <c r="F46" s="63" t="s">
        <v>696</v>
      </c>
      <c r="G46" s="63" t="s">
        <v>352</v>
      </c>
    </row>
    <row r="47" spans="1:7" s="234" customFormat="1" ht="14.4" customHeight="1">
      <c r="A47" s="59" t="s">
        <v>2475</v>
      </c>
      <c r="B47" s="60" t="s">
        <v>2480</v>
      </c>
      <c r="C47" s="61" t="s">
        <v>2476</v>
      </c>
      <c r="D47" s="62">
        <v>2943.63</v>
      </c>
      <c r="E47" s="341" t="s">
        <v>504</v>
      </c>
      <c r="F47" s="63" t="s">
        <v>696</v>
      </c>
      <c r="G47" s="63" t="s">
        <v>352</v>
      </c>
    </row>
    <row r="48" spans="1:7" s="234" customFormat="1" ht="14.4" customHeight="1">
      <c r="A48" s="59" t="s">
        <v>2475</v>
      </c>
      <c r="B48" s="60" t="s">
        <v>2479</v>
      </c>
      <c r="C48" s="61" t="s">
        <v>2476</v>
      </c>
      <c r="D48" s="62">
        <v>2943.63</v>
      </c>
      <c r="E48" s="341" t="s">
        <v>504</v>
      </c>
      <c r="F48" s="63" t="s">
        <v>696</v>
      </c>
      <c r="G48" s="63" t="s">
        <v>352</v>
      </c>
    </row>
    <row r="49" spans="1:7" s="234" customFormat="1" ht="14.4" customHeight="1">
      <c r="A49" s="59" t="s">
        <v>2475</v>
      </c>
      <c r="B49" s="60" t="s">
        <v>2478</v>
      </c>
      <c r="C49" s="61" t="s">
        <v>2476</v>
      </c>
      <c r="D49" s="62">
        <v>2943.62</v>
      </c>
      <c r="E49" s="341" t="s">
        <v>504</v>
      </c>
      <c r="F49" s="63" t="s">
        <v>696</v>
      </c>
      <c r="G49" s="63" t="s">
        <v>352</v>
      </c>
    </row>
    <row r="50" spans="1:7" s="234" customFormat="1" ht="14.4" customHeight="1">
      <c r="A50" s="59" t="s">
        <v>2475</v>
      </c>
      <c r="B50" s="60" t="s">
        <v>2477</v>
      </c>
      <c r="C50" s="61" t="s">
        <v>2476</v>
      </c>
      <c r="D50" s="62">
        <v>2943.63</v>
      </c>
      <c r="E50" s="341" t="s">
        <v>504</v>
      </c>
      <c r="F50" s="63" t="s">
        <v>696</v>
      </c>
      <c r="G50" s="63" t="s">
        <v>352</v>
      </c>
    </row>
    <row r="51" spans="1:7" s="234" customFormat="1" ht="14.4" customHeight="1">
      <c r="A51" s="59" t="s">
        <v>2475</v>
      </c>
      <c r="B51" s="60" t="s">
        <v>2474</v>
      </c>
      <c r="C51" s="61" t="s">
        <v>2473</v>
      </c>
      <c r="D51" s="62">
        <v>2003.75</v>
      </c>
      <c r="E51" s="341" t="s">
        <v>504</v>
      </c>
      <c r="F51" s="63" t="s">
        <v>696</v>
      </c>
      <c r="G51" s="63" t="s">
        <v>403</v>
      </c>
    </row>
    <row r="52" spans="1:7" s="234" customFormat="1" ht="14.4" customHeight="1">
      <c r="A52" s="59" t="s">
        <v>2469</v>
      </c>
      <c r="B52" s="60" t="s">
        <v>2472</v>
      </c>
      <c r="C52" s="61" t="s">
        <v>2470</v>
      </c>
      <c r="D52" s="62">
        <v>7928.82</v>
      </c>
      <c r="E52" s="341" t="s">
        <v>504</v>
      </c>
      <c r="F52" s="63" t="s">
        <v>696</v>
      </c>
      <c r="G52" s="63" t="s">
        <v>352</v>
      </c>
    </row>
    <row r="53" spans="1:7" s="234" customFormat="1" ht="14.4" customHeight="1">
      <c r="A53" s="59" t="s">
        <v>2469</v>
      </c>
      <c r="B53" s="60" t="s">
        <v>2471</v>
      </c>
      <c r="C53" s="61" t="s">
        <v>2470</v>
      </c>
      <c r="D53" s="62">
        <v>7928.82</v>
      </c>
      <c r="E53" s="341" t="s">
        <v>504</v>
      </c>
      <c r="F53" s="63" t="s">
        <v>696</v>
      </c>
      <c r="G53" s="63" t="s">
        <v>352</v>
      </c>
    </row>
    <row r="54" spans="1:7" s="234" customFormat="1" ht="14.4" customHeight="1">
      <c r="A54" s="59" t="s">
        <v>2469</v>
      </c>
      <c r="B54" s="60" t="s">
        <v>2468</v>
      </c>
      <c r="C54" s="61" t="s">
        <v>2467</v>
      </c>
      <c r="D54" s="62">
        <v>1408.47</v>
      </c>
      <c r="E54" s="341" t="s">
        <v>504</v>
      </c>
      <c r="F54" s="63" t="s">
        <v>696</v>
      </c>
      <c r="G54" s="63" t="s">
        <v>352</v>
      </c>
    </row>
    <row r="55" spans="1:7" s="234" customFormat="1" ht="14.4" customHeight="1">
      <c r="A55" s="59" t="s">
        <v>2466</v>
      </c>
      <c r="B55" s="60" t="s">
        <v>2465</v>
      </c>
      <c r="C55" s="61" t="s">
        <v>2464</v>
      </c>
      <c r="D55" s="62">
        <v>2111.96</v>
      </c>
      <c r="E55" s="341" t="s">
        <v>504</v>
      </c>
      <c r="F55" s="63" t="s">
        <v>696</v>
      </c>
      <c r="G55" s="63" t="s">
        <v>352</v>
      </c>
    </row>
    <row r="56" spans="1:7" s="234" customFormat="1" ht="14.4" customHeight="1">
      <c r="A56" s="59" t="s">
        <v>1101</v>
      </c>
      <c r="B56" s="60" t="s">
        <v>2463</v>
      </c>
      <c r="C56" s="61" t="s">
        <v>2461</v>
      </c>
      <c r="D56" s="62">
        <v>4287.17</v>
      </c>
      <c r="E56" s="341" t="s">
        <v>1248</v>
      </c>
      <c r="F56" s="63" t="s">
        <v>1077</v>
      </c>
      <c r="G56" s="63" t="s">
        <v>352</v>
      </c>
    </row>
    <row r="57" spans="1:7" s="234" customFormat="1" ht="14.4" customHeight="1">
      <c r="A57" s="59" t="s">
        <v>1101</v>
      </c>
      <c r="B57" s="60" t="s">
        <v>2462</v>
      </c>
      <c r="C57" s="61" t="s">
        <v>2461</v>
      </c>
      <c r="D57" s="62">
        <v>4287.17</v>
      </c>
      <c r="E57" s="341" t="s">
        <v>1248</v>
      </c>
      <c r="F57" s="63" t="s">
        <v>1077</v>
      </c>
      <c r="G57" s="63" t="s">
        <v>352</v>
      </c>
    </row>
    <row r="58" spans="1:7" s="234" customFormat="1" ht="14.4" customHeight="1">
      <c r="A58" s="59" t="s">
        <v>2458</v>
      </c>
      <c r="B58" s="60" t="s">
        <v>2460</v>
      </c>
      <c r="C58" s="61" t="s">
        <v>1181</v>
      </c>
      <c r="D58" s="62">
        <v>2058.2800000000002</v>
      </c>
      <c r="E58" s="341" t="s">
        <v>504</v>
      </c>
      <c r="F58" s="63" t="s">
        <v>696</v>
      </c>
      <c r="G58" s="63" t="s">
        <v>352</v>
      </c>
    </row>
    <row r="59" spans="1:7" s="234" customFormat="1" ht="14.4" customHeight="1">
      <c r="A59" s="59" t="s">
        <v>2458</v>
      </c>
      <c r="B59" s="60" t="s">
        <v>2459</v>
      </c>
      <c r="C59" s="61" t="s">
        <v>1181</v>
      </c>
      <c r="D59" s="62">
        <v>2058.27</v>
      </c>
      <c r="E59" s="341" t="s">
        <v>504</v>
      </c>
      <c r="F59" s="63" t="s">
        <v>696</v>
      </c>
      <c r="G59" s="63" t="s">
        <v>352</v>
      </c>
    </row>
    <row r="60" spans="1:7" s="234" customFormat="1" ht="14.4" customHeight="1">
      <c r="A60" s="59" t="s">
        <v>2456</v>
      </c>
      <c r="B60" s="60" t="s">
        <v>2457</v>
      </c>
      <c r="C60" s="61" t="s">
        <v>2454</v>
      </c>
      <c r="D60" s="62">
        <v>24500.21</v>
      </c>
      <c r="E60" s="341" t="s">
        <v>1003</v>
      </c>
      <c r="F60" s="63" t="s">
        <v>696</v>
      </c>
      <c r="G60" s="63" t="s">
        <v>352</v>
      </c>
    </row>
    <row r="61" spans="1:7" s="234" customFormat="1" ht="14.4" customHeight="1">
      <c r="A61" s="59" t="s">
        <v>2456</v>
      </c>
      <c r="B61" s="60" t="s">
        <v>2455</v>
      </c>
      <c r="C61" s="61" t="s">
        <v>2454</v>
      </c>
      <c r="D61" s="62">
        <v>24500.21</v>
      </c>
      <c r="E61" s="341" t="s">
        <v>1003</v>
      </c>
      <c r="F61" s="63" t="s">
        <v>696</v>
      </c>
      <c r="G61" s="63" t="s">
        <v>352</v>
      </c>
    </row>
    <row r="62" spans="1:7" s="234" customFormat="1" ht="14.4" customHeight="1">
      <c r="A62" s="59" t="s">
        <v>2453</v>
      </c>
      <c r="B62" s="60" t="s">
        <v>2452</v>
      </c>
      <c r="C62" s="61" t="s">
        <v>2451</v>
      </c>
      <c r="D62" s="62">
        <v>1434.36</v>
      </c>
      <c r="E62" s="341" t="s">
        <v>515</v>
      </c>
      <c r="F62" s="63" t="s">
        <v>696</v>
      </c>
      <c r="G62" s="63" t="s">
        <v>352</v>
      </c>
    </row>
    <row r="63" spans="1:7" s="234" customFormat="1" ht="14.4" customHeight="1">
      <c r="A63" s="59" t="s">
        <v>2447</v>
      </c>
      <c r="B63" s="60" t="s">
        <v>2423</v>
      </c>
      <c r="C63" s="61" t="s">
        <v>2418</v>
      </c>
      <c r="D63" s="62">
        <v>8781.8700000000008</v>
      </c>
      <c r="E63" s="341" t="s">
        <v>515</v>
      </c>
      <c r="F63" s="63" t="s">
        <v>696</v>
      </c>
      <c r="G63" s="63" t="s">
        <v>352</v>
      </c>
    </row>
    <row r="64" spans="1:7" s="234" customFormat="1" ht="14.4" customHeight="1">
      <c r="A64" s="59" t="s">
        <v>2447</v>
      </c>
      <c r="B64" s="60" t="s">
        <v>2422</v>
      </c>
      <c r="C64" s="61" t="s">
        <v>2418</v>
      </c>
      <c r="D64" s="62">
        <v>8781.8700000000008</v>
      </c>
      <c r="E64" s="341" t="s">
        <v>515</v>
      </c>
      <c r="F64" s="63" t="s">
        <v>696</v>
      </c>
      <c r="G64" s="63" t="s">
        <v>352</v>
      </c>
    </row>
    <row r="65" spans="1:13" s="234" customFormat="1" ht="14.4" customHeight="1">
      <c r="A65" s="59" t="s">
        <v>2447</v>
      </c>
      <c r="B65" s="60" t="s">
        <v>2421</v>
      </c>
      <c r="C65" s="61" t="s">
        <v>2418</v>
      </c>
      <c r="D65" s="62">
        <v>8781.8700000000008</v>
      </c>
      <c r="E65" s="341" t="s">
        <v>515</v>
      </c>
      <c r="F65" s="63" t="s">
        <v>696</v>
      </c>
      <c r="G65" s="63" t="s">
        <v>352</v>
      </c>
    </row>
    <row r="66" spans="1:13" s="234" customFormat="1" ht="14.4" customHeight="1">
      <c r="A66" s="59" t="s">
        <v>2447</v>
      </c>
      <c r="B66" s="60" t="s">
        <v>2419</v>
      </c>
      <c r="C66" s="61" t="s">
        <v>2418</v>
      </c>
      <c r="D66" s="62">
        <v>8781.8700000000008</v>
      </c>
      <c r="E66" s="341" t="s">
        <v>515</v>
      </c>
      <c r="F66" s="63" t="s">
        <v>696</v>
      </c>
      <c r="G66" s="63" t="s">
        <v>352</v>
      </c>
    </row>
    <row r="67" spans="1:13" s="234" customFormat="1" ht="14.4" customHeight="1">
      <c r="A67" s="59" t="s">
        <v>2447</v>
      </c>
      <c r="B67" s="60" t="s">
        <v>2450</v>
      </c>
      <c r="C67" s="61" t="s">
        <v>2445</v>
      </c>
      <c r="D67" s="62">
        <v>1942.36</v>
      </c>
      <c r="E67" s="341" t="s">
        <v>515</v>
      </c>
      <c r="F67" s="63" t="s">
        <v>696</v>
      </c>
      <c r="G67" s="63" t="s">
        <v>352</v>
      </c>
    </row>
    <row r="68" spans="1:13" s="234" customFormat="1" ht="14.4" customHeight="1">
      <c r="A68" s="59" t="s">
        <v>2447</v>
      </c>
      <c r="B68" s="60" t="s">
        <v>2449</v>
      </c>
      <c r="C68" s="61" t="s">
        <v>2445</v>
      </c>
      <c r="D68" s="62">
        <v>1942.36</v>
      </c>
      <c r="E68" s="341" t="s">
        <v>515</v>
      </c>
      <c r="F68" s="63" t="s">
        <v>696</v>
      </c>
      <c r="G68" s="63" t="s">
        <v>352</v>
      </c>
    </row>
    <row r="69" spans="1:13" s="234" customFormat="1" ht="14.4" customHeight="1">
      <c r="A69" s="59" t="s">
        <v>2447</v>
      </c>
      <c r="B69" s="60" t="s">
        <v>2448</v>
      </c>
      <c r="C69" s="61" t="s">
        <v>2445</v>
      </c>
      <c r="D69" s="62">
        <v>1942.36</v>
      </c>
      <c r="E69" s="341" t="s">
        <v>515</v>
      </c>
      <c r="F69" s="63" t="s">
        <v>696</v>
      </c>
      <c r="G69" s="63" t="s">
        <v>352</v>
      </c>
    </row>
    <row r="70" spans="1:13" s="234" customFormat="1" ht="14.4" customHeight="1">
      <c r="A70" s="59" t="s">
        <v>2447</v>
      </c>
      <c r="B70" s="60" t="s">
        <v>2446</v>
      </c>
      <c r="C70" s="61" t="s">
        <v>2445</v>
      </c>
      <c r="D70" s="62">
        <v>1942.36</v>
      </c>
      <c r="E70" s="341" t="s">
        <v>515</v>
      </c>
      <c r="F70" s="63" t="s">
        <v>696</v>
      </c>
      <c r="G70" s="63" t="s">
        <v>352</v>
      </c>
    </row>
    <row r="71" spans="1:13" s="234" customFormat="1" ht="14.4" customHeight="1">
      <c r="A71" s="59" t="s">
        <v>2444</v>
      </c>
      <c r="B71" s="60" t="s">
        <v>2443</v>
      </c>
      <c r="C71" s="61" t="s">
        <v>2442</v>
      </c>
      <c r="D71" s="62">
        <v>37318.46</v>
      </c>
      <c r="E71" s="341" t="s">
        <v>1248</v>
      </c>
      <c r="F71" s="63" t="s">
        <v>1077</v>
      </c>
      <c r="G71" s="63" t="s">
        <v>352</v>
      </c>
    </row>
    <row r="72" spans="1:13" s="234" customFormat="1" ht="14.4" customHeight="1">
      <c r="A72" s="59" t="s">
        <v>2441</v>
      </c>
      <c r="B72" s="60" t="s">
        <v>2440</v>
      </c>
      <c r="C72" s="61" t="s">
        <v>2439</v>
      </c>
      <c r="D72" s="62">
        <v>9561.2000000000007</v>
      </c>
      <c r="E72" s="341" t="s">
        <v>1220</v>
      </c>
      <c r="F72" s="63" t="s">
        <v>1077</v>
      </c>
      <c r="G72" s="63" t="s">
        <v>352</v>
      </c>
    </row>
    <row r="73" spans="1:13" s="234" customFormat="1" ht="12.6" customHeight="1">
      <c r="A73" s="50" t="s">
        <v>226</v>
      </c>
      <c r="B73" s="51" t="s">
        <v>1001</v>
      </c>
      <c r="C73" s="52" t="s">
        <v>1002</v>
      </c>
      <c r="D73" s="53">
        <v>27342.49</v>
      </c>
      <c r="E73" s="342" t="s">
        <v>1003</v>
      </c>
      <c r="F73" s="49" t="s">
        <v>1004</v>
      </c>
      <c r="G73" s="63" t="s">
        <v>352</v>
      </c>
      <c r="I73" s="232"/>
      <c r="J73" s="231"/>
      <c r="K73" s="231"/>
      <c r="M73" s="231"/>
    </row>
    <row r="74" spans="1:13" s="234" customFormat="1" ht="12.6" customHeight="1">
      <c r="A74" s="50" t="s">
        <v>226</v>
      </c>
      <c r="B74" s="51" t="s">
        <v>1005</v>
      </c>
      <c r="C74" s="52" t="s">
        <v>1006</v>
      </c>
      <c r="D74" s="53">
        <v>22764.49</v>
      </c>
      <c r="E74" s="342" t="s">
        <v>1003</v>
      </c>
      <c r="F74" s="49" t="s">
        <v>1004</v>
      </c>
      <c r="G74" s="63" t="s">
        <v>352</v>
      </c>
      <c r="I74" s="232"/>
      <c r="J74" s="231"/>
      <c r="K74" s="231"/>
    </row>
    <row r="75" spans="1:13" s="234" customFormat="1" ht="12.6" customHeight="1">
      <c r="A75" s="50" t="s">
        <v>226</v>
      </c>
      <c r="B75" s="51" t="s">
        <v>2438</v>
      </c>
      <c r="C75" s="52" t="s">
        <v>2436</v>
      </c>
      <c r="D75" s="53">
        <v>1147.49</v>
      </c>
      <c r="E75" s="342" t="s">
        <v>504</v>
      </c>
      <c r="F75" s="49" t="s">
        <v>2435</v>
      </c>
      <c r="G75" s="63" t="s">
        <v>352</v>
      </c>
      <c r="I75" s="232"/>
      <c r="J75" s="231"/>
      <c r="K75" s="231"/>
    </row>
    <row r="76" spans="1:13" s="234" customFormat="1" ht="12.6" customHeight="1">
      <c r="A76" s="50" t="s">
        <v>226</v>
      </c>
      <c r="B76" s="51" t="s">
        <v>2437</v>
      </c>
      <c r="C76" s="52" t="s">
        <v>2436</v>
      </c>
      <c r="D76" s="53">
        <v>1147.49</v>
      </c>
      <c r="E76" s="342" t="s">
        <v>504</v>
      </c>
      <c r="F76" s="49" t="s">
        <v>2435</v>
      </c>
      <c r="G76" s="63" t="s">
        <v>352</v>
      </c>
      <c r="I76" s="232"/>
      <c r="J76" s="231"/>
      <c r="K76" s="231"/>
    </row>
    <row r="77" spans="1:13">
      <c r="A77" s="233" t="s">
        <v>2434</v>
      </c>
      <c r="B77" s="13" t="s">
        <v>2433</v>
      </c>
      <c r="C77" s="108" t="s">
        <v>2432</v>
      </c>
      <c r="D77" s="16">
        <v>1765.94</v>
      </c>
      <c r="E77" s="281" t="s">
        <v>504</v>
      </c>
      <c r="F77" s="17" t="s">
        <v>696</v>
      </c>
      <c r="G77" s="31" t="s">
        <v>352</v>
      </c>
    </row>
    <row r="78" spans="1:13">
      <c r="A78" s="233" t="s">
        <v>2431</v>
      </c>
      <c r="B78" s="13" t="s">
        <v>2430</v>
      </c>
      <c r="C78" s="108" t="s">
        <v>2427</v>
      </c>
      <c r="D78" s="16">
        <v>2119.9299999999998</v>
      </c>
      <c r="E78" s="281" t="s">
        <v>515</v>
      </c>
      <c r="F78" s="17" t="s">
        <v>696</v>
      </c>
      <c r="G78" s="31" t="s">
        <v>352</v>
      </c>
    </row>
    <row r="79" spans="1:13">
      <c r="A79" s="233" t="s">
        <v>2429</v>
      </c>
      <c r="B79" s="13" t="s">
        <v>2428</v>
      </c>
      <c r="C79" s="108" t="s">
        <v>2427</v>
      </c>
      <c r="D79" s="16">
        <v>2097.21</v>
      </c>
      <c r="E79" s="281" t="s">
        <v>515</v>
      </c>
      <c r="F79" s="17" t="s">
        <v>696</v>
      </c>
      <c r="G79" s="31" t="s">
        <v>352</v>
      </c>
    </row>
    <row r="80" spans="1:13">
      <c r="A80" s="233" t="s">
        <v>2426</v>
      </c>
      <c r="B80" s="13" t="s">
        <v>2425</v>
      </c>
      <c r="C80" s="108" t="s">
        <v>2424</v>
      </c>
      <c r="D80" s="16">
        <v>1134.05</v>
      </c>
      <c r="E80" s="281" t="s">
        <v>515</v>
      </c>
      <c r="F80" s="17" t="s">
        <v>696</v>
      </c>
      <c r="G80" s="31" t="s">
        <v>352</v>
      </c>
    </row>
    <row r="81" spans="1:7">
      <c r="A81" s="233" t="s">
        <v>2420</v>
      </c>
      <c r="B81" s="13" t="s">
        <v>2423</v>
      </c>
      <c r="C81" s="108" t="s">
        <v>2418</v>
      </c>
      <c r="D81" s="16">
        <v>610.79999999999995</v>
      </c>
      <c r="E81" s="281" t="s">
        <v>515</v>
      </c>
      <c r="F81" s="17" t="s">
        <v>696</v>
      </c>
      <c r="G81" s="31" t="s">
        <v>352</v>
      </c>
    </row>
    <row r="82" spans="1:7">
      <c r="A82" s="233" t="s">
        <v>2420</v>
      </c>
      <c r="B82" s="13" t="s">
        <v>2422</v>
      </c>
      <c r="C82" s="108" t="s">
        <v>2418</v>
      </c>
      <c r="D82" s="16">
        <v>610.79999999999995</v>
      </c>
      <c r="E82" s="281" t="s">
        <v>515</v>
      </c>
      <c r="F82" s="17" t="s">
        <v>696</v>
      </c>
      <c r="G82" s="31" t="s">
        <v>352</v>
      </c>
    </row>
    <row r="83" spans="1:7">
      <c r="A83" s="233" t="s">
        <v>2420</v>
      </c>
      <c r="B83" s="13" t="s">
        <v>2421</v>
      </c>
      <c r="C83" s="108" t="s">
        <v>2418</v>
      </c>
      <c r="D83" s="16">
        <v>610.79999999999995</v>
      </c>
      <c r="E83" s="281" t="s">
        <v>515</v>
      </c>
      <c r="F83" s="17" t="s">
        <v>696</v>
      </c>
      <c r="G83" s="31" t="s">
        <v>352</v>
      </c>
    </row>
    <row r="84" spans="1:7">
      <c r="A84" s="233" t="s">
        <v>2420</v>
      </c>
      <c r="B84" s="13" t="s">
        <v>2419</v>
      </c>
      <c r="C84" s="108" t="s">
        <v>2418</v>
      </c>
      <c r="D84" s="16">
        <v>610.79999999999995</v>
      </c>
      <c r="E84" s="281" t="s">
        <v>515</v>
      </c>
      <c r="F84" s="17" t="s">
        <v>696</v>
      </c>
      <c r="G84" s="31" t="s">
        <v>352</v>
      </c>
    </row>
    <row r="85" spans="1:7">
      <c r="A85" s="233" t="s">
        <v>2417</v>
      </c>
      <c r="B85" s="13" t="s">
        <v>2416</v>
      </c>
      <c r="C85" s="108" t="s">
        <v>2415</v>
      </c>
      <c r="D85" s="16">
        <v>2735.22</v>
      </c>
      <c r="E85" s="281" t="s">
        <v>515</v>
      </c>
      <c r="F85" s="17" t="s">
        <v>696</v>
      </c>
      <c r="G85" s="31" t="s">
        <v>352</v>
      </c>
    </row>
    <row r="86" spans="1:7" ht="12.6" customHeight="1">
      <c r="A86" s="12" t="s">
        <v>2413</v>
      </c>
      <c r="B86" s="13" t="s">
        <v>2414</v>
      </c>
      <c r="C86" s="14" t="s">
        <v>2411</v>
      </c>
      <c r="D86" s="16">
        <v>3783.79</v>
      </c>
      <c r="E86" s="281" t="s">
        <v>515</v>
      </c>
      <c r="F86" s="17" t="s">
        <v>696</v>
      </c>
      <c r="G86" s="31" t="s">
        <v>352</v>
      </c>
    </row>
    <row r="87" spans="1:7" ht="13.95" customHeight="1">
      <c r="A87" s="12" t="s">
        <v>2413</v>
      </c>
      <c r="B87" s="13" t="s">
        <v>2412</v>
      </c>
      <c r="C87" s="14" t="s">
        <v>2411</v>
      </c>
      <c r="D87" s="16">
        <v>3783.79</v>
      </c>
      <c r="E87" s="281" t="s">
        <v>515</v>
      </c>
      <c r="F87" s="17" t="s">
        <v>696</v>
      </c>
      <c r="G87" s="31" t="s">
        <v>352</v>
      </c>
    </row>
    <row r="88" spans="1:7">
      <c r="A88" s="12" t="s">
        <v>2403</v>
      </c>
      <c r="B88" s="13" t="s">
        <v>2410</v>
      </c>
      <c r="C88" s="14" t="s">
        <v>2408</v>
      </c>
      <c r="D88" s="16">
        <v>1020.19</v>
      </c>
      <c r="E88" s="281" t="s">
        <v>515</v>
      </c>
      <c r="F88" s="17" t="s">
        <v>696</v>
      </c>
      <c r="G88" s="31" t="s">
        <v>352</v>
      </c>
    </row>
    <row r="89" spans="1:7">
      <c r="A89" s="12" t="s">
        <v>2403</v>
      </c>
      <c r="B89" s="13" t="s">
        <v>2409</v>
      </c>
      <c r="C89" s="14" t="s">
        <v>2408</v>
      </c>
      <c r="D89" s="16">
        <v>1020.19</v>
      </c>
      <c r="E89" s="281" t="s">
        <v>515</v>
      </c>
      <c r="F89" s="17" t="s">
        <v>696</v>
      </c>
      <c r="G89" s="31" t="s">
        <v>352</v>
      </c>
    </row>
    <row r="90" spans="1:7">
      <c r="A90" s="12" t="s">
        <v>2403</v>
      </c>
      <c r="B90" s="13" t="s">
        <v>2407</v>
      </c>
      <c r="C90" s="14" t="s">
        <v>2401</v>
      </c>
      <c r="D90" s="16">
        <v>1020.18</v>
      </c>
      <c r="E90" s="281" t="s">
        <v>515</v>
      </c>
      <c r="F90" s="17" t="s">
        <v>696</v>
      </c>
      <c r="G90" s="31" t="s">
        <v>352</v>
      </c>
    </row>
    <row r="91" spans="1:7">
      <c r="A91" s="12" t="s">
        <v>2403</v>
      </c>
      <c r="B91" s="13" t="s">
        <v>2406</v>
      </c>
      <c r="C91" s="14" t="s">
        <v>2401</v>
      </c>
      <c r="D91" s="16">
        <v>1020.18</v>
      </c>
      <c r="E91" s="281" t="s">
        <v>515</v>
      </c>
      <c r="F91" s="17" t="s">
        <v>696</v>
      </c>
      <c r="G91" s="31" t="s">
        <v>352</v>
      </c>
    </row>
    <row r="92" spans="1:7">
      <c r="A92" s="12" t="s">
        <v>2403</v>
      </c>
      <c r="B92" s="13" t="s">
        <v>2405</v>
      </c>
      <c r="C92" s="14" t="s">
        <v>2404</v>
      </c>
      <c r="D92" s="16">
        <v>1020.18</v>
      </c>
      <c r="E92" s="281" t="s">
        <v>515</v>
      </c>
      <c r="F92" s="17" t="s">
        <v>696</v>
      </c>
      <c r="G92" s="31" t="s">
        <v>352</v>
      </c>
    </row>
    <row r="93" spans="1:7">
      <c r="A93" s="12" t="s">
        <v>2403</v>
      </c>
      <c r="B93" s="13" t="s">
        <v>2402</v>
      </c>
      <c r="C93" s="14" t="s">
        <v>2401</v>
      </c>
      <c r="D93" s="16">
        <v>1020.19</v>
      </c>
      <c r="E93" s="281" t="s">
        <v>515</v>
      </c>
      <c r="F93" s="17" t="s">
        <v>696</v>
      </c>
      <c r="G93" s="31" t="s">
        <v>352</v>
      </c>
    </row>
    <row r="94" spans="1:7">
      <c r="A94" s="12" t="s">
        <v>2399</v>
      </c>
      <c r="B94" s="13" t="s">
        <v>2400</v>
      </c>
      <c r="C94" s="14" t="s">
        <v>2397</v>
      </c>
      <c r="D94" s="16">
        <v>4099.8999999999996</v>
      </c>
      <c r="E94" s="281" t="s">
        <v>515</v>
      </c>
      <c r="F94" s="17" t="s">
        <v>696</v>
      </c>
      <c r="G94" s="31" t="s">
        <v>352</v>
      </c>
    </row>
    <row r="95" spans="1:7">
      <c r="A95" s="12" t="s">
        <v>2399</v>
      </c>
      <c r="B95" s="13" t="s">
        <v>2398</v>
      </c>
      <c r="C95" s="14" t="s">
        <v>2397</v>
      </c>
      <c r="D95" s="16">
        <v>4099.8999999999996</v>
      </c>
      <c r="E95" s="281" t="s">
        <v>515</v>
      </c>
      <c r="F95" s="17" t="s">
        <v>696</v>
      </c>
      <c r="G95" s="31" t="s">
        <v>352</v>
      </c>
    </row>
    <row r="96" spans="1:7">
      <c r="A96" s="12" t="s">
        <v>1286</v>
      </c>
      <c r="B96" s="13" t="s">
        <v>2396</v>
      </c>
      <c r="C96" s="14" t="s">
        <v>2395</v>
      </c>
      <c r="D96" s="16">
        <v>10818.51</v>
      </c>
      <c r="E96" s="281" t="s">
        <v>515</v>
      </c>
      <c r="F96" s="17" t="s">
        <v>696</v>
      </c>
      <c r="G96" s="31" t="s">
        <v>352</v>
      </c>
    </row>
    <row r="97" spans="1:8">
      <c r="A97" s="12" t="s">
        <v>2392</v>
      </c>
      <c r="B97" s="13" t="s">
        <v>2394</v>
      </c>
      <c r="C97" s="14" t="s">
        <v>2390</v>
      </c>
      <c r="D97" s="16">
        <v>3264.71</v>
      </c>
      <c r="E97" s="281" t="s">
        <v>515</v>
      </c>
      <c r="F97" s="17" t="s">
        <v>696</v>
      </c>
      <c r="G97" s="31" t="s">
        <v>352</v>
      </c>
    </row>
    <row r="98" spans="1:8">
      <c r="A98" s="12" t="s">
        <v>2392</v>
      </c>
      <c r="B98" s="13" t="s">
        <v>2393</v>
      </c>
      <c r="C98" s="14" t="s">
        <v>2390</v>
      </c>
      <c r="D98" s="16">
        <v>3264.71</v>
      </c>
      <c r="E98" s="281" t="s">
        <v>515</v>
      </c>
      <c r="F98" s="17" t="s">
        <v>696</v>
      </c>
      <c r="G98" s="31" t="s">
        <v>352</v>
      </c>
    </row>
    <row r="99" spans="1:8">
      <c r="A99" s="12" t="s">
        <v>2392</v>
      </c>
      <c r="B99" s="13" t="s">
        <v>2391</v>
      </c>
      <c r="C99" s="14" t="s">
        <v>2390</v>
      </c>
      <c r="D99" s="16">
        <v>3264.72</v>
      </c>
      <c r="E99" s="281" t="s">
        <v>515</v>
      </c>
      <c r="F99" s="17" t="s">
        <v>696</v>
      </c>
      <c r="G99" s="31" t="s">
        <v>352</v>
      </c>
    </row>
    <row r="100" spans="1:8" ht="14.4" customHeight="1">
      <c r="A100" s="233" t="s">
        <v>1269</v>
      </c>
      <c r="B100" s="13" t="s">
        <v>2389</v>
      </c>
      <c r="C100" s="14" t="s">
        <v>2388</v>
      </c>
      <c r="D100" s="16">
        <v>34305.11</v>
      </c>
      <c r="E100" s="281" t="s">
        <v>515</v>
      </c>
      <c r="F100" s="17" t="s">
        <v>1004</v>
      </c>
      <c r="G100" s="31" t="s">
        <v>352</v>
      </c>
      <c r="H100" s="232"/>
    </row>
    <row r="101" spans="1:8" ht="14.4" customHeight="1">
      <c r="A101" s="233" t="s">
        <v>1269</v>
      </c>
      <c r="B101" s="13" t="s">
        <v>2387</v>
      </c>
      <c r="C101" s="14" t="s">
        <v>2385</v>
      </c>
      <c r="D101" s="16">
        <v>1961.49</v>
      </c>
      <c r="E101" s="281" t="s">
        <v>515</v>
      </c>
      <c r="F101" s="17" t="s">
        <v>1004</v>
      </c>
      <c r="G101" s="31" t="s">
        <v>352</v>
      </c>
      <c r="H101" s="232"/>
    </row>
    <row r="102" spans="1:8" ht="14.4" customHeight="1">
      <c r="A102" s="233" t="s">
        <v>1269</v>
      </c>
      <c r="B102" s="13" t="s">
        <v>2386</v>
      </c>
      <c r="C102" s="14" t="s">
        <v>2385</v>
      </c>
      <c r="D102" s="16">
        <v>1961.48</v>
      </c>
      <c r="E102" s="281" t="s">
        <v>515</v>
      </c>
      <c r="F102" s="17" t="s">
        <v>1004</v>
      </c>
      <c r="G102" s="31" t="s">
        <v>352</v>
      </c>
      <c r="H102" s="232"/>
    </row>
    <row r="103" spans="1:8" ht="14.4" customHeight="1">
      <c r="A103" s="12" t="s">
        <v>1092</v>
      </c>
      <c r="B103" s="13" t="s">
        <v>1093</v>
      </c>
      <c r="C103" s="14" t="s">
        <v>1094</v>
      </c>
      <c r="D103" s="16">
        <v>1706.28</v>
      </c>
      <c r="E103" s="281" t="s">
        <v>1003</v>
      </c>
      <c r="F103" s="17" t="s">
        <v>1004</v>
      </c>
      <c r="G103" s="31" t="s">
        <v>352</v>
      </c>
      <c r="H103" s="232"/>
    </row>
    <row r="104" spans="1:8" ht="14.4" customHeight="1">
      <c r="A104" s="12" t="s">
        <v>1092</v>
      </c>
      <c r="B104" s="13" t="s">
        <v>1095</v>
      </c>
      <c r="C104" s="14" t="s">
        <v>1094</v>
      </c>
      <c r="D104" s="16">
        <v>1706.28</v>
      </c>
      <c r="E104" s="281" t="s">
        <v>1003</v>
      </c>
      <c r="F104" s="17" t="s">
        <v>1004</v>
      </c>
      <c r="G104" s="31" t="s">
        <v>352</v>
      </c>
      <c r="H104" s="232"/>
    </row>
    <row r="105" spans="1:8" ht="14.4" customHeight="1">
      <c r="A105" s="12" t="s">
        <v>1106</v>
      </c>
      <c r="B105" s="13" t="s">
        <v>1107</v>
      </c>
      <c r="C105" s="14" t="s">
        <v>1108</v>
      </c>
      <c r="D105" s="16">
        <v>5510.19</v>
      </c>
      <c r="E105" s="281" t="s">
        <v>1003</v>
      </c>
      <c r="F105" s="17" t="s">
        <v>1004</v>
      </c>
      <c r="G105" s="31" t="s">
        <v>352</v>
      </c>
      <c r="H105" s="232"/>
    </row>
    <row r="106" spans="1:8" ht="14.4" customHeight="1">
      <c r="A106" s="12" t="s">
        <v>2384</v>
      </c>
      <c r="B106" s="13" t="s">
        <v>2383</v>
      </c>
      <c r="C106" s="108" t="s">
        <v>2382</v>
      </c>
      <c r="D106" s="16">
        <v>11849.28</v>
      </c>
      <c r="E106" s="281" t="s">
        <v>1003</v>
      </c>
      <c r="F106" s="17" t="s">
        <v>1004</v>
      </c>
      <c r="G106" s="31" t="s">
        <v>352</v>
      </c>
      <c r="H106" s="232"/>
    </row>
    <row r="107" spans="1:8" ht="14.4" customHeight="1">
      <c r="A107" s="12" t="s">
        <v>1231</v>
      </c>
      <c r="B107" s="13" t="s">
        <v>1232</v>
      </c>
      <c r="C107" s="14" t="s">
        <v>1233</v>
      </c>
      <c r="D107" s="16">
        <v>3406.6</v>
      </c>
      <c r="E107" s="281" t="s">
        <v>1234</v>
      </c>
      <c r="F107" s="17" t="s">
        <v>1004</v>
      </c>
      <c r="G107" s="31" t="s">
        <v>352</v>
      </c>
      <c r="H107" s="232"/>
    </row>
    <row r="108" spans="1:8" ht="14.4" customHeight="1">
      <c r="A108" s="12" t="s">
        <v>2381</v>
      </c>
      <c r="B108" s="13" t="s">
        <v>2380</v>
      </c>
      <c r="C108" s="14" t="s">
        <v>2379</v>
      </c>
      <c r="D108" s="16">
        <v>16153.28</v>
      </c>
      <c r="E108" s="281" t="s">
        <v>515</v>
      </c>
      <c r="F108" s="17" t="s">
        <v>1004</v>
      </c>
      <c r="G108" s="31" t="s">
        <v>352</v>
      </c>
      <c r="H108" s="232"/>
    </row>
    <row r="109" spans="1:8" ht="14.4" customHeight="1">
      <c r="A109" s="12" t="s">
        <v>2378</v>
      </c>
      <c r="B109" s="13" t="s">
        <v>2377</v>
      </c>
      <c r="C109" s="14" t="s">
        <v>2376</v>
      </c>
      <c r="D109" s="16">
        <v>5139.79</v>
      </c>
      <c r="E109" s="281" t="s">
        <v>515</v>
      </c>
      <c r="F109" s="17" t="s">
        <v>1004</v>
      </c>
      <c r="G109" s="31" t="s">
        <v>352</v>
      </c>
      <c r="H109" s="232"/>
    </row>
    <row r="110" spans="1:8">
      <c r="A110" s="12" t="s">
        <v>2963</v>
      </c>
      <c r="B110" s="13" t="s">
        <v>2934</v>
      </c>
      <c r="C110" s="14" t="s">
        <v>2935</v>
      </c>
      <c r="D110" s="16">
        <v>16403.189999999999</v>
      </c>
      <c r="E110" s="281" t="s">
        <v>515</v>
      </c>
      <c r="F110" s="17" t="s">
        <v>1004</v>
      </c>
      <c r="G110" s="312" t="s">
        <v>352</v>
      </c>
    </row>
    <row r="111" spans="1:8">
      <c r="A111" s="12" t="s">
        <v>2963</v>
      </c>
      <c r="B111" s="13" t="s">
        <v>2936</v>
      </c>
      <c r="C111" s="14" t="s">
        <v>2935</v>
      </c>
      <c r="D111" s="16">
        <v>16403.18</v>
      </c>
      <c r="E111" s="281" t="s">
        <v>515</v>
      </c>
      <c r="F111" s="17" t="s">
        <v>1004</v>
      </c>
      <c r="G111" s="312" t="s">
        <v>352</v>
      </c>
    </row>
    <row r="112" spans="1:8">
      <c r="A112" s="12" t="s">
        <v>2566</v>
      </c>
      <c r="B112" s="13" t="s">
        <v>2937</v>
      </c>
      <c r="C112" s="14" t="s">
        <v>2938</v>
      </c>
      <c r="D112" s="16">
        <v>11236.4</v>
      </c>
      <c r="E112" s="281" t="s">
        <v>515</v>
      </c>
      <c r="F112" s="17" t="s">
        <v>1004</v>
      </c>
      <c r="G112" s="312" t="s">
        <v>352</v>
      </c>
    </row>
    <row r="113" spans="1:7">
      <c r="A113" s="12" t="s">
        <v>2566</v>
      </c>
      <c r="B113" s="13" t="s">
        <v>2939</v>
      </c>
      <c r="C113" s="14" t="s">
        <v>2938</v>
      </c>
      <c r="D113" s="16">
        <v>11236.4</v>
      </c>
      <c r="E113" s="281" t="s">
        <v>515</v>
      </c>
      <c r="F113" s="17" t="s">
        <v>1004</v>
      </c>
      <c r="G113" s="312" t="s">
        <v>352</v>
      </c>
    </row>
    <row r="114" spans="1:7">
      <c r="A114" s="12" t="s">
        <v>2964</v>
      </c>
      <c r="B114" s="13" t="s">
        <v>2940</v>
      </c>
      <c r="C114" s="14" t="s">
        <v>2941</v>
      </c>
      <c r="D114" s="16">
        <v>5166.78</v>
      </c>
      <c r="E114" s="281" t="s">
        <v>515</v>
      </c>
      <c r="F114" s="17" t="s">
        <v>1004</v>
      </c>
      <c r="G114" s="312" t="s">
        <v>352</v>
      </c>
    </row>
    <row r="115" spans="1:7">
      <c r="A115" s="12" t="s">
        <v>2566</v>
      </c>
      <c r="B115" s="13" t="s">
        <v>2942</v>
      </c>
      <c r="C115" s="14" t="s">
        <v>2533</v>
      </c>
      <c r="D115" s="16">
        <v>22086.04</v>
      </c>
      <c r="E115" s="281" t="s">
        <v>515</v>
      </c>
      <c r="F115" s="17" t="s">
        <v>1004</v>
      </c>
      <c r="G115" s="312" t="s">
        <v>352</v>
      </c>
    </row>
    <row r="116" spans="1:7">
      <c r="A116" s="12" t="s">
        <v>2566</v>
      </c>
      <c r="B116" s="13" t="s">
        <v>2943</v>
      </c>
      <c r="C116" s="14" t="s">
        <v>2533</v>
      </c>
      <c r="D116" s="16">
        <v>22086.04</v>
      </c>
      <c r="E116" s="281" t="s">
        <v>515</v>
      </c>
      <c r="F116" s="17" t="s">
        <v>1004</v>
      </c>
      <c r="G116" s="312" t="s">
        <v>352</v>
      </c>
    </row>
    <row r="117" spans="1:7">
      <c r="A117" s="12" t="s">
        <v>2566</v>
      </c>
      <c r="B117" s="13" t="s">
        <v>2944</v>
      </c>
      <c r="C117" s="14" t="s">
        <v>2533</v>
      </c>
      <c r="D117" s="16">
        <v>22086.04</v>
      </c>
      <c r="E117" s="281" t="s">
        <v>515</v>
      </c>
      <c r="F117" s="17" t="s">
        <v>1004</v>
      </c>
      <c r="G117" s="312" t="s">
        <v>352</v>
      </c>
    </row>
    <row r="118" spans="1:7">
      <c r="A118" s="12" t="s">
        <v>2566</v>
      </c>
      <c r="B118" s="13" t="s">
        <v>2945</v>
      </c>
      <c r="C118" s="14" t="s">
        <v>2533</v>
      </c>
      <c r="D118" s="16">
        <v>22086.04</v>
      </c>
      <c r="E118" s="281" t="s">
        <v>515</v>
      </c>
      <c r="F118" s="17" t="s">
        <v>1004</v>
      </c>
      <c r="G118" s="312" t="s">
        <v>352</v>
      </c>
    </row>
    <row r="119" spans="1:7">
      <c r="A119" s="12" t="s">
        <v>2566</v>
      </c>
      <c r="B119" s="13" t="s">
        <v>2946</v>
      </c>
      <c r="C119" s="14" t="s">
        <v>2533</v>
      </c>
      <c r="D119" s="16">
        <v>22086.04</v>
      </c>
      <c r="E119" s="281" t="s">
        <v>515</v>
      </c>
      <c r="F119" s="17" t="s">
        <v>1004</v>
      </c>
      <c r="G119" s="312" t="s">
        <v>352</v>
      </c>
    </row>
    <row r="120" spans="1:7">
      <c r="A120" s="12" t="s">
        <v>2965</v>
      </c>
      <c r="B120" s="13" t="s">
        <v>2947</v>
      </c>
      <c r="C120" s="14" t="s">
        <v>2948</v>
      </c>
      <c r="D120" s="16">
        <v>5704.96</v>
      </c>
      <c r="E120" s="281" t="s">
        <v>515</v>
      </c>
      <c r="F120" s="17" t="s">
        <v>1004</v>
      </c>
      <c r="G120" s="312" t="s">
        <v>352</v>
      </c>
    </row>
    <row r="121" spans="1:7">
      <c r="A121" s="12" t="s">
        <v>1286</v>
      </c>
      <c r="B121" s="13" t="s">
        <v>2396</v>
      </c>
      <c r="C121" s="14" t="s">
        <v>2395</v>
      </c>
      <c r="D121" s="16">
        <v>10818.51</v>
      </c>
      <c r="E121" s="281" t="s">
        <v>515</v>
      </c>
      <c r="F121" s="17" t="s">
        <v>1004</v>
      </c>
      <c r="G121" s="312" t="s">
        <v>352</v>
      </c>
    </row>
    <row r="122" spans="1:7">
      <c r="A122" s="12" t="s">
        <v>2392</v>
      </c>
      <c r="B122" s="13" t="s">
        <v>2394</v>
      </c>
      <c r="C122" s="14" t="s">
        <v>2390</v>
      </c>
      <c r="D122" s="16">
        <v>3264.71</v>
      </c>
      <c r="E122" s="281" t="s">
        <v>515</v>
      </c>
      <c r="F122" s="17" t="s">
        <v>1004</v>
      </c>
      <c r="G122" s="312" t="s">
        <v>352</v>
      </c>
    </row>
    <row r="123" spans="1:7">
      <c r="A123" s="12" t="s">
        <v>2392</v>
      </c>
      <c r="B123" s="13" t="s">
        <v>2393</v>
      </c>
      <c r="C123" s="14" t="s">
        <v>2390</v>
      </c>
      <c r="D123" s="16">
        <v>3264.71</v>
      </c>
      <c r="E123" s="281" t="s">
        <v>515</v>
      </c>
      <c r="F123" s="17" t="s">
        <v>1004</v>
      </c>
      <c r="G123" s="312" t="s">
        <v>352</v>
      </c>
    </row>
    <row r="124" spans="1:7">
      <c r="A124" s="12" t="s">
        <v>2392</v>
      </c>
      <c r="B124" s="13" t="s">
        <v>2391</v>
      </c>
      <c r="C124" s="14" t="s">
        <v>2390</v>
      </c>
      <c r="D124" s="16">
        <v>3264.72</v>
      </c>
      <c r="E124" s="281" t="s">
        <v>515</v>
      </c>
      <c r="F124" s="17" t="s">
        <v>1004</v>
      </c>
      <c r="G124" s="312" t="s">
        <v>352</v>
      </c>
    </row>
    <row r="125" spans="1:7">
      <c r="A125" s="12" t="s">
        <v>2966</v>
      </c>
      <c r="B125" s="13" t="s">
        <v>2949</v>
      </c>
      <c r="C125" s="14" t="s">
        <v>2950</v>
      </c>
      <c r="D125" s="16">
        <v>1255.79</v>
      </c>
      <c r="E125" s="281" t="s">
        <v>515</v>
      </c>
      <c r="F125" s="17" t="s">
        <v>1004</v>
      </c>
      <c r="G125" s="339" t="s">
        <v>352</v>
      </c>
    </row>
    <row r="126" spans="1:7">
      <c r="A126" s="12" t="s">
        <v>2967</v>
      </c>
      <c r="B126" s="13" t="s">
        <v>2951</v>
      </c>
      <c r="C126" s="14" t="s">
        <v>2952</v>
      </c>
      <c r="D126" s="16">
        <v>1616.49</v>
      </c>
      <c r="E126" s="281" t="s">
        <v>515</v>
      </c>
      <c r="F126" s="17" t="s">
        <v>1004</v>
      </c>
      <c r="G126" s="312" t="s">
        <v>352</v>
      </c>
    </row>
    <row r="127" spans="1:7">
      <c r="A127" s="12" t="s">
        <v>2968</v>
      </c>
      <c r="B127" s="13" t="s">
        <v>2953</v>
      </c>
      <c r="C127" s="14" t="s">
        <v>2954</v>
      </c>
      <c r="D127" s="16">
        <v>38213.82</v>
      </c>
      <c r="E127" s="281" t="s">
        <v>515</v>
      </c>
      <c r="F127" s="17" t="s">
        <v>1004</v>
      </c>
      <c r="G127" s="312" t="s">
        <v>352</v>
      </c>
    </row>
    <row r="128" spans="1:7">
      <c r="A128" s="336" t="s">
        <v>2696</v>
      </c>
      <c r="B128" s="13" t="s">
        <v>2937</v>
      </c>
      <c r="C128" s="14" t="s">
        <v>2938</v>
      </c>
      <c r="D128" s="16">
        <v>132.41</v>
      </c>
      <c r="E128" s="281" t="s">
        <v>515</v>
      </c>
      <c r="F128" s="17" t="s">
        <v>1004</v>
      </c>
      <c r="G128" s="312" t="s">
        <v>352</v>
      </c>
    </row>
    <row r="129" spans="1:7">
      <c r="A129" s="336" t="s">
        <v>2245</v>
      </c>
      <c r="B129" s="13" t="s">
        <v>2937</v>
      </c>
      <c r="C129" s="14" t="s">
        <v>2938</v>
      </c>
      <c r="D129" s="16">
        <v>2037.86</v>
      </c>
      <c r="E129" s="281" t="s">
        <v>515</v>
      </c>
      <c r="F129" s="17" t="s">
        <v>1004</v>
      </c>
      <c r="G129" s="312" t="s">
        <v>352</v>
      </c>
    </row>
    <row r="130" spans="1:7">
      <c r="A130" s="12" t="s">
        <v>2245</v>
      </c>
      <c r="B130" s="13" t="s">
        <v>2939</v>
      </c>
      <c r="C130" s="14" t="s">
        <v>2938</v>
      </c>
      <c r="D130" s="16">
        <v>2037.86</v>
      </c>
      <c r="E130" s="281" t="s">
        <v>515</v>
      </c>
      <c r="F130" s="17" t="s">
        <v>1004</v>
      </c>
      <c r="G130" s="312" t="s">
        <v>352</v>
      </c>
    </row>
    <row r="131" spans="1:7">
      <c r="A131" s="12" t="s">
        <v>2546</v>
      </c>
      <c r="B131" s="13" t="s">
        <v>2942</v>
      </c>
      <c r="C131" s="14" t="s">
        <v>2533</v>
      </c>
      <c r="D131" s="16">
        <v>2037.87</v>
      </c>
      <c r="E131" s="281" t="s">
        <v>515</v>
      </c>
      <c r="F131" s="17" t="s">
        <v>1004</v>
      </c>
      <c r="G131" s="312" t="s">
        <v>352</v>
      </c>
    </row>
    <row r="132" spans="1:7">
      <c r="A132" s="12" t="s">
        <v>2546</v>
      </c>
      <c r="B132" s="13" t="s">
        <v>2943</v>
      </c>
      <c r="C132" s="14" t="s">
        <v>2533</v>
      </c>
      <c r="D132" s="16">
        <v>2037.87</v>
      </c>
      <c r="E132" s="281" t="s">
        <v>515</v>
      </c>
      <c r="F132" s="17" t="s">
        <v>1004</v>
      </c>
      <c r="G132" s="312" t="s">
        <v>352</v>
      </c>
    </row>
    <row r="133" spans="1:7">
      <c r="A133" s="12" t="s">
        <v>2546</v>
      </c>
      <c r="B133" s="13" t="s">
        <v>2944</v>
      </c>
      <c r="C133" s="14" t="s">
        <v>2533</v>
      </c>
      <c r="D133" s="16">
        <v>2037.86</v>
      </c>
      <c r="E133" s="281" t="s">
        <v>515</v>
      </c>
      <c r="F133" s="17" t="s">
        <v>1004</v>
      </c>
      <c r="G133" s="312" t="s">
        <v>352</v>
      </c>
    </row>
    <row r="134" spans="1:7">
      <c r="A134" s="12" t="s">
        <v>2546</v>
      </c>
      <c r="B134" s="13" t="s">
        <v>2945</v>
      </c>
      <c r="C134" s="14" t="s">
        <v>2533</v>
      </c>
      <c r="D134" s="16">
        <v>2037.86</v>
      </c>
      <c r="E134" s="281" t="s">
        <v>515</v>
      </c>
      <c r="F134" s="17" t="s">
        <v>1004</v>
      </c>
      <c r="G134" s="312" t="s">
        <v>352</v>
      </c>
    </row>
    <row r="135" spans="1:7">
      <c r="A135" s="12" t="s">
        <v>2546</v>
      </c>
      <c r="B135" s="13" t="s">
        <v>2946</v>
      </c>
      <c r="C135" s="14" t="s">
        <v>2533</v>
      </c>
      <c r="D135" s="16">
        <v>2037.86</v>
      </c>
      <c r="E135" s="281" t="s">
        <v>515</v>
      </c>
      <c r="F135" s="17" t="s">
        <v>1004</v>
      </c>
      <c r="G135" s="312" t="s">
        <v>352</v>
      </c>
    </row>
    <row r="136" spans="1:7">
      <c r="A136" s="12" t="s">
        <v>2969</v>
      </c>
      <c r="B136" s="13" t="s">
        <v>2955</v>
      </c>
      <c r="C136" s="14" t="s">
        <v>2956</v>
      </c>
      <c r="D136" s="16">
        <v>2043.88</v>
      </c>
      <c r="E136" s="281" t="s">
        <v>515</v>
      </c>
      <c r="F136" s="17" t="s">
        <v>1004</v>
      </c>
      <c r="G136" s="312" t="s">
        <v>352</v>
      </c>
    </row>
    <row r="137" spans="1:7">
      <c r="A137" s="12" t="s">
        <v>2970</v>
      </c>
      <c r="B137" s="13" t="s">
        <v>2957</v>
      </c>
      <c r="C137" s="14" t="s">
        <v>2958</v>
      </c>
      <c r="D137" s="16">
        <v>49143.46</v>
      </c>
      <c r="E137" s="281" t="s">
        <v>515</v>
      </c>
      <c r="F137" s="17" t="s">
        <v>1004</v>
      </c>
      <c r="G137" s="312" t="s">
        <v>352</v>
      </c>
    </row>
    <row r="138" spans="1:7">
      <c r="A138" s="12" t="s">
        <v>2971</v>
      </c>
      <c r="B138" s="13" t="s">
        <v>2957</v>
      </c>
      <c r="C138" s="14" t="s">
        <v>2958</v>
      </c>
      <c r="D138" s="16">
        <v>2639.71</v>
      </c>
      <c r="E138" s="281" t="s">
        <v>515</v>
      </c>
      <c r="F138" s="17" t="s">
        <v>1004</v>
      </c>
      <c r="G138" s="312" t="s">
        <v>352</v>
      </c>
    </row>
    <row r="139" spans="1:7">
      <c r="A139" s="12" t="s">
        <v>2972</v>
      </c>
      <c r="B139" s="13" t="s">
        <v>2957</v>
      </c>
      <c r="C139" s="14" t="s">
        <v>2958</v>
      </c>
      <c r="D139" s="16">
        <v>2383.33</v>
      </c>
      <c r="E139" s="281" t="s">
        <v>515</v>
      </c>
      <c r="F139" s="17" t="s">
        <v>1004</v>
      </c>
      <c r="G139" s="312" t="s">
        <v>352</v>
      </c>
    </row>
    <row r="140" spans="1:7">
      <c r="A140" s="12" t="s">
        <v>2972</v>
      </c>
      <c r="B140" s="13" t="s">
        <v>2959</v>
      </c>
      <c r="C140" s="14" t="s">
        <v>2960</v>
      </c>
      <c r="D140" s="16">
        <v>2727.58</v>
      </c>
      <c r="E140" s="281" t="s">
        <v>515</v>
      </c>
      <c r="F140" s="17" t="s">
        <v>1004</v>
      </c>
      <c r="G140" s="312" t="s">
        <v>352</v>
      </c>
    </row>
    <row r="141" spans="1:7">
      <c r="A141" s="12" t="s">
        <v>2580</v>
      </c>
      <c r="B141" s="13" t="s">
        <v>2961</v>
      </c>
      <c r="C141" s="14" t="s">
        <v>2962</v>
      </c>
      <c r="D141" s="16">
        <v>1987.6</v>
      </c>
      <c r="E141" s="281" t="s">
        <v>515</v>
      </c>
      <c r="F141" s="17" t="s">
        <v>1004</v>
      </c>
      <c r="G141" s="312" t="s">
        <v>352</v>
      </c>
    </row>
    <row r="142" spans="1:7">
      <c r="A142" s="12" t="s">
        <v>2920</v>
      </c>
      <c r="B142" s="13" t="s">
        <v>2921</v>
      </c>
      <c r="C142" s="14" t="s">
        <v>2973</v>
      </c>
      <c r="D142" s="16">
        <v>670.46</v>
      </c>
      <c r="E142" s="281" t="s">
        <v>1285</v>
      </c>
      <c r="F142" s="17" t="s">
        <v>1004</v>
      </c>
      <c r="G142" s="312" t="s">
        <v>352</v>
      </c>
    </row>
    <row r="143" spans="1:7">
      <c r="A143" s="12" t="s">
        <v>2284</v>
      </c>
      <c r="B143" s="13" t="s">
        <v>2922</v>
      </c>
      <c r="C143" s="14" t="s">
        <v>2974</v>
      </c>
      <c r="D143" s="16">
        <v>11916.63</v>
      </c>
      <c r="E143" s="281" t="s">
        <v>1285</v>
      </c>
      <c r="F143" s="17" t="s">
        <v>1004</v>
      </c>
      <c r="G143" s="312" t="s">
        <v>352</v>
      </c>
    </row>
    <row r="144" spans="1:7">
      <c r="A144" s="12" t="s">
        <v>2284</v>
      </c>
      <c r="B144" s="13" t="s">
        <v>2923</v>
      </c>
      <c r="C144" s="14" t="s">
        <v>2974</v>
      </c>
      <c r="D144" s="16">
        <v>11916.63</v>
      </c>
      <c r="E144" s="281" t="s">
        <v>1285</v>
      </c>
      <c r="F144" s="17" t="s">
        <v>1004</v>
      </c>
      <c r="G144" s="312" t="s">
        <v>352</v>
      </c>
    </row>
    <row r="145" spans="1:9" s="140" customFormat="1" ht="13.2">
      <c r="A145" s="155" t="s">
        <v>2111</v>
      </c>
      <c r="B145" s="156" t="s">
        <v>2112</v>
      </c>
      <c r="C145" s="157" t="s">
        <v>2113</v>
      </c>
      <c r="D145" s="222">
        <v>2786.35</v>
      </c>
      <c r="E145" s="182" t="s">
        <v>2085</v>
      </c>
      <c r="F145" s="142" t="s">
        <v>356</v>
      </c>
      <c r="G145" s="168" t="s">
        <v>2114</v>
      </c>
      <c r="I145" s="162"/>
    </row>
    <row r="146" spans="1:9" s="140" customFormat="1" ht="13.2">
      <c r="A146" s="155" t="s">
        <v>2111</v>
      </c>
      <c r="B146" s="156" t="s">
        <v>2115</v>
      </c>
      <c r="C146" s="157" t="s">
        <v>2113</v>
      </c>
      <c r="D146" s="222">
        <v>2786.35</v>
      </c>
      <c r="E146" s="182" t="s">
        <v>2085</v>
      </c>
      <c r="F146" s="142" t="s">
        <v>356</v>
      </c>
      <c r="G146" s="168" t="s">
        <v>2114</v>
      </c>
      <c r="I146" s="162"/>
    </row>
    <row r="147" spans="1:9" s="140" customFormat="1" ht="13.2">
      <c r="A147" s="155" t="s">
        <v>2209</v>
      </c>
      <c r="B147" s="156" t="s">
        <v>2210</v>
      </c>
      <c r="C147" s="157" t="s">
        <v>2211</v>
      </c>
      <c r="D147" s="222">
        <v>1070.47</v>
      </c>
      <c r="E147" s="182" t="s">
        <v>2085</v>
      </c>
      <c r="F147" s="142" t="s">
        <v>356</v>
      </c>
      <c r="G147" s="168" t="s">
        <v>2114</v>
      </c>
      <c r="I147" s="162"/>
    </row>
    <row r="148" spans="1:9" s="140" customFormat="1" ht="13.2">
      <c r="A148" s="155" t="s">
        <v>2209</v>
      </c>
      <c r="B148" s="156" t="s">
        <v>2212</v>
      </c>
      <c r="C148" s="157" t="s">
        <v>2211</v>
      </c>
      <c r="D148" s="222">
        <v>1070.47</v>
      </c>
      <c r="E148" s="182" t="s">
        <v>2085</v>
      </c>
      <c r="F148" s="142" t="s">
        <v>356</v>
      </c>
      <c r="G148" s="168" t="s">
        <v>2114</v>
      </c>
      <c r="I148" s="162"/>
    </row>
    <row r="149" spans="1:9" s="140" customFormat="1" ht="13.2">
      <c r="A149" s="155" t="s">
        <v>2209</v>
      </c>
      <c r="B149" s="156" t="s">
        <v>2213</v>
      </c>
      <c r="C149" s="157" t="s">
        <v>2211</v>
      </c>
      <c r="D149" s="222">
        <v>1070.47</v>
      </c>
      <c r="E149" s="182" t="s">
        <v>2085</v>
      </c>
      <c r="F149" s="142" t="s">
        <v>356</v>
      </c>
      <c r="G149" s="168" t="s">
        <v>2114</v>
      </c>
      <c r="I149" s="162"/>
    </row>
    <row r="150" spans="1:9" s="140" customFormat="1" ht="13.2">
      <c r="A150" s="155" t="s">
        <v>2209</v>
      </c>
      <c r="B150" s="156" t="s">
        <v>2214</v>
      </c>
      <c r="C150" s="157" t="s">
        <v>2211</v>
      </c>
      <c r="D150" s="222">
        <v>1070.47</v>
      </c>
      <c r="E150" s="182" t="s">
        <v>2085</v>
      </c>
      <c r="F150" s="142" t="s">
        <v>356</v>
      </c>
      <c r="G150" s="168" t="s">
        <v>2114</v>
      </c>
      <c r="I150" s="162"/>
    </row>
    <row r="151" spans="1:9" s="140" customFormat="1" ht="13.2">
      <c r="A151" s="155" t="s">
        <v>2209</v>
      </c>
      <c r="B151" s="156" t="s">
        <v>2215</v>
      </c>
      <c r="C151" s="157" t="s">
        <v>2211</v>
      </c>
      <c r="D151" s="222">
        <v>1070.48</v>
      </c>
      <c r="E151" s="182" t="s">
        <v>2085</v>
      </c>
      <c r="F151" s="142" t="s">
        <v>356</v>
      </c>
      <c r="G151" s="168" t="s">
        <v>2114</v>
      </c>
      <c r="I151" s="162"/>
    </row>
    <row r="152" spans="1:9" s="140" customFormat="1" ht="13.2">
      <c r="A152" s="155" t="s">
        <v>2209</v>
      </c>
      <c r="B152" s="156" t="s">
        <v>2216</v>
      </c>
      <c r="C152" s="157" t="s">
        <v>2211</v>
      </c>
      <c r="D152" s="222">
        <v>1070.48</v>
      </c>
      <c r="E152" s="182" t="s">
        <v>2085</v>
      </c>
      <c r="F152" s="142" t="s">
        <v>356</v>
      </c>
      <c r="G152" s="168" t="s">
        <v>2114</v>
      </c>
      <c r="I152" s="162"/>
    </row>
    <row r="153" spans="1:9" s="140" customFormat="1" ht="13.2">
      <c r="A153" s="155" t="s">
        <v>2209</v>
      </c>
      <c r="B153" s="156" t="s">
        <v>2217</v>
      </c>
      <c r="C153" s="157" t="s">
        <v>2211</v>
      </c>
      <c r="D153" s="222">
        <v>1070.48</v>
      </c>
      <c r="E153" s="182" t="s">
        <v>2085</v>
      </c>
      <c r="F153" s="142" t="s">
        <v>356</v>
      </c>
      <c r="G153" s="168" t="s">
        <v>2114</v>
      </c>
      <c r="I153" s="162"/>
    </row>
    <row r="154" spans="1:9" s="140" customFormat="1" ht="13.2">
      <c r="A154" s="155" t="s">
        <v>2209</v>
      </c>
      <c r="B154" s="156" t="s">
        <v>2218</v>
      </c>
      <c r="C154" s="157" t="s">
        <v>2211</v>
      </c>
      <c r="D154" s="222">
        <v>1070.48</v>
      </c>
      <c r="E154" s="182" t="s">
        <v>2085</v>
      </c>
      <c r="F154" s="142" t="s">
        <v>356</v>
      </c>
      <c r="G154" s="168" t="s">
        <v>2114</v>
      </c>
      <c r="I154" s="162"/>
    </row>
    <row r="155" spans="1:9">
      <c r="A155" s="155" t="s">
        <v>2149</v>
      </c>
      <c r="B155" s="156" t="s">
        <v>2150</v>
      </c>
      <c r="C155" s="343" t="s">
        <v>2151</v>
      </c>
      <c r="D155" s="222">
        <v>2102.64</v>
      </c>
      <c r="E155" s="182" t="s">
        <v>2085</v>
      </c>
      <c r="F155" s="142" t="s">
        <v>356</v>
      </c>
      <c r="G155" s="168" t="s">
        <v>2372</v>
      </c>
    </row>
    <row r="156" spans="1:9">
      <c r="D156" s="235"/>
    </row>
    <row r="158" spans="1:9">
      <c r="C158" s="338" t="s">
        <v>2975</v>
      </c>
      <c r="D158" s="344">
        <f>SUBTOTAL(9,D3:D155)</f>
        <v>1156801.4300000002</v>
      </c>
    </row>
  </sheetData>
  <autoFilter ref="A2:G99" xr:uid="{A02BA38E-223A-4EC8-A2F3-0FEE63D79DA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</sheetPr>
  <dimension ref="A1:I400"/>
  <sheetViews>
    <sheetView topLeftCell="A382" workbookViewId="0">
      <selection activeCell="C393" sqref="C393"/>
    </sheetView>
  </sheetViews>
  <sheetFormatPr defaultColWidth="8.88671875" defaultRowHeight="14.4"/>
  <cols>
    <col min="3" max="3" width="60.88671875" customWidth="1"/>
    <col min="4" max="4" width="16.33203125" customWidth="1"/>
    <col min="5" max="5" width="10.33203125" bestFit="1" customWidth="1"/>
    <col min="6" max="6" width="8.88671875" style="225"/>
    <col min="8" max="8" width="26.88671875" customWidth="1"/>
  </cols>
  <sheetData>
    <row r="1" spans="1:8">
      <c r="B1" s="72" t="s">
        <v>205</v>
      </c>
    </row>
    <row r="2" spans="1:8" ht="30.6">
      <c r="B2" s="47" t="s">
        <v>212</v>
      </c>
      <c r="C2" s="47" t="s">
        <v>213</v>
      </c>
      <c r="D2" s="47" t="s">
        <v>214</v>
      </c>
      <c r="E2" s="47" t="s">
        <v>215</v>
      </c>
      <c r="F2" s="47" t="s">
        <v>216</v>
      </c>
      <c r="G2" s="47" t="s">
        <v>217</v>
      </c>
      <c r="H2" s="48" t="s">
        <v>218</v>
      </c>
    </row>
    <row r="3" spans="1:8" ht="26.4" customHeight="1">
      <c r="A3" s="12" t="s">
        <v>2903</v>
      </c>
      <c r="B3" s="13" t="s">
        <v>1330</v>
      </c>
      <c r="C3" s="14" t="s">
        <v>1331</v>
      </c>
      <c r="D3" s="14" t="s">
        <v>1332</v>
      </c>
      <c r="E3" s="16">
        <v>6386.09</v>
      </c>
      <c r="F3" s="281" t="s">
        <v>1333</v>
      </c>
      <c r="G3" s="17" t="s">
        <v>1334</v>
      </c>
      <c r="H3" s="31" t="s">
        <v>352</v>
      </c>
    </row>
    <row r="4" spans="1:8" ht="16.350000000000001" customHeight="1">
      <c r="A4" s="12" t="s">
        <v>2904</v>
      </c>
      <c r="B4" s="13" t="s">
        <v>1335</v>
      </c>
      <c r="C4" s="14" t="s">
        <v>1336</v>
      </c>
      <c r="D4" s="14" t="s">
        <v>1337</v>
      </c>
      <c r="E4" s="16">
        <v>3804.57</v>
      </c>
      <c r="F4" s="281" t="s">
        <v>1296</v>
      </c>
      <c r="G4" s="17" t="s">
        <v>1334</v>
      </c>
      <c r="H4" s="31" t="s">
        <v>352</v>
      </c>
    </row>
    <row r="5" spans="1:8" ht="16.350000000000001" customHeight="1">
      <c r="A5" s="12" t="s">
        <v>2904</v>
      </c>
      <c r="B5" s="13" t="s">
        <v>1338</v>
      </c>
      <c r="C5" s="14" t="s">
        <v>1336</v>
      </c>
      <c r="D5" s="14" t="s">
        <v>1339</v>
      </c>
      <c r="E5" s="16">
        <v>3725.53</v>
      </c>
      <c r="F5" s="281" t="s">
        <v>1296</v>
      </c>
      <c r="G5" s="17" t="s">
        <v>1334</v>
      </c>
      <c r="H5" s="31" t="s">
        <v>352</v>
      </c>
    </row>
    <row r="6" spans="1:8" ht="16.350000000000001" customHeight="1">
      <c r="A6" s="12" t="s">
        <v>2904</v>
      </c>
      <c r="B6" s="13" t="s">
        <v>1340</v>
      </c>
      <c r="C6" s="14" t="s">
        <v>1336</v>
      </c>
      <c r="D6" s="14" t="s">
        <v>1341</v>
      </c>
      <c r="E6" s="16">
        <v>3794.69</v>
      </c>
      <c r="F6" s="281" t="s">
        <v>1296</v>
      </c>
      <c r="G6" s="17" t="s">
        <v>1334</v>
      </c>
      <c r="H6" s="31" t="s">
        <v>352</v>
      </c>
    </row>
    <row r="7" spans="1:8" ht="16.350000000000001" customHeight="1">
      <c r="A7" s="12" t="s">
        <v>2904</v>
      </c>
      <c r="B7" s="13" t="s">
        <v>1342</v>
      </c>
      <c r="C7" s="14" t="s">
        <v>1343</v>
      </c>
      <c r="D7" s="14" t="s">
        <v>1344</v>
      </c>
      <c r="E7" s="16">
        <v>1639.83</v>
      </c>
      <c r="F7" s="281" t="s">
        <v>1296</v>
      </c>
      <c r="G7" s="17" t="s">
        <v>1334</v>
      </c>
      <c r="H7" s="31" t="s">
        <v>352</v>
      </c>
    </row>
    <row r="8" spans="1:8" ht="16.350000000000001" customHeight="1">
      <c r="A8" s="12" t="s">
        <v>2904</v>
      </c>
      <c r="B8" s="13" t="s">
        <v>1345</v>
      </c>
      <c r="C8" s="14" t="s">
        <v>1343</v>
      </c>
      <c r="D8" s="14" t="s">
        <v>1346</v>
      </c>
      <c r="E8" s="16">
        <v>1639.83</v>
      </c>
      <c r="F8" s="281" t="s">
        <v>1296</v>
      </c>
      <c r="G8" s="17" t="s">
        <v>1334</v>
      </c>
      <c r="H8" s="31" t="s">
        <v>352</v>
      </c>
    </row>
    <row r="9" spans="1:8" ht="16.350000000000001" customHeight="1">
      <c r="A9" s="12" t="s">
        <v>2904</v>
      </c>
      <c r="B9" s="13" t="s">
        <v>1347</v>
      </c>
      <c r="C9" s="14" t="s">
        <v>1343</v>
      </c>
      <c r="D9" s="14" t="s">
        <v>1346</v>
      </c>
      <c r="E9" s="16">
        <v>1639.83</v>
      </c>
      <c r="F9" s="281" t="s">
        <v>1296</v>
      </c>
      <c r="G9" s="17" t="s">
        <v>1334</v>
      </c>
      <c r="H9" s="31" t="s">
        <v>352</v>
      </c>
    </row>
    <row r="10" spans="1:8" ht="16.350000000000001" customHeight="1">
      <c r="A10" s="12" t="s">
        <v>2904</v>
      </c>
      <c r="B10" s="13" t="s">
        <v>1348</v>
      </c>
      <c r="C10" s="14" t="s">
        <v>1349</v>
      </c>
      <c r="D10" s="14" t="s">
        <v>1350</v>
      </c>
      <c r="E10" s="16">
        <v>1541.04</v>
      </c>
      <c r="F10" s="281" t="s">
        <v>1296</v>
      </c>
      <c r="G10" s="17" t="s">
        <v>1334</v>
      </c>
      <c r="H10" s="31" t="s">
        <v>352</v>
      </c>
    </row>
    <row r="11" spans="1:8" ht="16.350000000000001" customHeight="1">
      <c r="A11" s="12" t="s">
        <v>2904</v>
      </c>
      <c r="B11" s="13" t="s">
        <v>1351</v>
      </c>
      <c r="C11" s="14" t="s">
        <v>1349</v>
      </c>
      <c r="D11" s="14" t="s">
        <v>1352</v>
      </c>
      <c r="E11" s="16">
        <v>1541.04</v>
      </c>
      <c r="F11" s="281" t="s">
        <v>1296</v>
      </c>
      <c r="G11" s="17" t="s">
        <v>1334</v>
      </c>
      <c r="H11" s="31" t="s">
        <v>352</v>
      </c>
    </row>
    <row r="12" spans="1:8" ht="16.350000000000001" customHeight="1">
      <c r="A12" s="12" t="s">
        <v>2904</v>
      </c>
      <c r="B12" s="13" t="s">
        <v>1353</v>
      </c>
      <c r="C12" s="14" t="s">
        <v>1349</v>
      </c>
      <c r="D12" s="14" t="s">
        <v>1354</v>
      </c>
      <c r="E12" s="16">
        <v>1541.04</v>
      </c>
      <c r="F12" s="281" t="s">
        <v>1296</v>
      </c>
      <c r="G12" s="17" t="s">
        <v>1334</v>
      </c>
      <c r="H12" s="31" t="s">
        <v>352</v>
      </c>
    </row>
    <row r="13" spans="1:8" ht="16.350000000000001" customHeight="1">
      <c r="A13" s="12" t="s">
        <v>2904</v>
      </c>
      <c r="B13" s="13" t="s">
        <v>1355</v>
      </c>
      <c r="C13" s="14" t="s">
        <v>1356</v>
      </c>
      <c r="D13" s="14" t="s">
        <v>1357</v>
      </c>
      <c r="E13" s="16">
        <v>1017.5</v>
      </c>
      <c r="F13" s="281" t="s">
        <v>1296</v>
      </c>
      <c r="G13" s="17" t="s">
        <v>1334</v>
      </c>
      <c r="H13" s="31" t="s">
        <v>352</v>
      </c>
    </row>
    <row r="14" spans="1:8" ht="16.350000000000001" customHeight="1">
      <c r="A14" s="12" t="s">
        <v>2904</v>
      </c>
      <c r="B14" s="13" t="s">
        <v>1358</v>
      </c>
      <c r="C14" s="14" t="s">
        <v>1359</v>
      </c>
      <c r="D14" s="14" t="s">
        <v>1360</v>
      </c>
      <c r="E14" s="16">
        <v>1679.35</v>
      </c>
      <c r="F14" s="281" t="s">
        <v>1296</v>
      </c>
      <c r="G14" s="17" t="s">
        <v>1334</v>
      </c>
      <c r="H14" s="31" t="s">
        <v>352</v>
      </c>
    </row>
    <row r="15" spans="1:8" ht="16.350000000000001" customHeight="1">
      <c r="A15" s="12" t="s">
        <v>2905</v>
      </c>
      <c r="B15" s="13" t="s">
        <v>1361</v>
      </c>
      <c r="C15" s="14" t="s">
        <v>1362</v>
      </c>
      <c r="D15" s="14" t="s">
        <v>1363</v>
      </c>
      <c r="E15" s="16">
        <v>2607.9299999999998</v>
      </c>
      <c r="F15" s="281" t="s">
        <v>1293</v>
      </c>
      <c r="G15" s="17" t="s">
        <v>1334</v>
      </c>
      <c r="H15" s="31" t="s">
        <v>352</v>
      </c>
    </row>
    <row r="16" spans="1:8" ht="16.350000000000001" customHeight="1">
      <c r="A16" s="12" t="s">
        <v>1154</v>
      </c>
      <c r="B16" s="13" t="s">
        <v>1364</v>
      </c>
      <c r="C16" s="14" t="s">
        <v>1365</v>
      </c>
      <c r="D16" s="14" t="s">
        <v>1366</v>
      </c>
      <c r="E16" s="16">
        <v>3032.7</v>
      </c>
      <c r="F16" s="281" t="s">
        <v>1293</v>
      </c>
      <c r="G16" s="17" t="s">
        <v>1334</v>
      </c>
      <c r="H16" s="31" t="s">
        <v>352</v>
      </c>
    </row>
    <row r="17" spans="1:8" ht="21" customHeight="1">
      <c r="A17" s="12" t="s">
        <v>390</v>
      </c>
      <c r="B17" s="13" t="s">
        <v>1367</v>
      </c>
      <c r="C17" s="14" t="s">
        <v>1368</v>
      </c>
      <c r="D17" s="14" t="s">
        <v>1369</v>
      </c>
      <c r="E17" s="16">
        <v>1571.92</v>
      </c>
      <c r="F17" s="281" t="s">
        <v>1293</v>
      </c>
      <c r="G17" s="17" t="s">
        <v>1334</v>
      </c>
      <c r="H17" s="31" t="s">
        <v>352</v>
      </c>
    </row>
    <row r="18" spans="1:8" ht="16.350000000000001" customHeight="1">
      <c r="A18" s="12" t="s">
        <v>390</v>
      </c>
      <c r="B18" s="13" t="s">
        <v>1370</v>
      </c>
      <c r="C18" s="14" t="s">
        <v>1371</v>
      </c>
      <c r="D18" s="14" t="s">
        <v>1372</v>
      </c>
      <c r="E18" s="16">
        <v>1382.98</v>
      </c>
      <c r="F18" s="281" t="s">
        <v>1293</v>
      </c>
      <c r="G18" s="17" t="s">
        <v>1334</v>
      </c>
      <c r="H18" s="31" t="s">
        <v>352</v>
      </c>
    </row>
    <row r="19" spans="1:8" ht="16.350000000000001" customHeight="1">
      <c r="A19" s="12" t="s">
        <v>2907</v>
      </c>
      <c r="B19" s="13" t="s">
        <v>1373</v>
      </c>
      <c r="C19" s="14" t="s">
        <v>1374</v>
      </c>
      <c r="D19" s="14" t="s">
        <v>1375</v>
      </c>
      <c r="E19" s="16">
        <v>842.68</v>
      </c>
      <c r="F19" s="281" t="s">
        <v>1296</v>
      </c>
      <c r="G19" s="17" t="s">
        <v>1334</v>
      </c>
      <c r="H19" s="31" t="s">
        <v>352</v>
      </c>
    </row>
    <row r="20" spans="1:8" ht="16.350000000000001" customHeight="1">
      <c r="A20" s="12" t="s">
        <v>2907</v>
      </c>
      <c r="B20" s="13" t="s">
        <v>1376</v>
      </c>
      <c r="C20" s="14" t="s">
        <v>1374</v>
      </c>
      <c r="D20" s="14" t="s">
        <v>1377</v>
      </c>
      <c r="E20" s="16">
        <v>842.69</v>
      </c>
      <c r="F20" s="281" t="s">
        <v>1296</v>
      </c>
      <c r="G20" s="17" t="s">
        <v>1334</v>
      </c>
      <c r="H20" s="31" t="s">
        <v>352</v>
      </c>
    </row>
    <row r="21" spans="1:8" ht="16.350000000000001" customHeight="1">
      <c r="A21" s="12" t="s">
        <v>240</v>
      </c>
      <c r="B21" s="13" t="s">
        <v>1378</v>
      </c>
      <c r="C21" s="14" t="s">
        <v>1374</v>
      </c>
      <c r="D21" s="14" t="s">
        <v>1379</v>
      </c>
      <c r="E21" s="16">
        <v>836.71</v>
      </c>
      <c r="F21" s="281" t="s">
        <v>1296</v>
      </c>
      <c r="G21" s="17" t="s">
        <v>1334</v>
      </c>
      <c r="H21" s="31" t="s">
        <v>352</v>
      </c>
    </row>
    <row r="22" spans="1:8" ht="16.350000000000001" customHeight="1">
      <c r="A22" s="12" t="s">
        <v>240</v>
      </c>
      <c r="B22" s="13" t="s">
        <v>1380</v>
      </c>
      <c r="C22" s="14" t="s">
        <v>1374</v>
      </c>
      <c r="D22" s="14" t="s">
        <v>1381</v>
      </c>
      <c r="E22" s="16">
        <v>836.71</v>
      </c>
      <c r="F22" s="281" t="s">
        <v>1296</v>
      </c>
      <c r="G22" s="17" t="s">
        <v>1334</v>
      </c>
      <c r="H22" s="31" t="s">
        <v>352</v>
      </c>
    </row>
    <row r="23" spans="1:8" ht="16.350000000000001" customHeight="1">
      <c r="A23" s="12" t="s">
        <v>240</v>
      </c>
      <c r="B23" s="13" t="s">
        <v>1382</v>
      </c>
      <c r="C23" s="14" t="s">
        <v>1374</v>
      </c>
      <c r="D23" s="14" t="s">
        <v>1383</v>
      </c>
      <c r="E23" s="16">
        <v>836.71</v>
      </c>
      <c r="F23" s="281" t="s">
        <v>1296</v>
      </c>
      <c r="G23" s="17" t="s">
        <v>1334</v>
      </c>
      <c r="H23" s="31" t="s">
        <v>352</v>
      </c>
    </row>
    <row r="24" spans="1:8" ht="16.350000000000001" customHeight="1">
      <c r="A24" s="12" t="s">
        <v>240</v>
      </c>
      <c r="B24" s="13" t="s">
        <v>1384</v>
      </c>
      <c r="C24" s="14" t="s">
        <v>1374</v>
      </c>
      <c r="D24" s="14" t="s">
        <v>1385</v>
      </c>
      <c r="E24" s="16">
        <v>836.71</v>
      </c>
      <c r="F24" s="281" t="s">
        <v>1296</v>
      </c>
      <c r="G24" s="17" t="s">
        <v>1334</v>
      </c>
      <c r="H24" s="31" t="s">
        <v>352</v>
      </c>
    </row>
    <row r="25" spans="1:8" ht="16.350000000000001" customHeight="1">
      <c r="A25" s="12" t="s">
        <v>240</v>
      </c>
      <c r="B25" s="13" t="s">
        <v>1386</v>
      </c>
      <c r="C25" s="14" t="s">
        <v>1374</v>
      </c>
      <c r="D25" s="14" t="s">
        <v>1387</v>
      </c>
      <c r="E25" s="16">
        <v>836.71</v>
      </c>
      <c r="F25" s="281" t="s">
        <v>1296</v>
      </c>
      <c r="G25" s="17" t="s">
        <v>1334</v>
      </c>
      <c r="H25" s="31" t="s">
        <v>352</v>
      </c>
    </row>
    <row r="26" spans="1:8" ht="16.350000000000001" customHeight="1">
      <c r="A26" s="12" t="s">
        <v>240</v>
      </c>
      <c r="B26" s="13" t="s">
        <v>1388</v>
      </c>
      <c r="C26" s="14" t="s">
        <v>1374</v>
      </c>
      <c r="D26" s="14" t="s">
        <v>1389</v>
      </c>
      <c r="E26" s="16">
        <v>836.71</v>
      </c>
      <c r="F26" s="281" t="s">
        <v>1296</v>
      </c>
      <c r="G26" s="17" t="s">
        <v>1334</v>
      </c>
      <c r="H26" s="31" t="s">
        <v>352</v>
      </c>
    </row>
    <row r="27" spans="1:8" ht="16.350000000000001" customHeight="1">
      <c r="A27" s="12" t="s">
        <v>240</v>
      </c>
      <c r="B27" s="13" t="s">
        <v>1390</v>
      </c>
      <c r="C27" s="14" t="s">
        <v>1374</v>
      </c>
      <c r="D27" s="14" t="s">
        <v>1391</v>
      </c>
      <c r="E27" s="16">
        <v>836.71</v>
      </c>
      <c r="F27" s="281" t="s">
        <v>1296</v>
      </c>
      <c r="G27" s="17" t="s">
        <v>1334</v>
      </c>
      <c r="H27" s="31" t="s">
        <v>352</v>
      </c>
    </row>
    <row r="28" spans="1:8" ht="16.350000000000001" customHeight="1">
      <c r="A28" s="12" t="s">
        <v>240</v>
      </c>
      <c r="B28" s="13" t="s">
        <v>1392</v>
      </c>
      <c r="C28" s="14" t="s">
        <v>1374</v>
      </c>
      <c r="D28" s="14" t="s">
        <v>1393</v>
      </c>
      <c r="E28" s="16">
        <v>836.71</v>
      </c>
      <c r="F28" s="281" t="s">
        <v>1296</v>
      </c>
      <c r="G28" s="17" t="s">
        <v>1334</v>
      </c>
      <c r="H28" s="31" t="s">
        <v>352</v>
      </c>
    </row>
    <row r="29" spans="1:8" ht="16.350000000000001" customHeight="1">
      <c r="A29" s="12" t="s">
        <v>2908</v>
      </c>
      <c r="B29" s="13" t="s">
        <v>1394</v>
      </c>
      <c r="C29" s="14" t="s">
        <v>1395</v>
      </c>
      <c r="D29" s="14" t="s">
        <v>1396</v>
      </c>
      <c r="E29" s="16">
        <v>896.47</v>
      </c>
      <c r="F29" s="281" t="s">
        <v>1296</v>
      </c>
      <c r="G29" s="17" t="s">
        <v>1334</v>
      </c>
      <c r="H29" s="31" t="s">
        <v>352</v>
      </c>
    </row>
    <row r="30" spans="1:8" ht="16.350000000000001" customHeight="1">
      <c r="A30" s="12" t="s">
        <v>2908</v>
      </c>
      <c r="B30" s="13" t="s">
        <v>1397</v>
      </c>
      <c r="C30" s="14" t="s">
        <v>1395</v>
      </c>
      <c r="D30" s="14" t="s">
        <v>1398</v>
      </c>
      <c r="E30" s="16">
        <v>896.47</v>
      </c>
      <c r="F30" s="281" t="s">
        <v>1296</v>
      </c>
      <c r="G30" s="17" t="s">
        <v>1334</v>
      </c>
      <c r="H30" s="31" t="s">
        <v>352</v>
      </c>
    </row>
    <row r="31" spans="1:8" ht="16.350000000000001" customHeight="1">
      <c r="A31" s="12" t="s">
        <v>2908</v>
      </c>
      <c r="B31" s="13" t="s">
        <v>1399</v>
      </c>
      <c r="C31" s="14" t="s">
        <v>1395</v>
      </c>
      <c r="D31" s="14" t="s">
        <v>1400</v>
      </c>
      <c r="E31" s="16">
        <v>896.47</v>
      </c>
      <c r="F31" s="281" t="s">
        <v>1296</v>
      </c>
      <c r="G31" s="17" t="s">
        <v>1334</v>
      </c>
      <c r="H31" s="31" t="s">
        <v>352</v>
      </c>
    </row>
    <row r="32" spans="1:8" ht="16.350000000000001" customHeight="1">
      <c r="A32" s="12" t="s">
        <v>2908</v>
      </c>
      <c r="B32" s="13" t="s">
        <v>1401</v>
      </c>
      <c r="C32" s="14" t="s">
        <v>1395</v>
      </c>
      <c r="D32" s="14" t="s">
        <v>1402</v>
      </c>
      <c r="E32" s="16">
        <v>896.47</v>
      </c>
      <c r="F32" s="281" t="s">
        <v>1296</v>
      </c>
      <c r="G32" s="17" t="s">
        <v>1334</v>
      </c>
      <c r="H32" s="31" t="s">
        <v>352</v>
      </c>
    </row>
    <row r="33" spans="1:8" ht="16.350000000000001" customHeight="1">
      <c r="A33" s="12" t="s">
        <v>2908</v>
      </c>
      <c r="B33" s="13" t="s">
        <v>1403</v>
      </c>
      <c r="C33" s="14" t="s">
        <v>1395</v>
      </c>
      <c r="D33" s="14" t="s">
        <v>1404</v>
      </c>
      <c r="E33" s="16">
        <v>896.47</v>
      </c>
      <c r="F33" s="281" t="s">
        <v>1296</v>
      </c>
      <c r="G33" s="17" t="s">
        <v>1334</v>
      </c>
      <c r="H33" s="31" t="s">
        <v>352</v>
      </c>
    </row>
    <row r="34" spans="1:8" ht="16.350000000000001" customHeight="1">
      <c r="A34" s="12" t="s">
        <v>2908</v>
      </c>
      <c r="B34" s="13" t="s">
        <v>1405</v>
      </c>
      <c r="C34" s="14" t="s">
        <v>1395</v>
      </c>
      <c r="D34" s="14" t="s">
        <v>1406</v>
      </c>
      <c r="E34" s="16">
        <v>896.47</v>
      </c>
      <c r="F34" s="281" t="s">
        <v>1296</v>
      </c>
      <c r="G34" s="17" t="s">
        <v>1334</v>
      </c>
      <c r="H34" s="31" t="s">
        <v>352</v>
      </c>
    </row>
    <row r="35" spans="1:8" ht="16.350000000000001" customHeight="1">
      <c r="A35" s="12" t="s">
        <v>2908</v>
      </c>
      <c r="B35" s="13" t="s">
        <v>1407</v>
      </c>
      <c r="C35" s="14" t="s">
        <v>1395</v>
      </c>
      <c r="D35" s="14" t="s">
        <v>1408</v>
      </c>
      <c r="E35" s="16">
        <v>896.47</v>
      </c>
      <c r="F35" s="281" t="s">
        <v>1296</v>
      </c>
      <c r="G35" s="17" t="s">
        <v>1334</v>
      </c>
      <c r="H35" s="31" t="s">
        <v>352</v>
      </c>
    </row>
    <row r="36" spans="1:8" ht="16.350000000000001" customHeight="1">
      <c r="A36" s="12" t="s">
        <v>2908</v>
      </c>
      <c r="B36" s="13" t="s">
        <v>1409</v>
      </c>
      <c r="C36" s="14" t="s">
        <v>1395</v>
      </c>
      <c r="D36" s="14" t="s">
        <v>1410</v>
      </c>
      <c r="E36" s="16">
        <v>896.47</v>
      </c>
      <c r="F36" s="281" t="s">
        <v>1296</v>
      </c>
      <c r="G36" s="17" t="s">
        <v>1334</v>
      </c>
      <c r="H36" s="31" t="s">
        <v>352</v>
      </c>
    </row>
    <row r="37" spans="1:8" ht="16.350000000000001" customHeight="1">
      <c r="A37" s="12" t="s">
        <v>2908</v>
      </c>
      <c r="B37" s="13" t="s">
        <v>1411</v>
      </c>
      <c r="C37" s="14" t="s">
        <v>1395</v>
      </c>
      <c r="D37" s="14" t="s">
        <v>1412</v>
      </c>
      <c r="E37" s="16">
        <v>896.47</v>
      </c>
      <c r="F37" s="281" t="s">
        <v>1296</v>
      </c>
      <c r="G37" s="17" t="s">
        <v>1334</v>
      </c>
      <c r="H37" s="31" t="s">
        <v>352</v>
      </c>
    </row>
    <row r="38" spans="1:8" ht="16.350000000000001" customHeight="1">
      <c r="A38" s="12" t="s">
        <v>2908</v>
      </c>
      <c r="B38" s="13" t="s">
        <v>1413</v>
      </c>
      <c r="C38" s="14" t="s">
        <v>1395</v>
      </c>
      <c r="D38" s="14" t="s">
        <v>1414</v>
      </c>
      <c r="E38" s="16">
        <v>896.47</v>
      </c>
      <c r="F38" s="281" t="s">
        <v>1296</v>
      </c>
      <c r="G38" s="17" t="s">
        <v>1334</v>
      </c>
      <c r="H38" s="31" t="s">
        <v>352</v>
      </c>
    </row>
    <row r="39" spans="1:8" ht="16.350000000000001" customHeight="1">
      <c r="A39" s="12" t="s">
        <v>2908</v>
      </c>
      <c r="B39" s="13" t="s">
        <v>1415</v>
      </c>
      <c r="C39" s="14" t="s">
        <v>1395</v>
      </c>
      <c r="D39" s="14" t="s">
        <v>1416</v>
      </c>
      <c r="E39" s="16">
        <v>896.47</v>
      </c>
      <c r="F39" s="281" t="s">
        <v>1296</v>
      </c>
      <c r="G39" s="17" t="s">
        <v>1334</v>
      </c>
      <c r="H39" s="31" t="s">
        <v>352</v>
      </c>
    </row>
    <row r="40" spans="1:8" ht="16.350000000000001" customHeight="1">
      <c r="A40" s="12" t="s">
        <v>2908</v>
      </c>
      <c r="B40" s="13" t="s">
        <v>1417</v>
      </c>
      <c r="C40" s="14" t="s">
        <v>1395</v>
      </c>
      <c r="D40" s="14" t="s">
        <v>1418</v>
      </c>
      <c r="E40" s="16">
        <v>896.47</v>
      </c>
      <c r="F40" s="281" t="s">
        <v>1296</v>
      </c>
      <c r="G40" s="17" t="s">
        <v>1334</v>
      </c>
      <c r="H40" s="31" t="s">
        <v>352</v>
      </c>
    </row>
    <row r="41" spans="1:8" ht="16.350000000000001" customHeight="1">
      <c r="A41" s="12" t="s">
        <v>2908</v>
      </c>
      <c r="B41" s="13" t="s">
        <v>1419</v>
      </c>
      <c r="C41" s="14" t="s">
        <v>1395</v>
      </c>
      <c r="D41" s="14" t="s">
        <v>1420</v>
      </c>
      <c r="E41" s="16">
        <v>896.47</v>
      </c>
      <c r="F41" s="281" t="s">
        <v>1296</v>
      </c>
      <c r="G41" s="17" t="s">
        <v>1334</v>
      </c>
      <c r="H41" s="31" t="s">
        <v>352</v>
      </c>
    </row>
    <row r="42" spans="1:8" ht="16.350000000000001" customHeight="1">
      <c r="A42" s="12" t="s">
        <v>2908</v>
      </c>
      <c r="B42" s="13" t="s">
        <v>1421</v>
      </c>
      <c r="C42" s="14" t="s">
        <v>1395</v>
      </c>
      <c r="D42" s="14" t="s">
        <v>1422</v>
      </c>
      <c r="E42" s="16">
        <v>896.47</v>
      </c>
      <c r="F42" s="281" t="s">
        <v>1296</v>
      </c>
      <c r="G42" s="17" t="s">
        <v>1334</v>
      </c>
      <c r="H42" s="31" t="s">
        <v>352</v>
      </c>
    </row>
    <row r="43" spans="1:8" ht="16.350000000000001" customHeight="1">
      <c r="A43" s="12" t="s">
        <v>2908</v>
      </c>
      <c r="B43" s="13" t="s">
        <v>1423</v>
      </c>
      <c r="C43" s="14" t="s">
        <v>1395</v>
      </c>
      <c r="D43" s="14" t="s">
        <v>1424</v>
      </c>
      <c r="E43" s="16">
        <v>896.47</v>
      </c>
      <c r="F43" s="281" t="s">
        <v>1296</v>
      </c>
      <c r="G43" s="17" t="s">
        <v>1334</v>
      </c>
      <c r="H43" s="31" t="s">
        <v>352</v>
      </c>
    </row>
    <row r="44" spans="1:8" ht="16.350000000000001" customHeight="1">
      <c r="A44" s="12" t="s">
        <v>2908</v>
      </c>
      <c r="B44" s="13" t="s">
        <v>1425</v>
      </c>
      <c r="C44" s="14" t="s">
        <v>1395</v>
      </c>
      <c r="D44" s="14" t="s">
        <v>1426</v>
      </c>
      <c r="E44" s="16">
        <v>896.48</v>
      </c>
      <c r="F44" s="281" t="s">
        <v>1296</v>
      </c>
      <c r="G44" s="17" t="s">
        <v>1334</v>
      </c>
      <c r="H44" s="31" t="s">
        <v>352</v>
      </c>
    </row>
    <row r="45" spans="1:8" ht="16.350000000000001" customHeight="1">
      <c r="A45" s="12" t="s">
        <v>2908</v>
      </c>
      <c r="B45" s="13" t="s">
        <v>1427</v>
      </c>
      <c r="C45" s="14" t="s">
        <v>1395</v>
      </c>
      <c r="D45" s="14" t="s">
        <v>1428</v>
      </c>
      <c r="E45" s="16">
        <v>896.48</v>
      </c>
      <c r="F45" s="281" t="s">
        <v>1296</v>
      </c>
      <c r="G45" s="17" t="s">
        <v>1334</v>
      </c>
      <c r="H45" s="31" t="s">
        <v>352</v>
      </c>
    </row>
    <row r="46" spans="1:8" ht="16.350000000000001" customHeight="1">
      <c r="A46" s="12" t="s">
        <v>2908</v>
      </c>
      <c r="B46" s="13" t="s">
        <v>1429</v>
      </c>
      <c r="C46" s="14" t="s">
        <v>1395</v>
      </c>
      <c r="D46" s="14" t="s">
        <v>1430</v>
      </c>
      <c r="E46" s="16">
        <v>896.48</v>
      </c>
      <c r="F46" s="281" t="s">
        <v>1296</v>
      </c>
      <c r="G46" s="17" t="s">
        <v>1334</v>
      </c>
      <c r="H46" s="31" t="s">
        <v>352</v>
      </c>
    </row>
    <row r="47" spans="1:8" ht="16.350000000000001" customHeight="1">
      <c r="A47" s="12" t="s">
        <v>2908</v>
      </c>
      <c r="B47" s="13" t="s">
        <v>1431</v>
      </c>
      <c r="C47" s="14" t="s">
        <v>1395</v>
      </c>
      <c r="D47" s="14" t="s">
        <v>1432</v>
      </c>
      <c r="E47" s="16">
        <v>896.48</v>
      </c>
      <c r="F47" s="281" t="s">
        <v>1296</v>
      </c>
      <c r="G47" s="17" t="s">
        <v>1334</v>
      </c>
      <c r="H47" s="31" t="s">
        <v>352</v>
      </c>
    </row>
    <row r="48" spans="1:8" ht="16.350000000000001" customHeight="1">
      <c r="A48" s="12" t="s">
        <v>2908</v>
      </c>
      <c r="B48" s="13" t="s">
        <v>1433</v>
      </c>
      <c r="C48" s="14" t="s">
        <v>1395</v>
      </c>
      <c r="D48" s="14" t="s">
        <v>1434</v>
      </c>
      <c r="E48" s="16">
        <v>896.48</v>
      </c>
      <c r="F48" s="281" t="s">
        <v>1296</v>
      </c>
      <c r="G48" s="17" t="s">
        <v>1334</v>
      </c>
      <c r="H48" s="31" t="s">
        <v>352</v>
      </c>
    </row>
    <row r="49" spans="1:8" ht="16.350000000000001" customHeight="1">
      <c r="A49" s="12" t="s">
        <v>2908</v>
      </c>
      <c r="B49" s="13" t="s">
        <v>1435</v>
      </c>
      <c r="C49" s="14" t="s">
        <v>1395</v>
      </c>
      <c r="D49" s="14" t="s">
        <v>1436</v>
      </c>
      <c r="E49" s="16">
        <v>896.48</v>
      </c>
      <c r="F49" s="281" t="s">
        <v>1296</v>
      </c>
      <c r="G49" s="17" t="s">
        <v>1334</v>
      </c>
      <c r="H49" s="31" t="s">
        <v>352</v>
      </c>
    </row>
    <row r="50" spans="1:8" ht="16.350000000000001" customHeight="1">
      <c r="A50" s="12" t="s">
        <v>2908</v>
      </c>
      <c r="B50" s="13" t="s">
        <v>1437</v>
      </c>
      <c r="C50" s="14" t="s">
        <v>1395</v>
      </c>
      <c r="D50" s="14" t="s">
        <v>1438</v>
      </c>
      <c r="E50" s="16">
        <v>896.48</v>
      </c>
      <c r="F50" s="281" t="s">
        <v>1296</v>
      </c>
      <c r="G50" s="17" t="s">
        <v>1334</v>
      </c>
      <c r="H50" s="31" t="s">
        <v>352</v>
      </c>
    </row>
    <row r="51" spans="1:8" ht="16.350000000000001" customHeight="1">
      <c r="A51" s="12" t="s">
        <v>2908</v>
      </c>
      <c r="B51" s="13" t="s">
        <v>1439</v>
      </c>
      <c r="C51" s="14" t="s">
        <v>1395</v>
      </c>
      <c r="D51" s="14" t="s">
        <v>1440</v>
      </c>
      <c r="E51" s="16">
        <v>896.48</v>
      </c>
      <c r="F51" s="281" t="s">
        <v>1296</v>
      </c>
      <c r="G51" s="17" t="s">
        <v>1334</v>
      </c>
      <c r="H51" s="31" t="s">
        <v>352</v>
      </c>
    </row>
    <row r="52" spans="1:8" ht="16.350000000000001" customHeight="1">
      <c r="A52" s="12" t="s">
        <v>2908</v>
      </c>
      <c r="B52" s="13" t="s">
        <v>1441</v>
      </c>
      <c r="C52" s="14" t="s">
        <v>1395</v>
      </c>
      <c r="D52" s="14" t="s">
        <v>1442</v>
      </c>
      <c r="E52" s="16">
        <v>896.48</v>
      </c>
      <c r="F52" s="281" t="s">
        <v>1296</v>
      </c>
      <c r="G52" s="17" t="s">
        <v>1334</v>
      </c>
      <c r="H52" s="31" t="s">
        <v>352</v>
      </c>
    </row>
    <row r="53" spans="1:8" ht="16.350000000000001" customHeight="1">
      <c r="A53" s="12" t="s">
        <v>2908</v>
      </c>
      <c r="B53" s="13" t="s">
        <v>1443</v>
      </c>
      <c r="C53" s="14" t="s">
        <v>1395</v>
      </c>
      <c r="D53" s="14" t="s">
        <v>1444</v>
      </c>
      <c r="E53" s="16">
        <v>896.48</v>
      </c>
      <c r="F53" s="281" t="s">
        <v>1296</v>
      </c>
      <c r="G53" s="17" t="s">
        <v>1334</v>
      </c>
      <c r="H53" s="31" t="s">
        <v>352</v>
      </c>
    </row>
    <row r="54" spans="1:8" ht="16.350000000000001" customHeight="1">
      <c r="A54" s="12" t="s">
        <v>2908</v>
      </c>
      <c r="B54" s="13" t="s">
        <v>1445</v>
      </c>
      <c r="C54" s="14" t="s">
        <v>1395</v>
      </c>
      <c r="D54" s="14" t="s">
        <v>1446</v>
      </c>
      <c r="E54" s="16">
        <v>896.48</v>
      </c>
      <c r="F54" s="281" t="s">
        <v>1296</v>
      </c>
      <c r="G54" s="17" t="s">
        <v>1334</v>
      </c>
      <c r="H54" s="31" t="s">
        <v>352</v>
      </c>
    </row>
    <row r="55" spans="1:8" ht="16.350000000000001" customHeight="1">
      <c r="A55" s="12" t="s">
        <v>2908</v>
      </c>
      <c r="B55" s="13" t="s">
        <v>1447</v>
      </c>
      <c r="C55" s="14" t="s">
        <v>1395</v>
      </c>
      <c r="D55" s="14" t="s">
        <v>1448</v>
      </c>
      <c r="E55" s="16">
        <v>896.48</v>
      </c>
      <c r="F55" s="281" t="s">
        <v>1296</v>
      </c>
      <c r="G55" s="17" t="s">
        <v>1334</v>
      </c>
      <c r="H55" s="31" t="s">
        <v>352</v>
      </c>
    </row>
    <row r="56" spans="1:8" ht="16.350000000000001" customHeight="1">
      <c r="A56" s="12" t="s">
        <v>2908</v>
      </c>
      <c r="B56" s="13" t="s">
        <v>1449</v>
      </c>
      <c r="C56" s="14" t="s">
        <v>1395</v>
      </c>
      <c r="D56" s="14" t="s">
        <v>1450</v>
      </c>
      <c r="E56" s="16">
        <v>896.48</v>
      </c>
      <c r="F56" s="281" t="s">
        <v>1296</v>
      </c>
      <c r="G56" s="17" t="s">
        <v>1334</v>
      </c>
      <c r="H56" s="31" t="s">
        <v>352</v>
      </c>
    </row>
    <row r="57" spans="1:8" ht="16.350000000000001" customHeight="1">
      <c r="A57" s="12" t="s">
        <v>2908</v>
      </c>
      <c r="B57" s="13" t="s">
        <v>1451</v>
      </c>
      <c r="C57" s="14" t="s">
        <v>1395</v>
      </c>
      <c r="D57" s="14" t="s">
        <v>1452</v>
      </c>
      <c r="E57" s="16">
        <v>896.48</v>
      </c>
      <c r="F57" s="281" t="s">
        <v>1296</v>
      </c>
      <c r="G57" s="17" t="s">
        <v>1334</v>
      </c>
      <c r="H57" s="31" t="s">
        <v>352</v>
      </c>
    </row>
    <row r="58" spans="1:8" ht="16.350000000000001" customHeight="1">
      <c r="A58" s="12" t="s">
        <v>2908</v>
      </c>
      <c r="B58" s="13" t="s">
        <v>1453</v>
      </c>
      <c r="C58" s="14" t="s">
        <v>1395</v>
      </c>
      <c r="D58" s="14" t="s">
        <v>1454</v>
      </c>
      <c r="E58" s="16">
        <v>896.48</v>
      </c>
      <c r="F58" s="281" t="s">
        <v>1296</v>
      </c>
      <c r="G58" s="17" t="s">
        <v>1334</v>
      </c>
      <c r="H58" s="31" t="s">
        <v>352</v>
      </c>
    </row>
    <row r="59" spans="1:8" ht="16.350000000000001" customHeight="1">
      <c r="A59" s="12" t="s">
        <v>2906</v>
      </c>
      <c r="B59" s="13" t="s">
        <v>1455</v>
      </c>
      <c r="C59" s="14" t="s">
        <v>1456</v>
      </c>
      <c r="D59" s="14" t="s">
        <v>222</v>
      </c>
      <c r="E59" s="16">
        <v>1066.08</v>
      </c>
      <c r="F59" s="281" t="s">
        <v>1296</v>
      </c>
      <c r="G59" s="17" t="s">
        <v>1334</v>
      </c>
      <c r="H59" s="31" t="s">
        <v>352</v>
      </c>
    </row>
    <row r="60" spans="1:8" ht="16.350000000000001" customHeight="1">
      <c r="A60" s="12" t="s">
        <v>2906</v>
      </c>
      <c r="B60" s="13" t="s">
        <v>1457</v>
      </c>
      <c r="C60" s="14" t="s">
        <v>1456</v>
      </c>
      <c r="D60" s="14" t="s">
        <v>222</v>
      </c>
      <c r="E60" s="16">
        <v>1066.08</v>
      </c>
      <c r="F60" s="281" t="s">
        <v>1296</v>
      </c>
      <c r="G60" s="17" t="s">
        <v>1334</v>
      </c>
      <c r="H60" s="31" t="s">
        <v>352</v>
      </c>
    </row>
    <row r="61" spans="1:8" ht="16.350000000000001" customHeight="1">
      <c r="A61" s="12" t="s">
        <v>2906</v>
      </c>
      <c r="B61" s="13" t="s">
        <v>1458</v>
      </c>
      <c r="C61" s="14" t="s">
        <v>1456</v>
      </c>
      <c r="D61" s="14" t="s">
        <v>222</v>
      </c>
      <c r="E61" s="16">
        <v>1066.0899999999999</v>
      </c>
      <c r="F61" s="281" t="s">
        <v>1296</v>
      </c>
      <c r="G61" s="17" t="s">
        <v>1334</v>
      </c>
      <c r="H61" s="31" t="s">
        <v>352</v>
      </c>
    </row>
    <row r="62" spans="1:8" ht="16.350000000000001" customHeight="1">
      <c r="A62" s="12" t="s">
        <v>2906</v>
      </c>
      <c r="B62" s="13" t="s">
        <v>1459</v>
      </c>
      <c r="C62" s="14" t="s">
        <v>1456</v>
      </c>
      <c r="D62" s="14" t="s">
        <v>222</v>
      </c>
      <c r="E62" s="16">
        <v>1066.0899999999999</v>
      </c>
      <c r="F62" s="281" t="s">
        <v>1296</v>
      </c>
      <c r="G62" s="17" t="s">
        <v>1334</v>
      </c>
      <c r="H62" s="31" t="s">
        <v>352</v>
      </c>
    </row>
    <row r="63" spans="1:8" ht="16.350000000000001" customHeight="1">
      <c r="A63" s="12" t="s">
        <v>2906</v>
      </c>
      <c r="B63" s="13" t="s">
        <v>1460</v>
      </c>
      <c r="C63" s="14" t="s">
        <v>1456</v>
      </c>
      <c r="D63" s="14" t="s">
        <v>222</v>
      </c>
      <c r="E63" s="16">
        <v>1066.0899999999999</v>
      </c>
      <c r="F63" s="281" t="s">
        <v>1296</v>
      </c>
      <c r="G63" s="17" t="s">
        <v>1334</v>
      </c>
      <c r="H63" s="31" t="s">
        <v>352</v>
      </c>
    </row>
    <row r="64" spans="1:8" ht="16.350000000000001" customHeight="1">
      <c r="A64" s="12" t="s">
        <v>2906</v>
      </c>
      <c r="B64" s="13" t="s">
        <v>1461</v>
      </c>
      <c r="C64" s="14" t="s">
        <v>1456</v>
      </c>
      <c r="D64" s="14" t="s">
        <v>222</v>
      </c>
      <c r="E64" s="16">
        <v>1066.0899999999999</v>
      </c>
      <c r="F64" s="281" t="s">
        <v>1296</v>
      </c>
      <c r="G64" s="17" t="s">
        <v>1334</v>
      </c>
      <c r="H64" s="31" t="s">
        <v>352</v>
      </c>
    </row>
    <row r="65" spans="1:8" ht="16.350000000000001" customHeight="1">
      <c r="A65" s="12" t="s">
        <v>2906</v>
      </c>
      <c r="B65" s="13" t="s">
        <v>1462</v>
      </c>
      <c r="C65" s="14" t="s">
        <v>1456</v>
      </c>
      <c r="D65" s="14" t="s">
        <v>222</v>
      </c>
      <c r="E65" s="16">
        <v>1066.0899999999999</v>
      </c>
      <c r="F65" s="281" t="s">
        <v>1296</v>
      </c>
      <c r="G65" s="17" t="s">
        <v>1334</v>
      </c>
      <c r="H65" s="31" t="s">
        <v>352</v>
      </c>
    </row>
    <row r="66" spans="1:8" ht="16.350000000000001" customHeight="1">
      <c r="A66" s="12" t="s">
        <v>2906</v>
      </c>
      <c r="B66" s="13" t="s">
        <v>1463</v>
      </c>
      <c r="C66" s="14" t="s">
        <v>1456</v>
      </c>
      <c r="D66" s="14" t="s">
        <v>222</v>
      </c>
      <c r="E66" s="16">
        <v>1066.0899999999999</v>
      </c>
      <c r="F66" s="281" t="s">
        <v>1296</v>
      </c>
      <c r="G66" s="17" t="s">
        <v>1334</v>
      </c>
      <c r="H66" s="31" t="s">
        <v>352</v>
      </c>
    </row>
    <row r="67" spans="1:8" ht="16.350000000000001" customHeight="1">
      <c r="A67" s="12" t="s">
        <v>2906</v>
      </c>
      <c r="B67" s="13" t="s">
        <v>1464</v>
      </c>
      <c r="C67" s="14" t="s">
        <v>1456</v>
      </c>
      <c r="D67" s="14" t="s">
        <v>222</v>
      </c>
      <c r="E67" s="16">
        <v>1066.0899999999999</v>
      </c>
      <c r="F67" s="281" t="s">
        <v>1296</v>
      </c>
      <c r="G67" s="17" t="s">
        <v>1334</v>
      </c>
      <c r="H67" s="31" t="s">
        <v>352</v>
      </c>
    </row>
    <row r="68" spans="1:8" ht="16.350000000000001" customHeight="1">
      <c r="A68" s="12" t="s">
        <v>2906</v>
      </c>
      <c r="B68" s="13" t="s">
        <v>1465</v>
      </c>
      <c r="C68" s="14" t="s">
        <v>1456</v>
      </c>
      <c r="D68" s="14" t="s">
        <v>222</v>
      </c>
      <c r="E68" s="16">
        <v>1066.0899999999999</v>
      </c>
      <c r="F68" s="281" t="s">
        <v>1296</v>
      </c>
      <c r="G68" s="17" t="s">
        <v>1334</v>
      </c>
      <c r="H68" s="31" t="s">
        <v>352</v>
      </c>
    </row>
    <row r="69" spans="1:8" ht="16.350000000000001" customHeight="1">
      <c r="A69" s="12" t="s">
        <v>2906</v>
      </c>
      <c r="B69" s="13" t="s">
        <v>1466</v>
      </c>
      <c r="C69" s="14" t="s">
        <v>1456</v>
      </c>
      <c r="D69" s="14" t="s">
        <v>222</v>
      </c>
      <c r="E69" s="16">
        <v>1066.0899999999999</v>
      </c>
      <c r="F69" s="281" t="s">
        <v>1296</v>
      </c>
      <c r="G69" s="17" t="s">
        <v>1334</v>
      </c>
      <c r="H69" s="31" t="s">
        <v>352</v>
      </c>
    </row>
    <row r="70" spans="1:8" ht="16.350000000000001" customHeight="1">
      <c r="A70" s="12" t="s">
        <v>2906</v>
      </c>
      <c r="B70" s="13" t="s">
        <v>1467</v>
      </c>
      <c r="C70" s="14" t="s">
        <v>1456</v>
      </c>
      <c r="D70" s="14" t="s">
        <v>222</v>
      </c>
      <c r="E70" s="16">
        <v>1066.0899999999999</v>
      </c>
      <c r="F70" s="281" t="s">
        <v>1296</v>
      </c>
      <c r="G70" s="17" t="s">
        <v>1334</v>
      </c>
      <c r="H70" s="31" t="s">
        <v>352</v>
      </c>
    </row>
    <row r="71" spans="1:8" ht="16.350000000000001" customHeight="1">
      <c r="A71" s="12" t="s">
        <v>2906</v>
      </c>
      <c r="B71" s="13" t="s">
        <v>1468</v>
      </c>
      <c r="C71" s="14" t="s">
        <v>1456</v>
      </c>
      <c r="D71" s="14" t="s">
        <v>222</v>
      </c>
      <c r="E71" s="16">
        <v>1066.0899999999999</v>
      </c>
      <c r="F71" s="281" t="s">
        <v>1296</v>
      </c>
      <c r="G71" s="17" t="s">
        <v>1334</v>
      </c>
      <c r="H71" s="31" t="s">
        <v>352</v>
      </c>
    </row>
    <row r="72" spans="1:8" ht="16.350000000000001" customHeight="1">
      <c r="A72" s="12" t="s">
        <v>2906</v>
      </c>
      <c r="B72" s="13" t="s">
        <v>1469</v>
      </c>
      <c r="C72" s="14" t="s">
        <v>1456</v>
      </c>
      <c r="D72" s="14" t="s">
        <v>222</v>
      </c>
      <c r="E72" s="16">
        <v>1066.0899999999999</v>
      </c>
      <c r="F72" s="281" t="s">
        <v>1296</v>
      </c>
      <c r="G72" s="17" t="s">
        <v>1334</v>
      </c>
      <c r="H72" s="31" t="s">
        <v>352</v>
      </c>
    </row>
    <row r="73" spans="1:8" ht="16.350000000000001" customHeight="1">
      <c r="A73" s="12" t="s">
        <v>2906</v>
      </c>
      <c r="B73" s="13" t="s">
        <v>1470</v>
      </c>
      <c r="C73" s="14" t="s">
        <v>1456</v>
      </c>
      <c r="D73" s="14" t="s">
        <v>222</v>
      </c>
      <c r="E73" s="16">
        <v>1066.0899999999999</v>
      </c>
      <c r="F73" s="281" t="s">
        <v>1296</v>
      </c>
      <c r="G73" s="17" t="s">
        <v>1334</v>
      </c>
      <c r="H73" s="31" t="s">
        <v>352</v>
      </c>
    </row>
    <row r="74" spans="1:8" ht="16.350000000000001" customHeight="1">
      <c r="A74" s="12" t="s">
        <v>2909</v>
      </c>
      <c r="B74" s="13" t="s">
        <v>1471</v>
      </c>
      <c r="C74" s="14" t="s">
        <v>1472</v>
      </c>
      <c r="D74" s="14" t="s">
        <v>222</v>
      </c>
      <c r="E74" s="16">
        <v>1164.23</v>
      </c>
      <c r="F74" s="281" t="s">
        <v>1296</v>
      </c>
      <c r="G74" s="17" t="s">
        <v>1334</v>
      </c>
      <c r="H74" s="31" t="s">
        <v>352</v>
      </c>
    </row>
    <row r="75" spans="1:8" ht="16.350000000000001" customHeight="1">
      <c r="A75" s="12" t="s">
        <v>2909</v>
      </c>
      <c r="B75" s="13" t="s">
        <v>1473</v>
      </c>
      <c r="C75" s="14" t="s">
        <v>1472</v>
      </c>
      <c r="D75" s="14" t="s">
        <v>222</v>
      </c>
      <c r="E75" s="16">
        <v>1164.23</v>
      </c>
      <c r="F75" s="281" t="s">
        <v>1296</v>
      </c>
      <c r="G75" s="17" t="s">
        <v>1334</v>
      </c>
      <c r="H75" s="31" t="s">
        <v>352</v>
      </c>
    </row>
    <row r="76" spans="1:8" ht="16.350000000000001" customHeight="1">
      <c r="A76" s="12" t="s">
        <v>2909</v>
      </c>
      <c r="B76" s="13" t="s">
        <v>1474</v>
      </c>
      <c r="C76" s="14" t="s">
        <v>1472</v>
      </c>
      <c r="D76" s="14" t="s">
        <v>222</v>
      </c>
      <c r="E76" s="16">
        <v>1164.23</v>
      </c>
      <c r="F76" s="281" t="s">
        <v>1296</v>
      </c>
      <c r="G76" s="17" t="s">
        <v>1334</v>
      </c>
      <c r="H76" s="31" t="s">
        <v>352</v>
      </c>
    </row>
    <row r="77" spans="1:8" ht="16.350000000000001" customHeight="1">
      <c r="A77" s="12" t="s">
        <v>2909</v>
      </c>
      <c r="B77" s="13" t="s">
        <v>1475</v>
      </c>
      <c r="C77" s="14" t="s">
        <v>1472</v>
      </c>
      <c r="D77" s="14" t="s">
        <v>222</v>
      </c>
      <c r="E77" s="16">
        <v>1164.23</v>
      </c>
      <c r="F77" s="281" t="s">
        <v>1296</v>
      </c>
      <c r="G77" s="17" t="s">
        <v>1334</v>
      </c>
      <c r="H77" s="31" t="s">
        <v>352</v>
      </c>
    </row>
    <row r="78" spans="1:8" ht="16.350000000000001" customHeight="1">
      <c r="A78" s="12" t="s">
        <v>2909</v>
      </c>
      <c r="B78" s="13" t="s">
        <v>1476</v>
      </c>
      <c r="C78" s="14" t="s">
        <v>1472</v>
      </c>
      <c r="D78" s="14" t="s">
        <v>222</v>
      </c>
      <c r="E78" s="16">
        <v>1164.22</v>
      </c>
      <c r="F78" s="281" t="s">
        <v>1296</v>
      </c>
      <c r="G78" s="17" t="s">
        <v>1334</v>
      </c>
      <c r="H78" s="31" t="s">
        <v>352</v>
      </c>
    </row>
    <row r="79" spans="1:8" ht="16.350000000000001" customHeight="1">
      <c r="A79" s="12" t="s">
        <v>2909</v>
      </c>
      <c r="B79" s="13" t="s">
        <v>1477</v>
      </c>
      <c r="C79" s="14" t="s">
        <v>1472</v>
      </c>
      <c r="D79" s="14" t="s">
        <v>222</v>
      </c>
      <c r="E79" s="16">
        <v>1164.22</v>
      </c>
      <c r="F79" s="281" t="s">
        <v>1296</v>
      </c>
      <c r="G79" s="17" t="s">
        <v>1334</v>
      </c>
      <c r="H79" s="31" t="s">
        <v>352</v>
      </c>
    </row>
    <row r="80" spans="1:8" ht="16.350000000000001" customHeight="1">
      <c r="A80" s="12" t="s">
        <v>2909</v>
      </c>
      <c r="B80" s="13" t="s">
        <v>1478</v>
      </c>
      <c r="C80" s="14" t="s">
        <v>1472</v>
      </c>
      <c r="D80" s="14" t="s">
        <v>222</v>
      </c>
      <c r="E80" s="16">
        <v>1164.22</v>
      </c>
      <c r="F80" s="281" t="s">
        <v>1296</v>
      </c>
      <c r="G80" s="17" t="s">
        <v>1334</v>
      </c>
      <c r="H80" s="31" t="s">
        <v>352</v>
      </c>
    </row>
    <row r="81" spans="1:8" ht="16.350000000000001" customHeight="1">
      <c r="A81" s="12" t="s">
        <v>2909</v>
      </c>
      <c r="B81" s="13" t="s">
        <v>1479</v>
      </c>
      <c r="C81" s="14" t="s">
        <v>1472</v>
      </c>
      <c r="D81" s="14" t="s">
        <v>222</v>
      </c>
      <c r="E81" s="16">
        <v>1164.22</v>
      </c>
      <c r="F81" s="281" t="s">
        <v>1296</v>
      </c>
      <c r="G81" s="17" t="s">
        <v>1334</v>
      </c>
      <c r="H81" s="31" t="s">
        <v>352</v>
      </c>
    </row>
    <row r="82" spans="1:8" ht="16.350000000000001" customHeight="1">
      <c r="A82" s="12" t="s">
        <v>2909</v>
      </c>
      <c r="B82" s="13" t="s">
        <v>1480</v>
      </c>
      <c r="C82" s="14" t="s">
        <v>1472</v>
      </c>
      <c r="D82" s="14" t="s">
        <v>222</v>
      </c>
      <c r="E82" s="16">
        <v>1164.22</v>
      </c>
      <c r="F82" s="281" t="s">
        <v>1296</v>
      </c>
      <c r="G82" s="17" t="s">
        <v>1334</v>
      </c>
      <c r="H82" s="31" t="s">
        <v>352</v>
      </c>
    </row>
    <row r="83" spans="1:8" ht="16.350000000000001" customHeight="1">
      <c r="A83" s="12" t="s">
        <v>2909</v>
      </c>
      <c r="B83" s="13" t="s">
        <v>1481</v>
      </c>
      <c r="C83" s="14" t="s">
        <v>1472</v>
      </c>
      <c r="D83" s="14" t="s">
        <v>222</v>
      </c>
      <c r="E83" s="16">
        <v>1164.22</v>
      </c>
      <c r="F83" s="281" t="s">
        <v>1296</v>
      </c>
      <c r="G83" s="17" t="s">
        <v>1334</v>
      </c>
      <c r="H83" s="31" t="s">
        <v>352</v>
      </c>
    </row>
    <row r="84" spans="1:8" ht="16.350000000000001" customHeight="1">
      <c r="A84" s="12" t="s">
        <v>2909</v>
      </c>
      <c r="B84" s="13" t="s">
        <v>1482</v>
      </c>
      <c r="C84" s="14" t="s">
        <v>1472</v>
      </c>
      <c r="D84" s="14" t="s">
        <v>222</v>
      </c>
      <c r="E84" s="16">
        <v>1164.22</v>
      </c>
      <c r="F84" s="281" t="s">
        <v>1296</v>
      </c>
      <c r="G84" s="17" t="s">
        <v>1334</v>
      </c>
      <c r="H84" s="31" t="s">
        <v>352</v>
      </c>
    </row>
    <row r="85" spans="1:8" ht="16.350000000000001" customHeight="1">
      <c r="A85" s="12" t="s">
        <v>2909</v>
      </c>
      <c r="B85" s="13" t="s">
        <v>1483</v>
      </c>
      <c r="C85" s="14" t="s">
        <v>1472</v>
      </c>
      <c r="D85" s="14" t="s">
        <v>222</v>
      </c>
      <c r="E85" s="16">
        <v>1164.22</v>
      </c>
      <c r="F85" s="281" t="s">
        <v>1296</v>
      </c>
      <c r="G85" s="17" t="s">
        <v>1334</v>
      </c>
      <c r="H85" s="31" t="s">
        <v>352</v>
      </c>
    </row>
    <row r="86" spans="1:8" ht="16.350000000000001" customHeight="1">
      <c r="A86" s="12" t="s">
        <v>2909</v>
      </c>
      <c r="B86" s="13" t="s">
        <v>1484</v>
      </c>
      <c r="C86" s="14" t="s">
        <v>1472</v>
      </c>
      <c r="D86" s="14" t="s">
        <v>222</v>
      </c>
      <c r="E86" s="16">
        <v>1164.22</v>
      </c>
      <c r="F86" s="281" t="s">
        <v>1296</v>
      </c>
      <c r="G86" s="17" t="s">
        <v>1334</v>
      </c>
      <c r="H86" s="31" t="s">
        <v>352</v>
      </c>
    </row>
    <row r="87" spans="1:8" ht="16.350000000000001" customHeight="1">
      <c r="A87" s="12" t="s">
        <v>2909</v>
      </c>
      <c r="B87" s="13" t="s">
        <v>1485</v>
      </c>
      <c r="C87" s="14" t="s">
        <v>1472</v>
      </c>
      <c r="D87" s="14" t="s">
        <v>222</v>
      </c>
      <c r="E87" s="16">
        <v>1164.22</v>
      </c>
      <c r="F87" s="281" t="s">
        <v>1296</v>
      </c>
      <c r="G87" s="17" t="s">
        <v>1334</v>
      </c>
      <c r="H87" s="31" t="s">
        <v>352</v>
      </c>
    </row>
    <row r="88" spans="1:8" ht="16.350000000000001" customHeight="1">
      <c r="A88" s="12" t="s">
        <v>2909</v>
      </c>
      <c r="B88" s="13" t="s">
        <v>1486</v>
      </c>
      <c r="C88" s="14" t="s">
        <v>1472</v>
      </c>
      <c r="D88" s="14" t="s">
        <v>222</v>
      </c>
      <c r="E88" s="16">
        <v>1164.22</v>
      </c>
      <c r="F88" s="281" t="s">
        <v>1296</v>
      </c>
      <c r="G88" s="17" t="s">
        <v>1334</v>
      </c>
      <c r="H88" s="31" t="s">
        <v>352</v>
      </c>
    </row>
    <row r="89" spans="1:8" ht="16.350000000000001" customHeight="1">
      <c r="A89" s="12" t="s">
        <v>2909</v>
      </c>
      <c r="B89" s="13" t="s">
        <v>1487</v>
      </c>
      <c r="C89" s="14" t="s">
        <v>1472</v>
      </c>
      <c r="D89" s="14" t="s">
        <v>222</v>
      </c>
      <c r="E89" s="16">
        <v>1164.22</v>
      </c>
      <c r="F89" s="281" t="s">
        <v>1296</v>
      </c>
      <c r="G89" s="17" t="s">
        <v>1334</v>
      </c>
      <c r="H89" s="31" t="s">
        <v>352</v>
      </c>
    </row>
    <row r="90" spans="1:8" ht="16.350000000000001" customHeight="1">
      <c r="A90" s="12" t="s">
        <v>2909</v>
      </c>
      <c r="B90" s="13" t="s">
        <v>1488</v>
      </c>
      <c r="C90" s="14" t="s">
        <v>1472</v>
      </c>
      <c r="D90" s="14" t="s">
        <v>222</v>
      </c>
      <c r="E90" s="16">
        <v>1164.22</v>
      </c>
      <c r="F90" s="281" t="s">
        <v>1296</v>
      </c>
      <c r="G90" s="17" t="s">
        <v>1334</v>
      </c>
      <c r="H90" s="31" t="s">
        <v>352</v>
      </c>
    </row>
    <row r="91" spans="1:8" ht="16.350000000000001" customHeight="1">
      <c r="A91" s="12" t="s">
        <v>2909</v>
      </c>
      <c r="B91" s="13" t="s">
        <v>1489</v>
      </c>
      <c r="C91" s="14" t="s">
        <v>1472</v>
      </c>
      <c r="D91" s="14" t="s">
        <v>222</v>
      </c>
      <c r="E91" s="16">
        <v>1164.22</v>
      </c>
      <c r="F91" s="281" t="s">
        <v>1296</v>
      </c>
      <c r="G91" s="17" t="s">
        <v>1334</v>
      </c>
      <c r="H91" s="31" t="s">
        <v>352</v>
      </c>
    </row>
    <row r="92" spans="1:8" ht="16.350000000000001" customHeight="1">
      <c r="A92" s="12" t="s">
        <v>2909</v>
      </c>
      <c r="B92" s="13" t="s">
        <v>1490</v>
      </c>
      <c r="C92" s="14" t="s">
        <v>1472</v>
      </c>
      <c r="D92" s="14" t="s">
        <v>222</v>
      </c>
      <c r="E92" s="16">
        <v>1164.22</v>
      </c>
      <c r="F92" s="281" t="s">
        <v>1296</v>
      </c>
      <c r="G92" s="17" t="s">
        <v>1334</v>
      </c>
      <c r="H92" s="31" t="s">
        <v>352</v>
      </c>
    </row>
    <row r="93" spans="1:8" ht="16.350000000000001" customHeight="1">
      <c r="A93" s="12" t="s">
        <v>2909</v>
      </c>
      <c r="B93" s="13" t="s">
        <v>1491</v>
      </c>
      <c r="C93" s="14" t="s">
        <v>1472</v>
      </c>
      <c r="D93" s="14" t="s">
        <v>222</v>
      </c>
      <c r="E93" s="16">
        <v>1164.22</v>
      </c>
      <c r="F93" s="281" t="s">
        <v>1296</v>
      </c>
      <c r="G93" s="17" t="s">
        <v>1334</v>
      </c>
      <c r="H93" s="31" t="s">
        <v>352</v>
      </c>
    </row>
    <row r="94" spans="1:8" ht="16.350000000000001" customHeight="1">
      <c r="A94" s="12" t="s">
        <v>2908</v>
      </c>
      <c r="B94" s="13" t="s">
        <v>1492</v>
      </c>
      <c r="C94" s="14" t="s">
        <v>1493</v>
      </c>
      <c r="D94" s="14" t="s">
        <v>1494</v>
      </c>
      <c r="E94" s="16">
        <v>2584.35</v>
      </c>
      <c r="F94" s="281" t="s">
        <v>1296</v>
      </c>
      <c r="G94" s="17" t="s">
        <v>1334</v>
      </c>
      <c r="H94" s="31" t="s">
        <v>352</v>
      </c>
    </row>
    <row r="95" spans="1:8" ht="16.350000000000001" customHeight="1">
      <c r="A95" s="12" t="s">
        <v>2908</v>
      </c>
      <c r="B95" s="13" t="s">
        <v>1495</v>
      </c>
      <c r="C95" s="14" t="s">
        <v>1493</v>
      </c>
      <c r="D95" s="14" t="s">
        <v>1496</v>
      </c>
      <c r="E95" s="16">
        <v>2584.35</v>
      </c>
      <c r="F95" s="281" t="s">
        <v>1296</v>
      </c>
      <c r="G95" s="17" t="s">
        <v>1334</v>
      </c>
      <c r="H95" s="31" t="s">
        <v>352</v>
      </c>
    </row>
    <row r="96" spans="1:8" ht="16.350000000000001" customHeight="1">
      <c r="A96" s="12" t="s">
        <v>2908</v>
      </c>
      <c r="B96" s="13" t="s">
        <v>1497</v>
      </c>
      <c r="C96" s="14" t="s">
        <v>1493</v>
      </c>
      <c r="D96" s="14" t="s">
        <v>1498</v>
      </c>
      <c r="E96" s="16">
        <v>2584.36</v>
      </c>
      <c r="F96" s="281" t="s">
        <v>1296</v>
      </c>
      <c r="G96" s="17" t="s">
        <v>1334</v>
      </c>
      <c r="H96" s="31" t="s">
        <v>352</v>
      </c>
    </row>
    <row r="97" spans="1:8" ht="16.350000000000001" customHeight="1">
      <c r="A97" s="12" t="s">
        <v>2908</v>
      </c>
      <c r="B97" s="13" t="s">
        <v>1499</v>
      </c>
      <c r="C97" s="14" t="s">
        <v>1493</v>
      </c>
      <c r="D97" s="14" t="s">
        <v>1500</v>
      </c>
      <c r="E97" s="16">
        <v>2584.36</v>
      </c>
      <c r="F97" s="281" t="s">
        <v>1296</v>
      </c>
      <c r="G97" s="17" t="s">
        <v>1334</v>
      </c>
      <c r="H97" s="31" t="s">
        <v>352</v>
      </c>
    </row>
    <row r="98" spans="1:8" ht="16.350000000000001" customHeight="1">
      <c r="A98" s="12" t="s">
        <v>2908</v>
      </c>
      <c r="B98" s="13" t="s">
        <v>1501</v>
      </c>
      <c r="C98" s="14" t="s">
        <v>1493</v>
      </c>
      <c r="D98" s="14" t="s">
        <v>1502</v>
      </c>
      <c r="E98" s="16">
        <v>2584.36</v>
      </c>
      <c r="F98" s="281" t="s">
        <v>1296</v>
      </c>
      <c r="G98" s="17" t="s">
        <v>1334</v>
      </c>
      <c r="H98" s="31" t="s">
        <v>352</v>
      </c>
    </row>
    <row r="99" spans="1:8" ht="16.350000000000001" customHeight="1">
      <c r="A99" s="12" t="s">
        <v>2908</v>
      </c>
      <c r="B99" s="13" t="s">
        <v>1503</v>
      </c>
      <c r="C99" s="14" t="s">
        <v>1493</v>
      </c>
      <c r="D99" s="14" t="s">
        <v>1504</v>
      </c>
      <c r="E99" s="16">
        <v>2584.36</v>
      </c>
      <c r="F99" s="281" t="s">
        <v>1296</v>
      </c>
      <c r="G99" s="17" t="s">
        <v>1334</v>
      </c>
      <c r="H99" s="31" t="s">
        <v>352</v>
      </c>
    </row>
    <row r="100" spans="1:8" ht="16.350000000000001" customHeight="1">
      <c r="A100" s="12" t="s">
        <v>2908</v>
      </c>
      <c r="B100" s="13" t="s">
        <v>1505</v>
      </c>
      <c r="C100" s="14" t="s">
        <v>1493</v>
      </c>
      <c r="D100" s="14" t="s">
        <v>1506</v>
      </c>
      <c r="E100" s="16">
        <v>2584.36</v>
      </c>
      <c r="F100" s="281" t="s">
        <v>1296</v>
      </c>
      <c r="G100" s="17" t="s">
        <v>1334</v>
      </c>
      <c r="H100" s="31" t="s">
        <v>352</v>
      </c>
    </row>
    <row r="101" spans="1:8" ht="16.350000000000001" customHeight="1">
      <c r="A101" s="12" t="s">
        <v>2908</v>
      </c>
      <c r="B101" s="13" t="s">
        <v>1507</v>
      </c>
      <c r="C101" s="14" t="s">
        <v>1493</v>
      </c>
      <c r="D101" s="14" t="s">
        <v>1508</v>
      </c>
      <c r="E101" s="16">
        <v>2584.36</v>
      </c>
      <c r="F101" s="281" t="s">
        <v>1296</v>
      </c>
      <c r="G101" s="17" t="s">
        <v>1334</v>
      </c>
      <c r="H101" s="31" t="s">
        <v>352</v>
      </c>
    </row>
    <row r="102" spans="1:8" ht="16.350000000000001" customHeight="1">
      <c r="A102" s="12" t="s">
        <v>2908</v>
      </c>
      <c r="B102" s="13" t="s">
        <v>1509</v>
      </c>
      <c r="C102" s="14" t="s">
        <v>1493</v>
      </c>
      <c r="D102" s="14" t="s">
        <v>1510</v>
      </c>
      <c r="E102" s="16">
        <v>2584.36</v>
      </c>
      <c r="F102" s="281" t="s">
        <v>1296</v>
      </c>
      <c r="G102" s="17" t="s">
        <v>1334</v>
      </c>
      <c r="H102" s="31" t="s">
        <v>352</v>
      </c>
    </row>
    <row r="103" spans="1:8" ht="16.350000000000001" customHeight="1">
      <c r="A103" s="12" t="s">
        <v>2908</v>
      </c>
      <c r="B103" s="13" t="s">
        <v>1511</v>
      </c>
      <c r="C103" s="14" t="s">
        <v>1493</v>
      </c>
      <c r="D103" s="14" t="s">
        <v>1512</v>
      </c>
      <c r="E103" s="16">
        <v>2584.36</v>
      </c>
      <c r="F103" s="281" t="s">
        <v>1296</v>
      </c>
      <c r="G103" s="17" t="s">
        <v>1334</v>
      </c>
      <c r="H103" s="31" t="s">
        <v>352</v>
      </c>
    </row>
    <row r="104" spans="1:8" ht="16.350000000000001" customHeight="1">
      <c r="A104" s="12" t="s">
        <v>2907</v>
      </c>
      <c r="B104" s="13" t="s">
        <v>1513</v>
      </c>
      <c r="C104" s="14" t="s">
        <v>1514</v>
      </c>
      <c r="D104" s="14" t="s">
        <v>1515</v>
      </c>
      <c r="E104" s="16">
        <v>1562.55</v>
      </c>
      <c r="F104" s="281" t="s">
        <v>1296</v>
      </c>
      <c r="G104" s="17" t="s">
        <v>1334</v>
      </c>
      <c r="H104" s="31" t="s">
        <v>352</v>
      </c>
    </row>
    <row r="105" spans="1:8" ht="16.350000000000001" customHeight="1">
      <c r="A105" s="12" t="s">
        <v>2907</v>
      </c>
      <c r="B105" s="13" t="s">
        <v>1516</v>
      </c>
      <c r="C105" s="14" t="s">
        <v>1514</v>
      </c>
      <c r="D105" s="14" t="s">
        <v>1517</v>
      </c>
      <c r="E105" s="16">
        <v>1562.55</v>
      </c>
      <c r="F105" s="281" t="s">
        <v>1296</v>
      </c>
      <c r="G105" s="17" t="s">
        <v>1334</v>
      </c>
      <c r="H105" s="31" t="s">
        <v>352</v>
      </c>
    </row>
    <row r="106" spans="1:8" ht="16.350000000000001" customHeight="1">
      <c r="A106" s="12" t="s">
        <v>2907</v>
      </c>
      <c r="B106" s="13" t="s">
        <v>1518</v>
      </c>
      <c r="C106" s="14" t="s">
        <v>1514</v>
      </c>
      <c r="D106" s="14" t="s">
        <v>1519</v>
      </c>
      <c r="E106" s="16">
        <v>1562.56</v>
      </c>
      <c r="F106" s="281" t="s">
        <v>1296</v>
      </c>
      <c r="G106" s="17" t="s">
        <v>1334</v>
      </c>
      <c r="H106" s="31" t="s">
        <v>352</v>
      </c>
    </row>
    <row r="107" spans="1:8" ht="16.350000000000001" customHeight="1">
      <c r="A107" s="12" t="s">
        <v>2907</v>
      </c>
      <c r="B107" s="13" t="s">
        <v>1520</v>
      </c>
      <c r="C107" s="14" t="s">
        <v>1514</v>
      </c>
      <c r="D107" s="14" t="s">
        <v>1521</v>
      </c>
      <c r="E107" s="16">
        <v>1562.56</v>
      </c>
      <c r="F107" s="281" t="s">
        <v>1296</v>
      </c>
      <c r="G107" s="17" t="s">
        <v>1334</v>
      </c>
      <c r="H107" s="31" t="s">
        <v>352</v>
      </c>
    </row>
    <row r="108" spans="1:8" ht="16.350000000000001" customHeight="1">
      <c r="A108" s="12" t="s">
        <v>2908</v>
      </c>
      <c r="B108" s="13" t="s">
        <v>1522</v>
      </c>
      <c r="C108" s="14" t="s">
        <v>1523</v>
      </c>
      <c r="D108" s="14" t="s">
        <v>222</v>
      </c>
      <c r="E108" s="16">
        <v>995.08</v>
      </c>
      <c r="F108" s="281" t="s">
        <v>1296</v>
      </c>
      <c r="G108" s="17" t="s">
        <v>1334</v>
      </c>
      <c r="H108" s="31" t="s">
        <v>352</v>
      </c>
    </row>
    <row r="109" spans="1:8" ht="16.350000000000001" customHeight="1">
      <c r="A109" s="12" t="s">
        <v>2908</v>
      </c>
      <c r="B109" s="13" t="s">
        <v>1524</v>
      </c>
      <c r="C109" s="14" t="s">
        <v>1523</v>
      </c>
      <c r="D109" s="14" t="s">
        <v>222</v>
      </c>
      <c r="E109" s="16">
        <v>995.08</v>
      </c>
      <c r="F109" s="281" t="s">
        <v>1296</v>
      </c>
      <c r="G109" s="17" t="s">
        <v>1334</v>
      </c>
      <c r="H109" s="31" t="s">
        <v>352</v>
      </c>
    </row>
    <row r="110" spans="1:8" ht="16.350000000000001" customHeight="1">
      <c r="A110" s="12" t="s">
        <v>2908</v>
      </c>
      <c r="B110" s="13" t="s">
        <v>1525</v>
      </c>
      <c r="C110" s="14" t="s">
        <v>1523</v>
      </c>
      <c r="D110" s="14" t="s">
        <v>222</v>
      </c>
      <c r="E110" s="16">
        <v>995.08</v>
      </c>
      <c r="F110" s="281" t="s">
        <v>1296</v>
      </c>
      <c r="G110" s="17" t="s">
        <v>1334</v>
      </c>
      <c r="H110" s="31" t="s">
        <v>352</v>
      </c>
    </row>
    <row r="111" spans="1:8" ht="16.350000000000001" customHeight="1">
      <c r="A111" s="12" t="s">
        <v>2908</v>
      </c>
      <c r="B111" s="13" t="s">
        <v>1526</v>
      </c>
      <c r="C111" s="14" t="s">
        <v>1523</v>
      </c>
      <c r="D111" s="14" t="s">
        <v>222</v>
      </c>
      <c r="E111" s="16">
        <v>995.08</v>
      </c>
      <c r="F111" s="281" t="s">
        <v>1296</v>
      </c>
      <c r="G111" s="17" t="s">
        <v>1334</v>
      </c>
      <c r="H111" s="31" t="s">
        <v>352</v>
      </c>
    </row>
    <row r="112" spans="1:8" ht="16.350000000000001" customHeight="1">
      <c r="A112" s="12" t="s">
        <v>2908</v>
      </c>
      <c r="B112" s="13" t="s">
        <v>1527</v>
      </c>
      <c r="C112" s="14" t="s">
        <v>1523</v>
      </c>
      <c r="D112" s="14" t="s">
        <v>222</v>
      </c>
      <c r="E112" s="16">
        <v>995.09</v>
      </c>
      <c r="F112" s="281" t="s">
        <v>1296</v>
      </c>
      <c r="G112" s="17" t="s">
        <v>1334</v>
      </c>
      <c r="H112" s="31" t="s">
        <v>352</v>
      </c>
    </row>
    <row r="113" spans="1:8" ht="16.350000000000001" customHeight="1">
      <c r="A113" s="12" t="s">
        <v>2908</v>
      </c>
      <c r="B113" s="13" t="s">
        <v>1528</v>
      </c>
      <c r="C113" s="14" t="s">
        <v>1523</v>
      </c>
      <c r="D113" s="14" t="s">
        <v>222</v>
      </c>
      <c r="E113" s="16">
        <v>995.09</v>
      </c>
      <c r="F113" s="281" t="s">
        <v>1296</v>
      </c>
      <c r="G113" s="17" t="s">
        <v>1334</v>
      </c>
      <c r="H113" s="31" t="s">
        <v>352</v>
      </c>
    </row>
    <row r="114" spans="1:8" ht="16.350000000000001" customHeight="1">
      <c r="A114" s="12" t="s">
        <v>2908</v>
      </c>
      <c r="B114" s="13" t="s">
        <v>1529</v>
      </c>
      <c r="C114" s="14" t="s">
        <v>1523</v>
      </c>
      <c r="D114" s="14" t="s">
        <v>222</v>
      </c>
      <c r="E114" s="16">
        <v>995.09</v>
      </c>
      <c r="F114" s="281" t="s">
        <v>1296</v>
      </c>
      <c r="G114" s="17" t="s">
        <v>1334</v>
      </c>
      <c r="H114" s="31" t="s">
        <v>352</v>
      </c>
    </row>
    <row r="115" spans="1:8" ht="16.350000000000001" customHeight="1">
      <c r="A115" s="12" t="s">
        <v>2908</v>
      </c>
      <c r="B115" s="13" t="s">
        <v>1530</v>
      </c>
      <c r="C115" s="14" t="s">
        <v>1523</v>
      </c>
      <c r="D115" s="14" t="s">
        <v>222</v>
      </c>
      <c r="E115" s="16">
        <v>995.09</v>
      </c>
      <c r="F115" s="281" t="s">
        <v>1296</v>
      </c>
      <c r="G115" s="17" t="s">
        <v>1334</v>
      </c>
      <c r="H115" s="31" t="s">
        <v>352</v>
      </c>
    </row>
    <row r="116" spans="1:8" ht="16.350000000000001" customHeight="1">
      <c r="A116" s="12" t="s">
        <v>2908</v>
      </c>
      <c r="B116" s="13" t="s">
        <v>1531</v>
      </c>
      <c r="C116" s="14" t="s">
        <v>1523</v>
      </c>
      <c r="D116" s="14" t="s">
        <v>222</v>
      </c>
      <c r="E116" s="16">
        <v>995.09</v>
      </c>
      <c r="F116" s="281" t="s">
        <v>1296</v>
      </c>
      <c r="G116" s="17" t="s">
        <v>1334</v>
      </c>
      <c r="H116" s="31" t="s">
        <v>352</v>
      </c>
    </row>
    <row r="117" spans="1:8" ht="16.350000000000001" customHeight="1">
      <c r="A117" s="12" t="s">
        <v>2908</v>
      </c>
      <c r="B117" s="13" t="s">
        <v>1532</v>
      </c>
      <c r="C117" s="14" t="s">
        <v>1523</v>
      </c>
      <c r="D117" s="14" t="s">
        <v>222</v>
      </c>
      <c r="E117" s="16">
        <v>995.09</v>
      </c>
      <c r="F117" s="281" t="s">
        <v>1296</v>
      </c>
      <c r="G117" s="17" t="s">
        <v>1334</v>
      </c>
      <c r="H117" s="31" t="s">
        <v>352</v>
      </c>
    </row>
    <row r="118" spans="1:8" ht="16.350000000000001" customHeight="1">
      <c r="A118" s="12" t="s">
        <v>2908</v>
      </c>
      <c r="B118" s="13" t="s">
        <v>1533</v>
      </c>
      <c r="C118" s="14" t="s">
        <v>1523</v>
      </c>
      <c r="D118" s="14" t="s">
        <v>222</v>
      </c>
      <c r="E118" s="16">
        <v>995.09</v>
      </c>
      <c r="F118" s="281" t="s">
        <v>1296</v>
      </c>
      <c r="G118" s="17" t="s">
        <v>1334</v>
      </c>
      <c r="H118" s="31" t="s">
        <v>352</v>
      </c>
    </row>
    <row r="119" spans="1:8" ht="16.350000000000001" customHeight="1">
      <c r="A119" s="12" t="s">
        <v>2908</v>
      </c>
      <c r="B119" s="13" t="s">
        <v>1534</v>
      </c>
      <c r="C119" s="14" t="s">
        <v>1523</v>
      </c>
      <c r="D119" s="14" t="s">
        <v>222</v>
      </c>
      <c r="E119" s="16">
        <v>995.09</v>
      </c>
      <c r="F119" s="281" t="s">
        <v>1296</v>
      </c>
      <c r="G119" s="17" t="s">
        <v>1334</v>
      </c>
      <c r="H119" s="31" t="s">
        <v>352</v>
      </c>
    </row>
    <row r="120" spans="1:8" ht="16.350000000000001" customHeight="1">
      <c r="A120" s="12" t="s">
        <v>2908</v>
      </c>
      <c r="B120" s="13" t="s">
        <v>1535</v>
      </c>
      <c r="C120" s="14" t="s">
        <v>1523</v>
      </c>
      <c r="D120" s="14" t="s">
        <v>222</v>
      </c>
      <c r="E120" s="16">
        <v>995.09</v>
      </c>
      <c r="F120" s="281" t="s">
        <v>1296</v>
      </c>
      <c r="G120" s="17" t="s">
        <v>1334</v>
      </c>
      <c r="H120" s="31" t="s">
        <v>352</v>
      </c>
    </row>
    <row r="121" spans="1:8" ht="16.350000000000001" customHeight="1">
      <c r="A121" s="12" t="s">
        <v>2908</v>
      </c>
      <c r="B121" s="13" t="s">
        <v>1536</v>
      </c>
      <c r="C121" s="14" t="s">
        <v>1523</v>
      </c>
      <c r="D121" s="14" t="s">
        <v>222</v>
      </c>
      <c r="E121" s="16">
        <v>995.09</v>
      </c>
      <c r="F121" s="281" t="s">
        <v>1296</v>
      </c>
      <c r="G121" s="17" t="s">
        <v>1334</v>
      </c>
      <c r="H121" s="31" t="s">
        <v>352</v>
      </c>
    </row>
    <row r="122" spans="1:8" ht="16.350000000000001" customHeight="1">
      <c r="A122" s="12" t="s">
        <v>2908</v>
      </c>
      <c r="B122" s="13" t="s">
        <v>1537</v>
      </c>
      <c r="C122" s="14" t="s">
        <v>1523</v>
      </c>
      <c r="D122" s="14" t="s">
        <v>222</v>
      </c>
      <c r="E122" s="16">
        <v>995.09</v>
      </c>
      <c r="F122" s="281" t="s">
        <v>1296</v>
      </c>
      <c r="G122" s="17" t="s">
        <v>1334</v>
      </c>
      <c r="H122" s="31" t="s">
        <v>352</v>
      </c>
    </row>
    <row r="123" spans="1:8" ht="16.350000000000001" customHeight="1">
      <c r="A123" s="12" t="s">
        <v>2910</v>
      </c>
      <c r="B123" s="13" t="s">
        <v>1538</v>
      </c>
      <c r="C123" s="14" t="s">
        <v>1539</v>
      </c>
      <c r="D123" s="14" t="s">
        <v>1540</v>
      </c>
      <c r="E123" s="16">
        <v>1919.15</v>
      </c>
      <c r="F123" s="281" t="s">
        <v>1296</v>
      </c>
      <c r="G123" s="17" t="s">
        <v>1334</v>
      </c>
      <c r="H123" s="31" t="s">
        <v>352</v>
      </c>
    </row>
    <row r="124" spans="1:8" ht="16.350000000000001" customHeight="1">
      <c r="A124" s="12" t="s">
        <v>2911</v>
      </c>
      <c r="B124" s="13" t="s">
        <v>1541</v>
      </c>
      <c r="C124" s="14" t="s">
        <v>1542</v>
      </c>
      <c r="D124" s="14" t="s">
        <v>1543</v>
      </c>
      <c r="E124" s="16">
        <v>2787.82</v>
      </c>
      <c r="F124" s="281" t="s">
        <v>1296</v>
      </c>
      <c r="G124" s="17" t="s">
        <v>1334</v>
      </c>
      <c r="H124" s="31" t="s">
        <v>352</v>
      </c>
    </row>
    <row r="125" spans="1:8" ht="16.350000000000001" customHeight="1">
      <c r="A125" s="12" t="s">
        <v>1797</v>
      </c>
      <c r="B125" s="13" t="s">
        <v>1544</v>
      </c>
      <c r="C125" s="14" t="s">
        <v>1545</v>
      </c>
      <c r="D125" s="14" t="s">
        <v>222</v>
      </c>
      <c r="E125" s="16">
        <v>2709.75</v>
      </c>
      <c r="F125" s="281" t="s">
        <v>1546</v>
      </c>
      <c r="G125" s="17" t="s">
        <v>1334</v>
      </c>
      <c r="H125" s="31" t="s">
        <v>352</v>
      </c>
    </row>
    <row r="126" spans="1:8" ht="16.350000000000001" customHeight="1">
      <c r="A126" s="12" t="s">
        <v>2916</v>
      </c>
      <c r="B126" s="13" t="s">
        <v>1547</v>
      </c>
      <c r="C126" s="14" t="s">
        <v>1548</v>
      </c>
      <c r="D126" s="14" t="s">
        <v>1549</v>
      </c>
      <c r="E126" s="16">
        <v>1730.79</v>
      </c>
      <c r="F126" s="281" t="s">
        <v>1296</v>
      </c>
      <c r="G126" s="17" t="s">
        <v>1334</v>
      </c>
      <c r="H126" s="31" t="s">
        <v>352</v>
      </c>
    </row>
    <row r="127" spans="1:8" ht="16.350000000000001" customHeight="1">
      <c r="A127" s="12" t="s">
        <v>2914</v>
      </c>
      <c r="B127" s="13" t="s">
        <v>1550</v>
      </c>
      <c r="C127" s="14" t="s">
        <v>1551</v>
      </c>
      <c r="D127" s="14" t="s">
        <v>1552</v>
      </c>
      <c r="E127" s="16">
        <v>817.83</v>
      </c>
      <c r="F127" s="281" t="s">
        <v>1296</v>
      </c>
      <c r="G127" s="17" t="s">
        <v>1334</v>
      </c>
      <c r="H127" s="31" t="s">
        <v>352</v>
      </c>
    </row>
    <row r="128" spans="1:8" ht="16.350000000000001" customHeight="1">
      <c r="A128" s="12" t="s">
        <v>2914</v>
      </c>
      <c r="B128" s="13" t="s">
        <v>1553</v>
      </c>
      <c r="C128" s="14" t="s">
        <v>1551</v>
      </c>
      <c r="D128" s="14" t="s">
        <v>1554</v>
      </c>
      <c r="E128" s="16">
        <v>817.83</v>
      </c>
      <c r="F128" s="281" t="s">
        <v>1296</v>
      </c>
      <c r="G128" s="17" t="s">
        <v>1334</v>
      </c>
      <c r="H128" s="31" t="s">
        <v>352</v>
      </c>
    </row>
    <row r="129" spans="1:8" ht="16.350000000000001" customHeight="1">
      <c r="A129" s="12" t="s">
        <v>2914</v>
      </c>
      <c r="B129" s="13" t="s">
        <v>1555</v>
      </c>
      <c r="C129" s="14" t="s">
        <v>1551</v>
      </c>
      <c r="D129" s="14" t="s">
        <v>1556</v>
      </c>
      <c r="E129" s="16">
        <v>817.83</v>
      </c>
      <c r="F129" s="281" t="s">
        <v>1296</v>
      </c>
      <c r="G129" s="17" t="s">
        <v>1334</v>
      </c>
      <c r="H129" s="31" t="s">
        <v>352</v>
      </c>
    </row>
    <row r="130" spans="1:8" ht="16.350000000000001" customHeight="1">
      <c r="A130" s="12" t="s">
        <v>2914</v>
      </c>
      <c r="B130" s="13" t="s">
        <v>1557</v>
      </c>
      <c r="C130" s="14" t="s">
        <v>1551</v>
      </c>
      <c r="D130" s="14" t="s">
        <v>1558</v>
      </c>
      <c r="E130" s="16">
        <v>817.83</v>
      </c>
      <c r="F130" s="281" t="s">
        <v>1296</v>
      </c>
      <c r="G130" s="17" t="s">
        <v>1334</v>
      </c>
      <c r="H130" s="31" t="s">
        <v>352</v>
      </c>
    </row>
    <row r="131" spans="1:8" ht="16.350000000000001" customHeight="1">
      <c r="A131" s="12" t="s">
        <v>2914</v>
      </c>
      <c r="B131" s="13" t="s">
        <v>1559</v>
      </c>
      <c r="C131" s="14" t="s">
        <v>1551</v>
      </c>
      <c r="D131" s="14" t="s">
        <v>1560</v>
      </c>
      <c r="E131" s="16">
        <v>817.83</v>
      </c>
      <c r="F131" s="281" t="s">
        <v>1296</v>
      </c>
      <c r="G131" s="17" t="s">
        <v>1334</v>
      </c>
      <c r="H131" s="31" t="s">
        <v>352</v>
      </c>
    </row>
    <row r="132" spans="1:8" ht="16.350000000000001" customHeight="1">
      <c r="A132" s="12" t="s">
        <v>2914</v>
      </c>
      <c r="B132" s="13" t="s">
        <v>1561</v>
      </c>
      <c r="C132" s="14" t="s">
        <v>1551</v>
      </c>
      <c r="D132" s="14" t="s">
        <v>1562</v>
      </c>
      <c r="E132" s="16">
        <v>817.83</v>
      </c>
      <c r="F132" s="281" t="s">
        <v>1296</v>
      </c>
      <c r="G132" s="17" t="s">
        <v>1334</v>
      </c>
      <c r="H132" s="31" t="s">
        <v>352</v>
      </c>
    </row>
    <row r="133" spans="1:8" ht="16.350000000000001" customHeight="1">
      <c r="A133" s="12" t="s">
        <v>2914</v>
      </c>
      <c r="B133" s="13" t="s">
        <v>1563</v>
      </c>
      <c r="C133" s="14" t="s">
        <v>1551</v>
      </c>
      <c r="D133" s="14" t="s">
        <v>1564</v>
      </c>
      <c r="E133" s="16">
        <v>817.83</v>
      </c>
      <c r="F133" s="281" t="s">
        <v>1296</v>
      </c>
      <c r="G133" s="17" t="s">
        <v>1334</v>
      </c>
      <c r="H133" s="31" t="s">
        <v>352</v>
      </c>
    </row>
    <row r="134" spans="1:8" ht="16.350000000000001" customHeight="1">
      <c r="A134" s="12" t="s">
        <v>2914</v>
      </c>
      <c r="B134" s="13" t="s">
        <v>1565</v>
      </c>
      <c r="C134" s="14" t="s">
        <v>1551</v>
      </c>
      <c r="D134" s="14" t="s">
        <v>1566</v>
      </c>
      <c r="E134" s="16">
        <v>817.83</v>
      </c>
      <c r="F134" s="281" t="s">
        <v>1296</v>
      </c>
      <c r="G134" s="17" t="s">
        <v>1334</v>
      </c>
      <c r="H134" s="31" t="s">
        <v>352</v>
      </c>
    </row>
    <row r="135" spans="1:8" ht="16.350000000000001" customHeight="1">
      <c r="A135" s="12" t="s">
        <v>2914</v>
      </c>
      <c r="B135" s="13" t="s">
        <v>1567</v>
      </c>
      <c r="C135" s="14" t="s">
        <v>1551</v>
      </c>
      <c r="D135" s="14" t="s">
        <v>1568</v>
      </c>
      <c r="E135" s="16">
        <v>817.83</v>
      </c>
      <c r="F135" s="281" t="s">
        <v>1296</v>
      </c>
      <c r="G135" s="17" t="s">
        <v>1334</v>
      </c>
      <c r="H135" s="31" t="s">
        <v>352</v>
      </c>
    </row>
    <row r="136" spans="1:8" ht="16.350000000000001" customHeight="1">
      <c r="A136" s="12" t="s">
        <v>2914</v>
      </c>
      <c r="B136" s="13" t="s">
        <v>1569</v>
      </c>
      <c r="C136" s="14" t="s">
        <v>1551</v>
      </c>
      <c r="D136" s="14" t="s">
        <v>1570</v>
      </c>
      <c r="E136" s="16">
        <v>817.83</v>
      </c>
      <c r="F136" s="281" t="s">
        <v>1296</v>
      </c>
      <c r="G136" s="17" t="s">
        <v>1334</v>
      </c>
      <c r="H136" s="31" t="s">
        <v>352</v>
      </c>
    </row>
    <row r="137" spans="1:8" ht="16.350000000000001" customHeight="1">
      <c r="A137" s="12" t="s">
        <v>2914</v>
      </c>
      <c r="B137" s="13" t="s">
        <v>1571</v>
      </c>
      <c r="C137" s="14" t="s">
        <v>1551</v>
      </c>
      <c r="D137" s="14" t="s">
        <v>1572</v>
      </c>
      <c r="E137" s="16">
        <v>817.83</v>
      </c>
      <c r="F137" s="281" t="s">
        <v>1296</v>
      </c>
      <c r="G137" s="17" t="s">
        <v>1334</v>
      </c>
      <c r="H137" s="31" t="s">
        <v>352</v>
      </c>
    </row>
    <row r="138" spans="1:8" ht="16.350000000000001" customHeight="1">
      <c r="A138" s="12" t="s">
        <v>2914</v>
      </c>
      <c r="B138" s="13" t="s">
        <v>1573</v>
      </c>
      <c r="C138" s="14" t="s">
        <v>1551</v>
      </c>
      <c r="D138" s="14" t="s">
        <v>1574</v>
      </c>
      <c r="E138" s="16">
        <v>817.82</v>
      </c>
      <c r="F138" s="281" t="s">
        <v>1296</v>
      </c>
      <c r="G138" s="17" t="s">
        <v>1334</v>
      </c>
      <c r="H138" s="31" t="s">
        <v>352</v>
      </c>
    </row>
    <row r="139" spans="1:8" ht="16.350000000000001" customHeight="1">
      <c r="A139" s="12" t="s">
        <v>2914</v>
      </c>
      <c r="B139" s="13" t="s">
        <v>1575</v>
      </c>
      <c r="C139" s="14" t="s">
        <v>1551</v>
      </c>
      <c r="D139" s="14" t="s">
        <v>1576</v>
      </c>
      <c r="E139" s="16">
        <v>817.82</v>
      </c>
      <c r="F139" s="281" t="s">
        <v>1296</v>
      </c>
      <c r="G139" s="17" t="s">
        <v>1334</v>
      </c>
      <c r="H139" s="31" t="s">
        <v>352</v>
      </c>
    </row>
    <row r="140" spans="1:8" ht="16.350000000000001" customHeight="1">
      <c r="A140" s="12" t="s">
        <v>2914</v>
      </c>
      <c r="B140" s="13" t="s">
        <v>1577</v>
      </c>
      <c r="C140" s="14" t="s">
        <v>1551</v>
      </c>
      <c r="D140" s="14" t="s">
        <v>1578</v>
      </c>
      <c r="E140" s="16">
        <v>817.82</v>
      </c>
      <c r="F140" s="281" t="s">
        <v>1296</v>
      </c>
      <c r="G140" s="17" t="s">
        <v>1334</v>
      </c>
      <c r="H140" s="31" t="s">
        <v>352</v>
      </c>
    </row>
    <row r="141" spans="1:8" ht="16.350000000000001" customHeight="1">
      <c r="A141" s="12" t="s">
        <v>2914</v>
      </c>
      <c r="B141" s="13" t="s">
        <v>1579</v>
      </c>
      <c r="C141" s="14" t="s">
        <v>1551</v>
      </c>
      <c r="D141" s="14" t="s">
        <v>1580</v>
      </c>
      <c r="E141" s="16">
        <v>817.77</v>
      </c>
      <c r="F141" s="281" t="s">
        <v>1296</v>
      </c>
      <c r="G141" s="17" t="s">
        <v>1334</v>
      </c>
      <c r="H141" s="31" t="s">
        <v>352</v>
      </c>
    </row>
    <row r="142" spans="1:8" ht="16.350000000000001" customHeight="1">
      <c r="A142" s="12" t="s">
        <v>2915</v>
      </c>
      <c r="B142" s="13" t="s">
        <v>1581</v>
      </c>
      <c r="C142" s="14" t="s">
        <v>1582</v>
      </c>
      <c r="D142" s="14" t="s">
        <v>1583</v>
      </c>
      <c r="E142" s="16">
        <v>710.97</v>
      </c>
      <c r="F142" s="281" t="s">
        <v>1296</v>
      </c>
      <c r="G142" s="17" t="s">
        <v>1334</v>
      </c>
      <c r="H142" s="31" t="s">
        <v>352</v>
      </c>
    </row>
    <row r="143" spans="1:8" ht="16.350000000000001" customHeight="1">
      <c r="A143" s="12" t="s">
        <v>2915</v>
      </c>
      <c r="B143" s="13" t="s">
        <v>1584</v>
      </c>
      <c r="C143" s="14" t="s">
        <v>1582</v>
      </c>
      <c r="D143" s="14" t="s">
        <v>1585</v>
      </c>
      <c r="E143" s="16">
        <v>710.97</v>
      </c>
      <c r="F143" s="281" t="s">
        <v>1296</v>
      </c>
      <c r="G143" s="17" t="s">
        <v>1334</v>
      </c>
      <c r="H143" s="31" t="s">
        <v>352</v>
      </c>
    </row>
    <row r="144" spans="1:8" ht="16.350000000000001" customHeight="1">
      <c r="A144" s="12" t="s">
        <v>2915</v>
      </c>
      <c r="B144" s="13" t="s">
        <v>1586</v>
      </c>
      <c r="C144" s="14" t="s">
        <v>1582</v>
      </c>
      <c r="D144" s="14" t="s">
        <v>1587</v>
      </c>
      <c r="E144" s="16">
        <v>710.97</v>
      </c>
      <c r="F144" s="281" t="s">
        <v>1296</v>
      </c>
      <c r="G144" s="17" t="s">
        <v>1334</v>
      </c>
      <c r="H144" s="31" t="s">
        <v>352</v>
      </c>
    </row>
    <row r="145" spans="1:8" ht="16.350000000000001" customHeight="1">
      <c r="A145" s="12" t="s">
        <v>2915</v>
      </c>
      <c r="B145" s="13" t="s">
        <v>1588</v>
      </c>
      <c r="C145" s="14" t="s">
        <v>1582</v>
      </c>
      <c r="D145" s="14" t="s">
        <v>1589</v>
      </c>
      <c r="E145" s="16">
        <v>710.97</v>
      </c>
      <c r="F145" s="281" t="s">
        <v>1296</v>
      </c>
      <c r="G145" s="17" t="s">
        <v>1334</v>
      </c>
      <c r="H145" s="31" t="s">
        <v>352</v>
      </c>
    </row>
    <row r="146" spans="1:8" ht="16.350000000000001" customHeight="1">
      <c r="A146" s="12" t="s">
        <v>2915</v>
      </c>
      <c r="B146" s="13" t="s">
        <v>1590</v>
      </c>
      <c r="C146" s="14" t="s">
        <v>1582</v>
      </c>
      <c r="D146" s="14" t="s">
        <v>1591</v>
      </c>
      <c r="E146" s="16">
        <v>710.97</v>
      </c>
      <c r="F146" s="281" t="s">
        <v>1296</v>
      </c>
      <c r="G146" s="17" t="s">
        <v>1334</v>
      </c>
      <c r="H146" s="31" t="s">
        <v>352</v>
      </c>
    </row>
    <row r="147" spans="1:8" ht="16.350000000000001" customHeight="1">
      <c r="A147" s="12" t="s">
        <v>2915</v>
      </c>
      <c r="B147" s="13" t="s">
        <v>1592</v>
      </c>
      <c r="C147" s="14" t="s">
        <v>1582</v>
      </c>
      <c r="D147" s="14" t="s">
        <v>1593</v>
      </c>
      <c r="E147" s="16">
        <v>710.97</v>
      </c>
      <c r="F147" s="281" t="s">
        <v>1296</v>
      </c>
      <c r="G147" s="17" t="s">
        <v>1334</v>
      </c>
      <c r="H147" s="31" t="s">
        <v>352</v>
      </c>
    </row>
    <row r="148" spans="1:8" ht="16.350000000000001" customHeight="1">
      <c r="A148" s="12" t="s">
        <v>2915</v>
      </c>
      <c r="B148" s="13" t="s">
        <v>1594</v>
      </c>
      <c r="C148" s="14" t="s">
        <v>1582</v>
      </c>
      <c r="D148" s="14" t="s">
        <v>1595</v>
      </c>
      <c r="E148" s="16">
        <v>710.97</v>
      </c>
      <c r="F148" s="281" t="s">
        <v>1296</v>
      </c>
      <c r="G148" s="17" t="s">
        <v>1334</v>
      </c>
      <c r="H148" s="31" t="s">
        <v>352</v>
      </c>
    </row>
    <row r="149" spans="1:8" ht="16.350000000000001" customHeight="1">
      <c r="A149" s="12" t="s">
        <v>2915</v>
      </c>
      <c r="B149" s="13" t="s">
        <v>1596</v>
      </c>
      <c r="C149" s="14" t="s">
        <v>1582</v>
      </c>
      <c r="D149" s="14" t="s">
        <v>1597</v>
      </c>
      <c r="E149" s="16">
        <v>710.97</v>
      </c>
      <c r="F149" s="281" t="s">
        <v>1296</v>
      </c>
      <c r="G149" s="17" t="s">
        <v>1334</v>
      </c>
      <c r="H149" s="31" t="s">
        <v>352</v>
      </c>
    </row>
    <row r="150" spans="1:8" ht="16.350000000000001" customHeight="1">
      <c r="A150" s="12" t="s">
        <v>2915</v>
      </c>
      <c r="B150" s="13" t="s">
        <v>1598</v>
      </c>
      <c r="C150" s="14" t="s">
        <v>1582</v>
      </c>
      <c r="D150" s="14" t="s">
        <v>1599</v>
      </c>
      <c r="E150" s="16">
        <v>710.96</v>
      </c>
      <c r="F150" s="281" t="s">
        <v>1296</v>
      </c>
      <c r="G150" s="17" t="s">
        <v>1334</v>
      </c>
      <c r="H150" s="31" t="s">
        <v>352</v>
      </c>
    </row>
    <row r="151" spans="1:8" ht="16.350000000000001" customHeight="1">
      <c r="A151" s="12" t="s">
        <v>2417</v>
      </c>
      <c r="B151" s="13" t="s">
        <v>1600</v>
      </c>
      <c r="C151" s="14" t="s">
        <v>1601</v>
      </c>
      <c r="D151" s="14" t="s">
        <v>222</v>
      </c>
      <c r="E151" s="16">
        <v>651.91999999999996</v>
      </c>
      <c r="F151" s="281" t="s">
        <v>1296</v>
      </c>
      <c r="G151" s="17" t="s">
        <v>1334</v>
      </c>
      <c r="H151" s="31" t="s">
        <v>352</v>
      </c>
    </row>
    <row r="152" spans="1:8" ht="16.350000000000001" customHeight="1">
      <c r="A152" s="12" t="s">
        <v>2417</v>
      </c>
      <c r="B152" s="13" t="s">
        <v>1602</v>
      </c>
      <c r="C152" s="14" t="s">
        <v>1601</v>
      </c>
      <c r="D152" s="14" t="s">
        <v>222</v>
      </c>
      <c r="E152" s="16">
        <v>651.91999999999996</v>
      </c>
      <c r="F152" s="281" t="s">
        <v>1296</v>
      </c>
      <c r="G152" s="17" t="s">
        <v>1334</v>
      </c>
      <c r="H152" s="31" t="s">
        <v>352</v>
      </c>
    </row>
    <row r="153" spans="1:8" ht="16.350000000000001" customHeight="1">
      <c r="A153" s="12" t="s">
        <v>2417</v>
      </c>
      <c r="B153" s="13" t="s">
        <v>1603</v>
      </c>
      <c r="C153" s="14" t="s">
        <v>1601</v>
      </c>
      <c r="D153" s="14" t="s">
        <v>222</v>
      </c>
      <c r="E153" s="16">
        <v>651.92999999999995</v>
      </c>
      <c r="F153" s="281" t="s">
        <v>1296</v>
      </c>
      <c r="G153" s="17" t="s">
        <v>1334</v>
      </c>
      <c r="H153" s="31" t="s">
        <v>352</v>
      </c>
    </row>
    <row r="154" spans="1:8" ht="16.350000000000001" customHeight="1">
      <c r="A154" s="12" t="s">
        <v>2918</v>
      </c>
      <c r="B154" s="13" t="s">
        <v>1604</v>
      </c>
      <c r="C154" s="14" t="s">
        <v>1605</v>
      </c>
      <c r="D154" s="14" t="s">
        <v>1606</v>
      </c>
      <c r="E154" s="16">
        <v>658.57</v>
      </c>
      <c r="F154" s="281" t="s">
        <v>1296</v>
      </c>
      <c r="G154" s="17" t="s">
        <v>1334</v>
      </c>
      <c r="H154" s="31" t="s">
        <v>352</v>
      </c>
    </row>
    <row r="155" spans="1:8" ht="16.350000000000001" customHeight="1">
      <c r="A155" s="12" t="s">
        <v>2918</v>
      </c>
      <c r="B155" s="13" t="s">
        <v>1607</v>
      </c>
      <c r="C155" s="14" t="s">
        <v>1605</v>
      </c>
      <c r="D155" s="14" t="s">
        <v>1608</v>
      </c>
      <c r="E155" s="16">
        <v>658.57</v>
      </c>
      <c r="F155" s="281" t="s">
        <v>1296</v>
      </c>
      <c r="G155" s="17" t="s">
        <v>1334</v>
      </c>
      <c r="H155" s="31" t="s">
        <v>352</v>
      </c>
    </row>
    <row r="156" spans="1:8" ht="16.350000000000001" customHeight="1">
      <c r="A156" s="12" t="s">
        <v>2918</v>
      </c>
      <c r="B156" s="13" t="s">
        <v>1609</v>
      </c>
      <c r="C156" s="14" t="s">
        <v>1605</v>
      </c>
      <c r="D156" s="14" t="s">
        <v>1610</v>
      </c>
      <c r="E156" s="16">
        <v>658.57</v>
      </c>
      <c r="F156" s="281" t="s">
        <v>1296</v>
      </c>
      <c r="G156" s="17" t="s">
        <v>1334</v>
      </c>
      <c r="H156" s="31" t="s">
        <v>352</v>
      </c>
    </row>
    <row r="157" spans="1:8" ht="16.350000000000001" customHeight="1">
      <c r="A157" s="12" t="s">
        <v>2918</v>
      </c>
      <c r="B157" s="13" t="s">
        <v>1611</v>
      </c>
      <c r="C157" s="14" t="s">
        <v>1605</v>
      </c>
      <c r="D157" s="14" t="s">
        <v>1612</v>
      </c>
      <c r="E157" s="16">
        <v>658.57</v>
      </c>
      <c r="F157" s="281" t="s">
        <v>1296</v>
      </c>
      <c r="G157" s="17" t="s">
        <v>1334</v>
      </c>
      <c r="H157" s="31" t="s">
        <v>352</v>
      </c>
    </row>
    <row r="158" spans="1:8" ht="16.350000000000001" customHeight="1">
      <c r="A158" s="12" t="s">
        <v>2918</v>
      </c>
      <c r="B158" s="13" t="s">
        <v>1613</v>
      </c>
      <c r="C158" s="14" t="s">
        <v>1605</v>
      </c>
      <c r="D158" s="14" t="s">
        <v>1614</v>
      </c>
      <c r="E158" s="16">
        <v>658.57</v>
      </c>
      <c r="F158" s="281" t="s">
        <v>1296</v>
      </c>
      <c r="G158" s="17" t="s">
        <v>1334</v>
      </c>
      <c r="H158" s="31" t="s">
        <v>352</v>
      </c>
    </row>
    <row r="159" spans="1:8" ht="16.350000000000001" customHeight="1">
      <c r="A159" s="12" t="s">
        <v>2918</v>
      </c>
      <c r="B159" s="13" t="s">
        <v>1615</v>
      </c>
      <c r="C159" s="14" t="s">
        <v>1605</v>
      </c>
      <c r="D159" s="14" t="s">
        <v>1616</v>
      </c>
      <c r="E159" s="16">
        <v>658.57</v>
      </c>
      <c r="F159" s="281" t="s">
        <v>1296</v>
      </c>
      <c r="G159" s="17" t="s">
        <v>1334</v>
      </c>
      <c r="H159" s="31" t="s">
        <v>352</v>
      </c>
    </row>
    <row r="160" spans="1:8" ht="16.350000000000001" customHeight="1">
      <c r="A160" s="12" t="s">
        <v>2918</v>
      </c>
      <c r="B160" s="13" t="s">
        <v>1617</v>
      </c>
      <c r="C160" s="14" t="s">
        <v>1605</v>
      </c>
      <c r="D160" s="14" t="s">
        <v>1618</v>
      </c>
      <c r="E160" s="16">
        <v>658.57</v>
      </c>
      <c r="F160" s="281" t="s">
        <v>1296</v>
      </c>
      <c r="G160" s="17" t="s">
        <v>1334</v>
      </c>
      <c r="H160" s="31" t="s">
        <v>352</v>
      </c>
    </row>
    <row r="161" spans="1:8" ht="16.350000000000001" customHeight="1">
      <c r="A161" s="12" t="s">
        <v>2918</v>
      </c>
      <c r="B161" s="13" t="s">
        <v>1619</v>
      </c>
      <c r="C161" s="14" t="s">
        <v>1605</v>
      </c>
      <c r="D161" s="14" t="s">
        <v>1620</v>
      </c>
      <c r="E161" s="16">
        <v>658.57</v>
      </c>
      <c r="F161" s="281" t="s">
        <v>1296</v>
      </c>
      <c r="G161" s="17" t="s">
        <v>1334</v>
      </c>
      <c r="H161" s="31" t="s">
        <v>352</v>
      </c>
    </row>
    <row r="162" spans="1:8" ht="16.350000000000001" customHeight="1">
      <c r="A162" s="12" t="s">
        <v>2918</v>
      </c>
      <c r="B162" s="13" t="s">
        <v>1621</v>
      </c>
      <c r="C162" s="14" t="s">
        <v>1605</v>
      </c>
      <c r="D162" s="14" t="s">
        <v>1622</v>
      </c>
      <c r="E162" s="16">
        <v>658.57</v>
      </c>
      <c r="F162" s="281" t="s">
        <v>1296</v>
      </c>
      <c r="G162" s="17" t="s">
        <v>1334</v>
      </c>
      <c r="H162" s="31" t="s">
        <v>352</v>
      </c>
    </row>
    <row r="163" spans="1:8" ht="16.350000000000001" customHeight="1">
      <c r="A163" s="12" t="s">
        <v>2918</v>
      </c>
      <c r="B163" s="13" t="s">
        <v>1623</v>
      </c>
      <c r="C163" s="14" t="s">
        <v>1605</v>
      </c>
      <c r="D163" s="14" t="s">
        <v>1624</v>
      </c>
      <c r="E163" s="16">
        <v>658.57</v>
      </c>
      <c r="F163" s="281" t="s">
        <v>1296</v>
      </c>
      <c r="G163" s="17" t="s">
        <v>1334</v>
      </c>
      <c r="H163" s="31" t="s">
        <v>352</v>
      </c>
    </row>
    <row r="164" spans="1:8" ht="16.350000000000001" customHeight="1">
      <c r="A164" s="12" t="s">
        <v>2918</v>
      </c>
      <c r="B164" s="13" t="s">
        <v>1625</v>
      </c>
      <c r="C164" s="14" t="s">
        <v>1605</v>
      </c>
      <c r="D164" s="14" t="s">
        <v>1626</v>
      </c>
      <c r="E164" s="16">
        <v>658.57</v>
      </c>
      <c r="F164" s="281" t="s">
        <v>1296</v>
      </c>
      <c r="G164" s="17" t="s">
        <v>1334</v>
      </c>
      <c r="H164" s="31" t="s">
        <v>352</v>
      </c>
    </row>
    <row r="165" spans="1:8" ht="16.350000000000001" customHeight="1">
      <c r="A165" s="12" t="s">
        <v>2918</v>
      </c>
      <c r="B165" s="13" t="s">
        <v>1627</v>
      </c>
      <c r="C165" s="14" t="s">
        <v>1605</v>
      </c>
      <c r="D165" s="14" t="s">
        <v>1620</v>
      </c>
      <c r="E165" s="16">
        <v>658.57</v>
      </c>
      <c r="F165" s="281" t="s">
        <v>1296</v>
      </c>
      <c r="G165" s="17" t="s">
        <v>1334</v>
      </c>
      <c r="H165" s="31" t="s">
        <v>352</v>
      </c>
    </row>
    <row r="166" spans="1:8" ht="16.350000000000001" customHeight="1">
      <c r="A166" s="12" t="s">
        <v>2918</v>
      </c>
      <c r="B166" s="13" t="s">
        <v>1628</v>
      </c>
      <c r="C166" s="14" t="s">
        <v>1605</v>
      </c>
      <c r="D166" s="14" t="s">
        <v>1629</v>
      </c>
      <c r="E166" s="16">
        <v>658.57</v>
      </c>
      <c r="F166" s="281" t="s">
        <v>1296</v>
      </c>
      <c r="G166" s="17" t="s">
        <v>1334</v>
      </c>
      <c r="H166" s="31" t="s">
        <v>352</v>
      </c>
    </row>
    <row r="167" spans="1:8" ht="16.350000000000001" customHeight="1">
      <c r="A167" s="12" t="s">
        <v>2918</v>
      </c>
      <c r="B167" s="13" t="s">
        <v>1630</v>
      </c>
      <c r="C167" s="14" t="s">
        <v>1605</v>
      </c>
      <c r="D167" s="14" t="s">
        <v>1631</v>
      </c>
      <c r="E167" s="16">
        <v>658.57</v>
      </c>
      <c r="F167" s="281" t="s">
        <v>1296</v>
      </c>
      <c r="G167" s="17" t="s">
        <v>1334</v>
      </c>
      <c r="H167" s="31" t="s">
        <v>352</v>
      </c>
    </row>
    <row r="168" spans="1:8" ht="16.350000000000001" customHeight="1">
      <c r="A168" s="12" t="s">
        <v>2918</v>
      </c>
      <c r="B168" s="13" t="s">
        <v>1632</v>
      </c>
      <c r="C168" s="14" t="s">
        <v>1605</v>
      </c>
      <c r="D168" s="14" t="s">
        <v>1633</v>
      </c>
      <c r="E168" s="16">
        <v>658.57</v>
      </c>
      <c r="F168" s="281" t="s">
        <v>1296</v>
      </c>
      <c r="G168" s="17" t="s">
        <v>1334</v>
      </c>
      <c r="H168" s="31" t="s">
        <v>352</v>
      </c>
    </row>
    <row r="169" spans="1:8" ht="16.350000000000001" customHeight="1">
      <c r="A169" s="12" t="s">
        <v>2917</v>
      </c>
      <c r="B169" s="13" t="s">
        <v>1634</v>
      </c>
      <c r="C169" s="14" t="s">
        <v>1635</v>
      </c>
      <c r="D169" s="14" t="s">
        <v>1636</v>
      </c>
      <c r="E169" s="16">
        <v>949.55</v>
      </c>
      <c r="F169" s="281" t="s">
        <v>1296</v>
      </c>
      <c r="G169" s="17" t="s">
        <v>1334</v>
      </c>
      <c r="H169" s="31" t="s">
        <v>352</v>
      </c>
    </row>
    <row r="170" spans="1:8" ht="16.350000000000001" customHeight="1">
      <c r="A170" s="12" t="s">
        <v>2917</v>
      </c>
      <c r="B170" s="13" t="s">
        <v>1637</v>
      </c>
      <c r="C170" s="14" t="s">
        <v>1635</v>
      </c>
      <c r="D170" s="14" t="s">
        <v>1638</v>
      </c>
      <c r="E170" s="16">
        <v>949.54</v>
      </c>
      <c r="F170" s="281" t="s">
        <v>1296</v>
      </c>
      <c r="G170" s="17" t="s">
        <v>1334</v>
      </c>
      <c r="H170" s="31" t="s">
        <v>352</v>
      </c>
    </row>
    <row r="171" spans="1:8" ht="16.350000000000001" customHeight="1">
      <c r="A171" s="12" t="s">
        <v>2917</v>
      </c>
      <c r="B171" s="13" t="s">
        <v>1639</v>
      </c>
      <c r="C171" s="14" t="s">
        <v>1635</v>
      </c>
      <c r="D171" s="14" t="s">
        <v>1640</v>
      </c>
      <c r="E171" s="16">
        <v>949.55</v>
      </c>
      <c r="F171" s="281" t="s">
        <v>1296</v>
      </c>
      <c r="G171" s="17" t="s">
        <v>1334</v>
      </c>
      <c r="H171" s="31" t="s">
        <v>352</v>
      </c>
    </row>
    <row r="172" spans="1:8" ht="16.350000000000001" customHeight="1">
      <c r="A172" s="12" t="s">
        <v>2917</v>
      </c>
      <c r="B172" s="13" t="s">
        <v>1641</v>
      </c>
      <c r="C172" s="14" t="s">
        <v>1635</v>
      </c>
      <c r="D172" s="14" t="s">
        <v>1642</v>
      </c>
      <c r="E172" s="16">
        <v>949.54</v>
      </c>
      <c r="F172" s="281" t="s">
        <v>1296</v>
      </c>
      <c r="G172" s="17" t="s">
        <v>1334</v>
      </c>
      <c r="H172" s="31" t="s">
        <v>352</v>
      </c>
    </row>
    <row r="173" spans="1:8" ht="16.350000000000001" customHeight="1">
      <c r="A173" s="12" t="s">
        <v>2917</v>
      </c>
      <c r="B173" s="13" t="s">
        <v>1643</v>
      </c>
      <c r="C173" s="14" t="s">
        <v>1635</v>
      </c>
      <c r="D173" s="14" t="s">
        <v>1644</v>
      </c>
      <c r="E173" s="16">
        <v>949.54</v>
      </c>
      <c r="F173" s="281" t="s">
        <v>1296</v>
      </c>
      <c r="G173" s="17" t="s">
        <v>1334</v>
      </c>
      <c r="H173" s="31" t="s">
        <v>352</v>
      </c>
    </row>
    <row r="174" spans="1:8" ht="16.350000000000001" customHeight="1">
      <c r="A174" s="12" t="s">
        <v>2917</v>
      </c>
      <c r="B174" s="13" t="s">
        <v>1645</v>
      </c>
      <c r="C174" s="14" t="s">
        <v>1635</v>
      </c>
      <c r="D174" s="14" t="s">
        <v>1646</v>
      </c>
      <c r="E174" s="16">
        <v>949.54</v>
      </c>
      <c r="F174" s="281" t="s">
        <v>1296</v>
      </c>
      <c r="G174" s="17" t="s">
        <v>1334</v>
      </c>
      <c r="H174" s="31" t="s">
        <v>352</v>
      </c>
    </row>
    <row r="175" spans="1:8" ht="16.350000000000001" customHeight="1">
      <c r="A175" s="12" t="s">
        <v>2917</v>
      </c>
      <c r="B175" s="13" t="s">
        <v>1647</v>
      </c>
      <c r="C175" s="14" t="s">
        <v>1635</v>
      </c>
      <c r="D175" s="14" t="s">
        <v>1648</v>
      </c>
      <c r="E175" s="16">
        <v>949.54</v>
      </c>
      <c r="F175" s="281" t="s">
        <v>1296</v>
      </c>
      <c r="G175" s="17" t="s">
        <v>1334</v>
      </c>
      <c r="H175" s="31" t="s">
        <v>352</v>
      </c>
    </row>
    <row r="176" spans="1:8" ht="16.350000000000001" customHeight="1">
      <c r="A176" s="12" t="s">
        <v>2917</v>
      </c>
      <c r="B176" s="13" t="s">
        <v>1649</v>
      </c>
      <c r="C176" s="14" t="s">
        <v>1635</v>
      </c>
      <c r="D176" s="14" t="s">
        <v>1650</v>
      </c>
      <c r="E176" s="16">
        <v>949.54</v>
      </c>
      <c r="F176" s="281" t="s">
        <v>1296</v>
      </c>
      <c r="G176" s="17" t="s">
        <v>1334</v>
      </c>
      <c r="H176" s="31" t="s">
        <v>352</v>
      </c>
    </row>
    <row r="177" spans="1:8" ht="16.350000000000001" customHeight="1">
      <c r="A177" s="12" t="s">
        <v>2917</v>
      </c>
      <c r="B177" s="13" t="s">
        <v>1651</v>
      </c>
      <c r="C177" s="14" t="s">
        <v>1635</v>
      </c>
      <c r="D177" s="14" t="s">
        <v>1652</v>
      </c>
      <c r="E177" s="16">
        <v>949.54</v>
      </c>
      <c r="F177" s="281" t="s">
        <v>1296</v>
      </c>
      <c r="G177" s="17" t="s">
        <v>1334</v>
      </c>
      <c r="H177" s="31" t="s">
        <v>352</v>
      </c>
    </row>
    <row r="178" spans="1:8" ht="16.350000000000001" customHeight="1">
      <c r="A178" s="12" t="s">
        <v>2917</v>
      </c>
      <c r="B178" s="13" t="s">
        <v>1653</v>
      </c>
      <c r="C178" s="14" t="s">
        <v>1635</v>
      </c>
      <c r="D178" s="14" t="s">
        <v>1654</v>
      </c>
      <c r="E178" s="16">
        <v>949.54</v>
      </c>
      <c r="F178" s="281" t="s">
        <v>1296</v>
      </c>
      <c r="G178" s="17" t="s">
        <v>1334</v>
      </c>
      <c r="H178" s="31" t="s">
        <v>352</v>
      </c>
    </row>
    <row r="179" spans="1:8" ht="16.350000000000001" customHeight="1">
      <c r="A179" s="12" t="s">
        <v>2917</v>
      </c>
      <c r="B179" s="13" t="s">
        <v>1655</v>
      </c>
      <c r="C179" s="14" t="s">
        <v>1635</v>
      </c>
      <c r="D179" s="14" t="s">
        <v>1656</v>
      </c>
      <c r="E179" s="16">
        <v>949.54</v>
      </c>
      <c r="F179" s="281" t="s">
        <v>1296</v>
      </c>
      <c r="G179" s="17" t="s">
        <v>1334</v>
      </c>
      <c r="H179" s="31" t="s">
        <v>352</v>
      </c>
    </row>
    <row r="180" spans="1:8" ht="16.350000000000001" customHeight="1">
      <c r="A180" s="12" t="s">
        <v>2917</v>
      </c>
      <c r="B180" s="13" t="s">
        <v>1657</v>
      </c>
      <c r="C180" s="14" t="s">
        <v>1635</v>
      </c>
      <c r="D180" s="14" t="s">
        <v>1658</v>
      </c>
      <c r="E180" s="16">
        <v>949.54</v>
      </c>
      <c r="F180" s="281" t="s">
        <v>1296</v>
      </c>
      <c r="G180" s="17" t="s">
        <v>1334</v>
      </c>
      <c r="H180" s="31" t="s">
        <v>352</v>
      </c>
    </row>
    <row r="181" spans="1:8" ht="16.350000000000001" customHeight="1">
      <c r="A181" s="12" t="s">
        <v>2917</v>
      </c>
      <c r="B181" s="13" t="s">
        <v>1659</v>
      </c>
      <c r="C181" s="14" t="s">
        <v>1635</v>
      </c>
      <c r="D181" s="14" t="s">
        <v>1660</v>
      </c>
      <c r="E181" s="16">
        <v>949.54</v>
      </c>
      <c r="F181" s="281" t="s">
        <v>1296</v>
      </c>
      <c r="G181" s="17" t="s">
        <v>1334</v>
      </c>
      <c r="H181" s="31" t="s">
        <v>352</v>
      </c>
    </row>
    <row r="182" spans="1:8" ht="16.350000000000001" customHeight="1">
      <c r="A182" s="12" t="s">
        <v>2917</v>
      </c>
      <c r="B182" s="13" t="s">
        <v>1661</v>
      </c>
      <c r="C182" s="14" t="s">
        <v>1635</v>
      </c>
      <c r="D182" s="14" t="s">
        <v>1662</v>
      </c>
      <c r="E182" s="16">
        <v>949.54</v>
      </c>
      <c r="F182" s="281" t="s">
        <v>1296</v>
      </c>
      <c r="G182" s="17" t="s">
        <v>1334</v>
      </c>
      <c r="H182" s="31" t="s">
        <v>352</v>
      </c>
    </row>
    <row r="183" spans="1:8" ht="16.350000000000001" customHeight="1">
      <c r="A183" s="12" t="s">
        <v>2917</v>
      </c>
      <c r="B183" s="13" t="s">
        <v>1663</v>
      </c>
      <c r="C183" s="14" t="s">
        <v>1635</v>
      </c>
      <c r="D183" s="14" t="s">
        <v>1664</v>
      </c>
      <c r="E183" s="16">
        <v>949.53</v>
      </c>
      <c r="F183" s="281" t="s">
        <v>1296</v>
      </c>
      <c r="G183" s="17" t="s">
        <v>1334</v>
      </c>
      <c r="H183" s="31" t="s">
        <v>352</v>
      </c>
    </row>
    <row r="184" spans="1:8" ht="16.350000000000001" customHeight="1">
      <c r="A184" s="12" t="s">
        <v>2917</v>
      </c>
      <c r="B184" s="13" t="s">
        <v>1665</v>
      </c>
      <c r="C184" s="14" t="s">
        <v>1635</v>
      </c>
      <c r="D184" s="14" t="s">
        <v>1666</v>
      </c>
      <c r="E184" s="16">
        <v>949.53</v>
      </c>
      <c r="F184" s="281" t="s">
        <v>1296</v>
      </c>
      <c r="G184" s="17" t="s">
        <v>1334</v>
      </c>
      <c r="H184" s="31" t="s">
        <v>352</v>
      </c>
    </row>
    <row r="185" spans="1:8" ht="16.350000000000001" customHeight="1">
      <c r="A185" s="12" t="s">
        <v>2917</v>
      </c>
      <c r="B185" s="13" t="s">
        <v>1667</v>
      </c>
      <c r="C185" s="14" t="s">
        <v>1635</v>
      </c>
      <c r="D185" s="14" t="s">
        <v>1668</v>
      </c>
      <c r="E185" s="16">
        <v>949.53</v>
      </c>
      <c r="F185" s="281" t="s">
        <v>1296</v>
      </c>
      <c r="G185" s="17" t="s">
        <v>1334</v>
      </c>
      <c r="H185" s="31" t="s">
        <v>352</v>
      </c>
    </row>
    <row r="186" spans="1:8" ht="16.350000000000001" customHeight="1">
      <c r="A186" s="12" t="s">
        <v>2917</v>
      </c>
      <c r="B186" s="13" t="s">
        <v>1669</v>
      </c>
      <c r="C186" s="14" t="s">
        <v>1635</v>
      </c>
      <c r="D186" s="14" t="s">
        <v>1670</v>
      </c>
      <c r="E186" s="16">
        <v>949.53</v>
      </c>
      <c r="F186" s="281" t="s">
        <v>1296</v>
      </c>
      <c r="G186" s="17" t="s">
        <v>1334</v>
      </c>
      <c r="H186" s="31" t="s">
        <v>352</v>
      </c>
    </row>
    <row r="187" spans="1:8" ht="16.350000000000001" customHeight="1">
      <c r="A187" s="12" t="s">
        <v>2917</v>
      </c>
      <c r="B187" s="13" t="s">
        <v>1671</v>
      </c>
      <c r="C187" s="14" t="s">
        <v>1635</v>
      </c>
      <c r="D187" s="14" t="s">
        <v>1672</v>
      </c>
      <c r="E187" s="16">
        <v>949.53</v>
      </c>
      <c r="F187" s="281" t="s">
        <v>1296</v>
      </c>
      <c r="G187" s="17" t="s">
        <v>1334</v>
      </c>
      <c r="H187" s="31" t="s">
        <v>352</v>
      </c>
    </row>
    <row r="188" spans="1:8" ht="16.350000000000001" customHeight="1">
      <c r="A188" s="12" t="s">
        <v>2917</v>
      </c>
      <c r="B188" s="13" t="s">
        <v>1673</v>
      </c>
      <c r="C188" s="14" t="s">
        <v>1635</v>
      </c>
      <c r="D188" s="14" t="s">
        <v>1674</v>
      </c>
      <c r="E188" s="16">
        <v>949.53</v>
      </c>
      <c r="F188" s="281" t="s">
        <v>1296</v>
      </c>
      <c r="G188" s="17" t="s">
        <v>1334</v>
      </c>
      <c r="H188" s="31" t="s">
        <v>352</v>
      </c>
    </row>
    <row r="189" spans="1:8" ht="16.350000000000001" customHeight="1">
      <c r="A189" s="12" t="s">
        <v>2917</v>
      </c>
      <c r="B189" s="13" t="s">
        <v>1675</v>
      </c>
      <c r="C189" s="14" t="s">
        <v>1635</v>
      </c>
      <c r="D189" s="14" t="s">
        <v>1676</v>
      </c>
      <c r="E189" s="16">
        <v>949.53</v>
      </c>
      <c r="F189" s="281" t="s">
        <v>1296</v>
      </c>
      <c r="G189" s="17" t="s">
        <v>1334</v>
      </c>
      <c r="H189" s="31" t="s">
        <v>352</v>
      </c>
    </row>
    <row r="190" spans="1:8" ht="16.350000000000001" customHeight="1">
      <c r="A190" s="12" t="s">
        <v>2917</v>
      </c>
      <c r="B190" s="13" t="s">
        <v>1677</v>
      </c>
      <c r="C190" s="14" t="s">
        <v>1635</v>
      </c>
      <c r="D190" s="14" t="s">
        <v>1678</v>
      </c>
      <c r="E190" s="16">
        <v>949.53</v>
      </c>
      <c r="F190" s="281" t="s">
        <v>1296</v>
      </c>
      <c r="G190" s="17" t="s">
        <v>1334</v>
      </c>
      <c r="H190" s="31" t="s">
        <v>352</v>
      </c>
    </row>
    <row r="191" spans="1:8" ht="16.350000000000001" customHeight="1">
      <c r="A191" s="12" t="s">
        <v>2917</v>
      </c>
      <c r="B191" s="13" t="s">
        <v>1679</v>
      </c>
      <c r="C191" s="14" t="s">
        <v>1635</v>
      </c>
      <c r="D191" s="14" t="s">
        <v>1680</v>
      </c>
      <c r="E191" s="16">
        <v>949.53</v>
      </c>
      <c r="F191" s="281" t="s">
        <v>1296</v>
      </c>
      <c r="G191" s="17" t="s">
        <v>1334</v>
      </c>
      <c r="H191" s="31" t="s">
        <v>352</v>
      </c>
    </row>
    <row r="192" spans="1:8" ht="16.350000000000001" customHeight="1">
      <c r="A192" s="12" t="s">
        <v>2917</v>
      </c>
      <c r="B192" s="13" t="s">
        <v>1681</v>
      </c>
      <c r="C192" s="14" t="s">
        <v>1635</v>
      </c>
      <c r="D192" s="14" t="s">
        <v>1682</v>
      </c>
      <c r="E192" s="16">
        <v>949.53</v>
      </c>
      <c r="F192" s="281" t="s">
        <v>1296</v>
      </c>
      <c r="G192" s="17" t="s">
        <v>1334</v>
      </c>
      <c r="H192" s="31" t="s">
        <v>352</v>
      </c>
    </row>
    <row r="193" spans="1:8" ht="16.350000000000001" customHeight="1">
      <c r="A193" s="12" t="s">
        <v>2917</v>
      </c>
      <c r="B193" s="13" t="s">
        <v>1683</v>
      </c>
      <c r="C193" s="14" t="s">
        <v>1635</v>
      </c>
      <c r="D193" s="14" t="s">
        <v>1684</v>
      </c>
      <c r="E193" s="16">
        <v>949.53</v>
      </c>
      <c r="F193" s="281" t="s">
        <v>1296</v>
      </c>
      <c r="G193" s="17" t="s">
        <v>1334</v>
      </c>
      <c r="H193" s="31" t="s">
        <v>352</v>
      </c>
    </row>
    <row r="194" spans="1:8" ht="16.350000000000001" customHeight="1">
      <c r="A194" s="12" t="s">
        <v>2917</v>
      </c>
      <c r="B194" s="13" t="s">
        <v>1685</v>
      </c>
      <c r="C194" s="14" t="s">
        <v>1635</v>
      </c>
      <c r="D194" s="14" t="s">
        <v>1686</v>
      </c>
      <c r="E194" s="16">
        <v>949.53</v>
      </c>
      <c r="F194" s="281" t="s">
        <v>1296</v>
      </c>
      <c r="G194" s="17" t="s">
        <v>1334</v>
      </c>
      <c r="H194" s="31" t="s">
        <v>352</v>
      </c>
    </row>
    <row r="195" spans="1:8" ht="16.350000000000001" customHeight="1">
      <c r="A195" s="12" t="s">
        <v>2917</v>
      </c>
      <c r="B195" s="13" t="s">
        <v>1687</v>
      </c>
      <c r="C195" s="14" t="s">
        <v>1635</v>
      </c>
      <c r="D195" s="14" t="s">
        <v>1688</v>
      </c>
      <c r="E195" s="16">
        <v>949.53</v>
      </c>
      <c r="F195" s="281" t="s">
        <v>1296</v>
      </c>
      <c r="G195" s="17" t="s">
        <v>1334</v>
      </c>
      <c r="H195" s="31" t="s">
        <v>352</v>
      </c>
    </row>
    <row r="196" spans="1:8" ht="16.350000000000001" customHeight="1">
      <c r="A196" s="12" t="s">
        <v>2917</v>
      </c>
      <c r="B196" s="13" t="s">
        <v>1689</v>
      </c>
      <c r="C196" s="14" t="s">
        <v>1635</v>
      </c>
      <c r="D196" s="14" t="s">
        <v>1690</v>
      </c>
      <c r="E196" s="16">
        <v>949.53</v>
      </c>
      <c r="F196" s="281" t="s">
        <v>1296</v>
      </c>
      <c r="G196" s="17" t="s">
        <v>1334</v>
      </c>
      <c r="H196" s="31" t="s">
        <v>352</v>
      </c>
    </row>
    <row r="197" spans="1:8" ht="16.350000000000001" customHeight="1">
      <c r="A197" s="12" t="s">
        <v>2917</v>
      </c>
      <c r="B197" s="13" t="s">
        <v>1691</v>
      </c>
      <c r="C197" s="14" t="s">
        <v>1635</v>
      </c>
      <c r="D197" s="14" t="s">
        <v>1692</v>
      </c>
      <c r="E197" s="16">
        <v>949.53</v>
      </c>
      <c r="F197" s="281" t="s">
        <v>1296</v>
      </c>
      <c r="G197" s="17" t="s">
        <v>1334</v>
      </c>
      <c r="H197" s="31" t="s">
        <v>352</v>
      </c>
    </row>
    <row r="198" spans="1:8" ht="16.350000000000001" customHeight="1">
      <c r="A198" s="12" t="s">
        <v>2917</v>
      </c>
      <c r="B198" s="13" t="s">
        <v>1693</v>
      </c>
      <c r="C198" s="14" t="s">
        <v>1635</v>
      </c>
      <c r="D198" s="14" t="s">
        <v>1694</v>
      </c>
      <c r="E198" s="16">
        <v>949.53</v>
      </c>
      <c r="F198" s="281" t="s">
        <v>1296</v>
      </c>
      <c r="G198" s="17" t="s">
        <v>1334</v>
      </c>
      <c r="H198" s="31" t="s">
        <v>352</v>
      </c>
    </row>
    <row r="199" spans="1:8" ht="16.350000000000001" customHeight="1">
      <c r="A199" s="12" t="s">
        <v>2917</v>
      </c>
      <c r="B199" s="13" t="s">
        <v>1695</v>
      </c>
      <c r="C199" s="14" t="s">
        <v>1635</v>
      </c>
      <c r="D199" s="14" t="s">
        <v>1696</v>
      </c>
      <c r="E199" s="16">
        <v>949.54</v>
      </c>
      <c r="F199" s="281" t="s">
        <v>1296</v>
      </c>
      <c r="G199" s="17" t="s">
        <v>1334</v>
      </c>
      <c r="H199" s="31" t="s">
        <v>352</v>
      </c>
    </row>
    <row r="200" spans="1:8" ht="16.350000000000001" customHeight="1">
      <c r="A200" s="12" t="s">
        <v>2917</v>
      </c>
      <c r="B200" s="13" t="s">
        <v>1697</v>
      </c>
      <c r="C200" s="14" t="s">
        <v>1635</v>
      </c>
      <c r="D200" s="14" t="s">
        <v>1698</v>
      </c>
      <c r="E200" s="16">
        <v>949.54</v>
      </c>
      <c r="F200" s="281" t="s">
        <v>1296</v>
      </c>
      <c r="G200" s="17" t="s">
        <v>1334</v>
      </c>
      <c r="H200" s="31" t="s">
        <v>352</v>
      </c>
    </row>
    <row r="201" spans="1:8" ht="16.350000000000001" customHeight="1">
      <c r="A201" s="12" t="s">
        <v>2917</v>
      </c>
      <c r="B201" s="13" t="s">
        <v>1699</v>
      </c>
      <c r="C201" s="14" t="s">
        <v>1635</v>
      </c>
      <c r="D201" s="14" t="s">
        <v>1700</v>
      </c>
      <c r="E201" s="16">
        <v>949.54</v>
      </c>
      <c r="F201" s="281" t="s">
        <v>1296</v>
      </c>
      <c r="G201" s="17" t="s">
        <v>1334</v>
      </c>
      <c r="H201" s="31" t="s">
        <v>352</v>
      </c>
    </row>
    <row r="202" spans="1:8" ht="16.350000000000001" customHeight="1">
      <c r="A202" s="12" t="s">
        <v>2917</v>
      </c>
      <c r="B202" s="13" t="s">
        <v>1701</v>
      </c>
      <c r="C202" s="14" t="s">
        <v>1635</v>
      </c>
      <c r="D202" s="14" t="s">
        <v>1702</v>
      </c>
      <c r="E202" s="16">
        <v>949.54</v>
      </c>
      <c r="F202" s="281" t="s">
        <v>1296</v>
      </c>
      <c r="G202" s="17" t="s">
        <v>1334</v>
      </c>
      <c r="H202" s="31" t="s">
        <v>352</v>
      </c>
    </row>
    <row r="203" spans="1:8" ht="16.350000000000001" customHeight="1">
      <c r="A203" s="12" t="s">
        <v>2917</v>
      </c>
      <c r="B203" s="13" t="s">
        <v>1703</v>
      </c>
      <c r="C203" s="14" t="s">
        <v>1635</v>
      </c>
      <c r="D203" s="14" t="s">
        <v>1704</v>
      </c>
      <c r="E203" s="16">
        <v>949.55</v>
      </c>
      <c r="F203" s="281" t="s">
        <v>1296</v>
      </c>
      <c r="G203" s="17" t="s">
        <v>1334</v>
      </c>
      <c r="H203" s="31" t="s">
        <v>352</v>
      </c>
    </row>
    <row r="204" spans="1:8" ht="16.350000000000001" customHeight="1">
      <c r="A204" s="12" t="s">
        <v>2917</v>
      </c>
      <c r="B204" s="13" t="s">
        <v>1705</v>
      </c>
      <c r="C204" s="14" t="s">
        <v>1635</v>
      </c>
      <c r="D204" s="14" t="s">
        <v>1706</v>
      </c>
      <c r="E204" s="16">
        <v>949.55</v>
      </c>
      <c r="F204" s="281" t="s">
        <v>1296</v>
      </c>
      <c r="G204" s="17" t="s">
        <v>1334</v>
      </c>
      <c r="H204" s="31" t="s">
        <v>352</v>
      </c>
    </row>
    <row r="205" spans="1:8" ht="16.350000000000001" customHeight="1">
      <c r="A205" s="12" t="s">
        <v>2917</v>
      </c>
      <c r="B205" s="13" t="s">
        <v>1707</v>
      </c>
      <c r="C205" s="14" t="s">
        <v>1635</v>
      </c>
      <c r="D205" s="14" t="s">
        <v>1708</v>
      </c>
      <c r="E205" s="16">
        <v>949.55</v>
      </c>
      <c r="F205" s="281" t="s">
        <v>1296</v>
      </c>
      <c r="G205" s="17" t="s">
        <v>1334</v>
      </c>
      <c r="H205" s="31" t="s">
        <v>352</v>
      </c>
    </row>
    <row r="206" spans="1:8" ht="16.350000000000001" customHeight="1">
      <c r="A206" s="12" t="s">
        <v>2917</v>
      </c>
      <c r="B206" s="13" t="s">
        <v>1709</v>
      </c>
      <c r="C206" s="14" t="s">
        <v>1635</v>
      </c>
      <c r="D206" s="14" t="s">
        <v>1710</v>
      </c>
      <c r="E206" s="16">
        <v>949.55</v>
      </c>
      <c r="F206" s="281" t="s">
        <v>1296</v>
      </c>
      <c r="G206" s="17" t="s">
        <v>1334</v>
      </c>
      <c r="H206" s="31" t="s">
        <v>352</v>
      </c>
    </row>
    <row r="207" spans="1:8" ht="16.350000000000001" customHeight="1">
      <c r="A207" s="12" t="s">
        <v>2917</v>
      </c>
      <c r="B207" s="13" t="s">
        <v>1711</v>
      </c>
      <c r="C207" s="14" t="s">
        <v>1635</v>
      </c>
      <c r="D207" s="14" t="s">
        <v>1712</v>
      </c>
      <c r="E207" s="16">
        <v>949.55</v>
      </c>
      <c r="F207" s="281" t="s">
        <v>1296</v>
      </c>
      <c r="G207" s="17" t="s">
        <v>1334</v>
      </c>
      <c r="H207" s="31" t="s">
        <v>352</v>
      </c>
    </row>
    <row r="208" spans="1:8" ht="16.350000000000001" customHeight="1">
      <c r="A208" s="12" t="s">
        <v>2917</v>
      </c>
      <c r="B208" s="13" t="s">
        <v>1713</v>
      </c>
      <c r="C208" s="14" t="s">
        <v>1635</v>
      </c>
      <c r="D208" s="14" t="s">
        <v>1714</v>
      </c>
      <c r="E208" s="16">
        <v>949.55</v>
      </c>
      <c r="F208" s="281" t="s">
        <v>1296</v>
      </c>
      <c r="G208" s="17" t="s">
        <v>1334</v>
      </c>
      <c r="H208" s="31" t="s">
        <v>352</v>
      </c>
    </row>
    <row r="209" spans="1:9" ht="16.350000000000001" customHeight="1">
      <c r="A209" s="12" t="s">
        <v>2643</v>
      </c>
      <c r="B209" s="13" t="s">
        <v>1715</v>
      </c>
      <c r="C209" s="14" t="s">
        <v>1716</v>
      </c>
      <c r="D209" s="14" t="s">
        <v>1717</v>
      </c>
      <c r="E209" s="16">
        <v>898.05</v>
      </c>
      <c r="F209" s="281" t="s">
        <v>1296</v>
      </c>
      <c r="G209" s="17" t="s">
        <v>1334</v>
      </c>
      <c r="H209" s="31" t="s">
        <v>352</v>
      </c>
    </row>
    <row r="210" spans="1:9" ht="16.350000000000001" customHeight="1">
      <c r="A210" s="12" t="s">
        <v>2643</v>
      </c>
      <c r="B210" s="13" t="s">
        <v>1718</v>
      </c>
      <c r="C210" s="14" t="s">
        <v>1716</v>
      </c>
      <c r="D210" s="14" t="s">
        <v>1719</v>
      </c>
      <c r="E210" s="16">
        <v>898.05</v>
      </c>
      <c r="F210" s="281" t="s">
        <v>1296</v>
      </c>
      <c r="G210" s="17" t="s">
        <v>1334</v>
      </c>
      <c r="H210" s="31" t="s">
        <v>352</v>
      </c>
    </row>
    <row r="211" spans="1:9" ht="16.350000000000001" customHeight="1">
      <c r="A211" s="12" t="s">
        <v>2643</v>
      </c>
      <c r="B211" s="13" t="s">
        <v>1720</v>
      </c>
      <c r="C211" s="14" t="s">
        <v>1716</v>
      </c>
      <c r="D211" s="14" t="s">
        <v>1721</v>
      </c>
      <c r="E211" s="16">
        <v>898.05</v>
      </c>
      <c r="F211" s="281" t="s">
        <v>1296</v>
      </c>
      <c r="G211" s="17" t="s">
        <v>1334</v>
      </c>
      <c r="H211" s="31" t="s">
        <v>352</v>
      </c>
    </row>
    <row r="212" spans="1:9" ht="16.350000000000001" customHeight="1">
      <c r="A212" s="12" t="s">
        <v>2643</v>
      </c>
      <c r="B212" s="13" t="s">
        <v>1722</v>
      </c>
      <c r="C212" s="14" t="s">
        <v>1716</v>
      </c>
      <c r="D212" s="14" t="s">
        <v>1723</v>
      </c>
      <c r="E212" s="16">
        <v>898.05</v>
      </c>
      <c r="F212" s="281" t="s">
        <v>1296</v>
      </c>
      <c r="G212" s="17" t="s">
        <v>1334</v>
      </c>
      <c r="H212" s="31" t="s">
        <v>352</v>
      </c>
    </row>
    <row r="213" spans="1:9" ht="16.350000000000001" customHeight="1">
      <c r="A213" s="12" t="s">
        <v>2643</v>
      </c>
      <c r="B213" s="13" t="s">
        <v>1724</v>
      </c>
      <c r="C213" s="14" t="s">
        <v>1716</v>
      </c>
      <c r="D213" s="14" t="s">
        <v>1725</v>
      </c>
      <c r="E213" s="16">
        <v>898.05</v>
      </c>
      <c r="F213" s="281" t="s">
        <v>1296</v>
      </c>
      <c r="G213" s="17" t="s">
        <v>1334</v>
      </c>
      <c r="H213" s="31" t="s">
        <v>352</v>
      </c>
    </row>
    <row r="214" spans="1:9" ht="16.350000000000001" customHeight="1">
      <c r="A214" s="12" t="s">
        <v>2643</v>
      </c>
      <c r="B214" s="13" t="s">
        <v>1726</v>
      </c>
      <c r="C214" s="14" t="s">
        <v>1716</v>
      </c>
      <c r="D214" s="14" t="s">
        <v>1727</v>
      </c>
      <c r="E214" s="16">
        <v>898.05</v>
      </c>
      <c r="F214" s="281" t="s">
        <v>1296</v>
      </c>
      <c r="G214" s="17" t="s">
        <v>1334</v>
      </c>
      <c r="H214" s="31" t="s">
        <v>352</v>
      </c>
    </row>
    <row r="215" spans="1:9" ht="16.350000000000001" customHeight="1">
      <c r="A215" s="12" t="s">
        <v>2643</v>
      </c>
      <c r="B215" s="13" t="s">
        <v>1728</v>
      </c>
      <c r="C215" s="14" t="s">
        <v>1716</v>
      </c>
      <c r="D215" s="14" t="s">
        <v>1729</v>
      </c>
      <c r="E215" s="16">
        <v>898.05</v>
      </c>
      <c r="F215" s="281" t="s">
        <v>1296</v>
      </c>
      <c r="G215" s="17" t="s">
        <v>1334</v>
      </c>
      <c r="H215" s="31" t="s">
        <v>352</v>
      </c>
    </row>
    <row r="216" spans="1:9" ht="16.350000000000001" customHeight="1">
      <c r="A216" s="12" t="s">
        <v>2643</v>
      </c>
      <c r="B216" s="13" t="s">
        <v>1730</v>
      </c>
      <c r="C216" s="14" t="s">
        <v>1716</v>
      </c>
      <c r="D216" s="14" t="s">
        <v>1731</v>
      </c>
      <c r="E216" s="16">
        <v>898.05</v>
      </c>
      <c r="F216" s="281" t="s">
        <v>1296</v>
      </c>
      <c r="G216" s="17" t="s">
        <v>1334</v>
      </c>
      <c r="H216" s="31" t="s">
        <v>352</v>
      </c>
    </row>
    <row r="217" spans="1:9" ht="16.350000000000001" customHeight="1">
      <c r="A217" s="12" t="s">
        <v>2643</v>
      </c>
      <c r="B217" s="13" t="s">
        <v>1732</v>
      </c>
      <c r="C217" s="14" t="s">
        <v>1716</v>
      </c>
      <c r="D217" s="14" t="s">
        <v>1733</v>
      </c>
      <c r="E217" s="16">
        <v>898.05</v>
      </c>
      <c r="F217" s="281" t="s">
        <v>1296</v>
      </c>
      <c r="G217" s="17" t="s">
        <v>1334</v>
      </c>
      <c r="H217" s="31" t="s">
        <v>352</v>
      </c>
    </row>
    <row r="218" spans="1:9" ht="16.350000000000001" customHeight="1">
      <c r="A218" s="12" t="s">
        <v>2643</v>
      </c>
      <c r="B218" s="13" t="s">
        <v>1734</v>
      </c>
      <c r="C218" s="14" t="s">
        <v>1716</v>
      </c>
      <c r="D218" s="14" t="s">
        <v>1735</v>
      </c>
      <c r="E218" s="16">
        <v>898.05</v>
      </c>
      <c r="F218" s="281" t="s">
        <v>1296</v>
      </c>
      <c r="G218" s="17" t="s">
        <v>1334</v>
      </c>
      <c r="H218" s="31" t="s">
        <v>352</v>
      </c>
    </row>
    <row r="219" spans="1:9" ht="16.350000000000001" customHeight="1">
      <c r="A219" s="12" t="s">
        <v>2643</v>
      </c>
      <c r="B219" s="13" t="s">
        <v>1736</v>
      </c>
      <c r="C219" s="14" t="s">
        <v>1716</v>
      </c>
      <c r="D219" s="14" t="s">
        <v>1737</v>
      </c>
      <c r="E219" s="16">
        <v>898.05</v>
      </c>
      <c r="F219" s="281" t="s">
        <v>1296</v>
      </c>
      <c r="G219" s="17" t="s">
        <v>1334</v>
      </c>
      <c r="H219" s="31" t="s">
        <v>352</v>
      </c>
    </row>
    <row r="220" spans="1:9" ht="16.649999999999999" customHeight="1">
      <c r="A220" s="12" t="s">
        <v>2643</v>
      </c>
      <c r="B220" s="13" t="s">
        <v>1738</v>
      </c>
      <c r="C220" s="14" t="s">
        <v>1716</v>
      </c>
      <c r="D220" s="14" t="s">
        <v>1739</v>
      </c>
      <c r="E220" s="16">
        <v>898.05</v>
      </c>
      <c r="F220" s="281" t="s">
        <v>1296</v>
      </c>
      <c r="G220" s="17" t="s">
        <v>1334</v>
      </c>
      <c r="H220" s="31" t="s">
        <v>352</v>
      </c>
    </row>
    <row r="221" spans="1:9" ht="16.649999999999999" customHeight="1">
      <c r="A221" s="12" t="s">
        <v>2643</v>
      </c>
      <c r="B221" s="13" t="s">
        <v>1740</v>
      </c>
      <c r="C221" s="14" t="s">
        <v>1716</v>
      </c>
      <c r="D221" s="14" t="s">
        <v>1741</v>
      </c>
      <c r="E221" s="16">
        <v>898.05</v>
      </c>
      <c r="F221" s="281" t="s">
        <v>1296</v>
      </c>
      <c r="G221" s="17" t="s">
        <v>1334</v>
      </c>
      <c r="H221" s="31" t="s">
        <v>352</v>
      </c>
    </row>
    <row r="222" spans="1:9" ht="16.649999999999999" customHeight="1">
      <c r="A222" s="12" t="s">
        <v>2643</v>
      </c>
      <c r="B222" s="13" t="s">
        <v>1742</v>
      </c>
      <c r="C222" s="14" t="s">
        <v>1716</v>
      </c>
      <c r="D222" s="14" t="s">
        <v>1743</v>
      </c>
      <c r="E222" s="16">
        <v>898.05</v>
      </c>
      <c r="F222" s="281" t="s">
        <v>1296</v>
      </c>
      <c r="G222" s="17" t="s">
        <v>1334</v>
      </c>
      <c r="H222" s="31" t="s">
        <v>352</v>
      </c>
    </row>
    <row r="223" spans="1:9" ht="16.649999999999999" customHeight="1">
      <c r="A223" s="12" t="s">
        <v>2643</v>
      </c>
      <c r="B223" s="13" t="s">
        <v>1744</v>
      </c>
      <c r="C223" s="14" t="s">
        <v>1716</v>
      </c>
      <c r="D223" s="14" t="s">
        <v>1745</v>
      </c>
      <c r="E223" s="16">
        <v>898.05</v>
      </c>
      <c r="F223" s="281" t="s">
        <v>1296</v>
      </c>
      <c r="G223" s="17" t="s">
        <v>1334</v>
      </c>
      <c r="H223" s="31" t="s">
        <v>352</v>
      </c>
    </row>
    <row r="224" spans="1:9" ht="16.649999999999999" customHeight="1">
      <c r="A224" s="271" t="s">
        <v>2125</v>
      </c>
      <c r="B224" s="272" t="s">
        <v>2590</v>
      </c>
      <c r="C224" s="273" t="s">
        <v>2591</v>
      </c>
      <c r="D224" s="273"/>
      <c r="E224" s="274">
        <v>8346.92</v>
      </c>
      <c r="F224" s="282" t="s">
        <v>1546</v>
      </c>
      <c r="G224" s="17" t="s">
        <v>1334</v>
      </c>
      <c r="H224" s="275" t="s">
        <v>1844</v>
      </c>
      <c r="I224" s="276" t="s">
        <v>2592</v>
      </c>
    </row>
    <row r="225" spans="1:9" ht="16.649999999999999" customHeight="1">
      <c r="A225" s="271" t="s">
        <v>2593</v>
      </c>
      <c r="B225" s="272" t="s">
        <v>2594</v>
      </c>
      <c r="C225" s="273" t="s">
        <v>2595</v>
      </c>
      <c r="D225" s="273"/>
      <c r="E225" s="274">
        <v>10326.34</v>
      </c>
      <c r="F225" s="282" t="s">
        <v>1546</v>
      </c>
      <c r="G225" s="17" t="s">
        <v>1334</v>
      </c>
      <c r="H225" s="277" t="s">
        <v>2574</v>
      </c>
      <c r="I225" s="276" t="s">
        <v>2592</v>
      </c>
    </row>
    <row r="226" spans="1:9" ht="16.649999999999999" customHeight="1">
      <c r="A226" s="271" t="s">
        <v>2596</v>
      </c>
      <c r="B226" s="272" t="s">
        <v>2597</v>
      </c>
      <c r="C226" s="273" t="s">
        <v>2598</v>
      </c>
      <c r="D226" s="273" t="s">
        <v>2599</v>
      </c>
      <c r="E226" s="274">
        <v>10353.92</v>
      </c>
      <c r="F226" s="282" t="s">
        <v>1546</v>
      </c>
      <c r="G226" s="17" t="s">
        <v>1334</v>
      </c>
      <c r="H226" s="277" t="s">
        <v>2574</v>
      </c>
      <c r="I226" s="276" t="s">
        <v>2592</v>
      </c>
    </row>
    <row r="227" spans="1:9" ht="16.649999999999999" customHeight="1">
      <c r="A227" s="271" t="s">
        <v>2596</v>
      </c>
      <c r="B227" s="272" t="s">
        <v>2600</v>
      </c>
      <c r="C227" s="273" t="s">
        <v>2598</v>
      </c>
      <c r="D227" s="273" t="s">
        <v>2601</v>
      </c>
      <c r="E227" s="274">
        <v>10353.92</v>
      </c>
      <c r="F227" s="282" t="s">
        <v>1546</v>
      </c>
      <c r="G227" s="17" t="s">
        <v>1334</v>
      </c>
      <c r="H227" s="277" t="s">
        <v>2574</v>
      </c>
      <c r="I227" s="276" t="s">
        <v>2592</v>
      </c>
    </row>
    <row r="228" spans="1:9" ht="16.649999999999999" customHeight="1">
      <c r="A228" s="271" t="s">
        <v>2227</v>
      </c>
      <c r="B228" s="272" t="s">
        <v>2602</v>
      </c>
      <c r="C228" s="273" t="s">
        <v>2603</v>
      </c>
      <c r="D228" s="273" t="s">
        <v>2604</v>
      </c>
      <c r="E228" s="274">
        <v>543.29</v>
      </c>
      <c r="F228" s="282" t="s">
        <v>1296</v>
      </c>
      <c r="G228" s="17" t="s">
        <v>1334</v>
      </c>
      <c r="H228" s="277" t="s">
        <v>2574</v>
      </c>
      <c r="I228" s="276" t="s">
        <v>2592</v>
      </c>
    </row>
    <row r="229" spans="1:9" ht="16.649999999999999" customHeight="1">
      <c r="A229" s="271" t="s">
        <v>2227</v>
      </c>
      <c r="B229" s="272" t="s">
        <v>2605</v>
      </c>
      <c r="C229" s="273" t="s">
        <v>2603</v>
      </c>
      <c r="D229" s="273" t="s">
        <v>2606</v>
      </c>
      <c r="E229" s="274">
        <v>543.28</v>
      </c>
      <c r="F229" s="282" t="s">
        <v>1296</v>
      </c>
      <c r="G229" s="17" t="s">
        <v>1334</v>
      </c>
      <c r="H229" s="277" t="s">
        <v>2574</v>
      </c>
      <c r="I229" s="276" t="s">
        <v>2592</v>
      </c>
    </row>
    <row r="230" spans="1:9" ht="16.649999999999999" customHeight="1">
      <c r="A230" s="271" t="s">
        <v>2607</v>
      </c>
      <c r="B230" s="272" t="s">
        <v>2608</v>
      </c>
      <c r="C230" s="273" t="s">
        <v>2609</v>
      </c>
      <c r="D230" s="273" t="s">
        <v>2610</v>
      </c>
      <c r="E230" s="274">
        <v>1393.77</v>
      </c>
      <c r="F230" s="282" t="s">
        <v>1296</v>
      </c>
      <c r="G230" s="17" t="s">
        <v>1334</v>
      </c>
      <c r="H230" s="275" t="s">
        <v>1844</v>
      </c>
      <c r="I230" s="276" t="s">
        <v>2592</v>
      </c>
    </row>
    <row r="231" spans="1:9" ht="16.649999999999999" customHeight="1">
      <c r="A231" s="271" t="s">
        <v>2611</v>
      </c>
      <c r="B231" s="272" t="s">
        <v>1328</v>
      </c>
      <c r="C231" s="273" t="s">
        <v>2612</v>
      </c>
      <c r="D231" s="273" t="s">
        <v>2613</v>
      </c>
      <c r="E231" s="274">
        <v>29415.33</v>
      </c>
      <c r="F231" s="282" t="s">
        <v>1296</v>
      </c>
      <c r="G231" s="17" t="s">
        <v>1334</v>
      </c>
      <c r="H231" s="275" t="s">
        <v>1844</v>
      </c>
      <c r="I231" s="276" t="s">
        <v>2592</v>
      </c>
    </row>
    <row r="232" spans="1:9" ht="16.649999999999999" customHeight="1">
      <c r="A232" s="271" t="s">
        <v>2593</v>
      </c>
      <c r="B232" s="272" t="s">
        <v>1328</v>
      </c>
      <c r="C232" s="273" t="s">
        <v>2612</v>
      </c>
      <c r="D232" s="273" t="s">
        <v>2613</v>
      </c>
      <c r="E232" s="274">
        <v>2413</v>
      </c>
      <c r="F232" s="282" t="s">
        <v>1296</v>
      </c>
      <c r="G232" s="17" t="s">
        <v>1334</v>
      </c>
      <c r="H232" s="275" t="s">
        <v>1844</v>
      </c>
      <c r="I232" s="276" t="s">
        <v>2592</v>
      </c>
    </row>
    <row r="233" spans="1:9" ht="16.649999999999999" customHeight="1">
      <c r="A233" s="271" t="s">
        <v>2614</v>
      </c>
      <c r="B233" s="272" t="s">
        <v>2615</v>
      </c>
      <c r="C233" s="273" t="s">
        <v>2616</v>
      </c>
      <c r="D233" s="273" t="s">
        <v>2617</v>
      </c>
      <c r="E233" s="274">
        <v>27207.32</v>
      </c>
      <c r="F233" s="282" t="s">
        <v>1296</v>
      </c>
      <c r="G233" s="17" t="s">
        <v>1334</v>
      </c>
      <c r="H233" s="275" t="s">
        <v>1844</v>
      </c>
      <c r="I233" s="276" t="s">
        <v>2592</v>
      </c>
    </row>
    <row r="234" spans="1:9" ht="16.649999999999999" customHeight="1">
      <c r="A234" s="271" t="s">
        <v>2614</v>
      </c>
      <c r="B234" s="272" t="s">
        <v>2618</v>
      </c>
      <c r="C234" s="273" t="s">
        <v>2616</v>
      </c>
      <c r="D234" s="273" t="s">
        <v>2619</v>
      </c>
      <c r="E234" s="274">
        <v>27207.33</v>
      </c>
      <c r="F234" s="282" t="s">
        <v>1296</v>
      </c>
      <c r="G234" s="17" t="s">
        <v>1334</v>
      </c>
      <c r="H234" s="275" t="s">
        <v>1844</v>
      </c>
      <c r="I234" s="276" t="s">
        <v>2592</v>
      </c>
    </row>
    <row r="235" spans="1:9" ht="16.649999999999999" customHeight="1">
      <c r="A235" s="271" t="s">
        <v>2620</v>
      </c>
      <c r="B235" s="272" t="s">
        <v>2621</v>
      </c>
      <c r="C235" s="273" t="s">
        <v>2622</v>
      </c>
      <c r="D235" s="273"/>
      <c r="E235" s="274">
        <v>4057.99</v>
      </c>
      <c r="F235" s="282" t="s">
        <v>1546</v>
      </c>
      <c r="G235" s="17" t="s">
        <v>1334</v>
      </c>
      <c r="H235" s="275" t="s">
        <v>1844</v>
      </c>
      <c r="I235" s="276" t="s">
        <v>2592</v>
      </c>
    </row>
    <row r="236" spans="1:9" ht="16.649999999999999" customHeight="1">
      <c r="A236" s="271" t="s">
        <v>2623</v>
      </c>
      <c r="B236" s="272" t="s">
        <v>2624</v>
      </c>
      <c r="C236" s="273" t="s">
        <v>2625</v>
      </c>
      <c r="D236" s="273"/>
      <c r="E236" s="274">
        <v>15192.61</v>
      </c>
      <c r="F236" s="282" t="s">
        <v>1546</v>
      </c>
      <c r="G236" s="17" t="s">
        <v>1334</v>
      </c>
      <c r="H236" s="275" t="s">
        <v>1844</v>
      </c>
      <c r="I236" s="276" t="s">
        <v>2592</v>
      </c>
    </row>
    <row r="237" spans="1:9" ht="16.649999999999999" customHeight="1">
      <c r="A237" s="271" t="s">
        <v>2626</v>
      </c>
      <c r="B237" s="272" t="s">
        <v>2627</v>
      </c>
      <c r="C237" s="273" t="s">
        <v>2628</v>
      </c>
      <c r="D237" s="273" t="s">
        <v>2629</v>
      </c>
      <c r="E237" s="274">
        <v>3913.1</v>
      </c>
      <c r="F237" s="282" t="s">
        <v>1546</v>
      </c>
      <c r="G237" s="17" t="s">
        <v>1334</v>
      </c>
      <c r="H237" s="275" t="s">
        <v>1844</v>
      </c>
      <c r="I237" s="276" t="s">
        <v>2592</v>
      </c>
    </row>
    <row r="238" spans="1:9" ht="16.649999999999999" customHeight="1">
      <c r="A238" s="271" t="s">
        <v>2630</v>
      </c>
      <c r="B238" s="272" t="s">
        <v>2631</v>
      </c>
      <c r="C238" s="273" t="s">
        <v>2632</v>
      </c>
      <c r="D238" s="273" t="s">
        <v>2633</v>
      </c>
      <c r="E238" s="274">
        <v>23676.19</v>
      </c>
      <c r="F238" s="282" t="s">
        <v>1546</v>
      </c>
      <c r="G238" s="17" t="s">
        <v>1334</v>
      </c>
      <c r="H238" s="275" t="s">
        <v>1844</v>
      </c>
      <c r="I238" s="276" t="s">
        <v>2592</v>
      </c>
    </row>
    <row r="239" spans="1:9" ht="16.649999999999999" customHeight="1">
      <c r="A239" s="271" t="s">
        <v>2634</v>
      </c>
      <c r="B239" s="272" t="s">
        <v>2635</v>
      </c>
      <c r="C239" s="273" t="s">
        <v>2636</v>
      </c>
      <c r="D239" s="273"/>
      <c r="E239" s="274">
        <v>21862.13</v>
      </c>
      <c r="F239" s="282" t="s">
        <v>1546</v>
      </c>
      <c r="G239" s="17" t="s">
        <v>1334</v>
      </c>
      <c r="H239" s="275" t="s">
        <v>1844</v>
      </c>
      <c r="I239" s="276" t="s">
        <v>2592</v>
      </c>
    </row>
    <row r="240" spans="1:9" ht="16.649999999999999" customHeight="1">
      <c r="A240" s="271" t="s">
        <v>2626</v>
      </c>
      <c r="B240" s="272" t="s">
        <v>2637</v>
      </c>
      <c r="C240" s="273" t="s">
        <v>2638</v>
      </c>
      <c r="D240" s="273"/>
      <c r="E240" s="274">
        <v>1149.5</v>
      </c>
      <c r="F240" s="282" t="s">
        <v>1546</v>
      </c>
      <c r="G240" s="17" t="s">
        <v>1334</v>
      </c>
      <c r="H240" s="275" t="s">
        <v>1844</v>
      </c>
      <c r="I240" s="276" t="s">
        <v>2592</v>
      </c>
    </row>
    <row r="241" spans="1:9" ht="16.649999999999999" customHeight="1">
      <c r="A241" s="271" t="s">
        <v>2639</v>
      </c>
      <c r="B241" s="272" t="s">
        <v>2640</v>
      </c>
      <c r="C241" s="273" t="s">
        <v>2641</v>
      </c>
      <c r="D241" s="273" t="s">
        <v>2642</v>
      </c>
      <c r="E241" s="274">
        <v>3592.2</v>
      </c>
      <c r="F241" s="282" t="s">
        <v>1296</v>
      </c>
      <c r="G241" s="17" t="s">
        <v>1334</v>
      </c>
      <c r="H241" s="277" t="s">
        <v>2574</v>
      </c>
      <c r="I241" s="276" t="s">
        <v>2592</v>
      </c>
    </row>
    <row r="242" spans="1:9" ht="16.649999999999999" customHeight="1">
      <c r="A242" s="271" t="s">
        <v>2643</v>
      </c>
      <c r="B242" s="272" t="s">
        <v>1715</v>
      </c>
      <c r="C242" s="273" t="s">
        <v>1716</v>
      </c>
      <c r="D242" s="273" t="s">
        <v>1717</v>
      </c>
      <c r="E242" s="274">
        <v>898.05</v>
      </c>
      <c r="F242" s="282" t="s">
        <v>1296</v>
      </c>
      <c r="G242" s="17" t="s">
        <v>1334</v>
      </c>
      <c r="H242" s="277" t="s">
        <v>2574</v>
      </c>
      <c r="I242" s="276" t="s">
        <v>2592</v>
      </c>
    </row>
    <row r="243" spans="1:9" ht="16.649999999999999" customHeight="1">
      <c r="A243" s="271" t="s">
        <v>2643</v>
      </c>
      <c r="B243" s="272" t="s">
        <v>1718</v>
      </c>
      <c r="C243" s="273" t="s">
        <v>1716</v>
      </c>
      <c r="D243" s="273" t="s">
        <v>1719</v>
      </c>
      <c r="E243" s="274">
        <v>898.05</v>
      </c>
      <c r="F243" s="282" t="s">
        <v>1296</v>
      </c>
      <c r="G243" s="17" t="s">
        <v>1334</v>
      </c>
      <c r="H243" s="277" t="s">
        <v>2574</v>
      </c>
      <c r="I243" s="276" t="s">
        <v>2592</v>
      </c>
    </row>
    <row r="244" spans="1:9" ht="16.649999999999999" customHeight="1">
      <c r="A244" s="271" t="s">
        <v>2643</v>
      </c>
      <c r="B244" s="272" t="s">
        <v>1720</v>
      </c>
      <c r="C244" s="273" t="s">
        <v>1716</v>
      </c>
      <c r="D244" s="273" t="s">
        <v>1721</v>
      </c>
      <c r="E244" s="274">
        <v>898.05</v>
      </c>
      <c r="F244" s="282" t="s">
        <v>1296</v>
      </c>
      <c r="G244" s="17" t="s">
        <v>1334</v>
      </c>
      <c r="H244" s="277" t="s">
        <v>2574</v>
      </c>
      <c r="I244" s="276" t="s">
        <v>2592</v>
      </c>
    </row>
    <row r="245" spans="1:9" ht="16.649999999999999" customHeight="1">
      <c r="A245" s="271" t="s">
        <v>2643</v>
      </c>
      <c r="B245" s="272" t="s">
        <v>1722</v>
      </c>
      <c r="C245" s="273" t="s">
        <v>1716</v>
      </c>
      <c r="D245" s="273" t="s">
        <v>1723</v>
      </c>
      <c r="E245" s="274">
        <v>898.05</v>
      </c>
      <c r="F245" s="282" t="s">
        <v>1296</v>
      </c>
      <c r="G245" s="17" t="s">
        <v>1334</v>
      </c>
      <c r="H245" s="277" t="s">
        <v>2574</v>
      </c>
      <c r="I245" s="276" t="s">
        <v>2592</v>
      </c>
    </row>
    <row r="246" spans="1:9" ht="16.649999999999999" customHeight="1">
      <c r="A246" s="271" t="s">
        <v>2643</v>
      </c>
      <c r="B246" s="272" t="s">
        <v>1724</v>
      </c>
      <c r="C246" s="273" t="s">
        <v>1716</v>
      </c>
      <c r="D246" s="273" t="s">
        <v>1725</v>
      </c>
      <c r="E246" s="274">
        <v>898.05</v>
      </c>
      <c r="F246" s="282" t="s">
        <v>1296</v>
      </c>
      <c r="G246" s="17" t="s">
        <v>1334</v>
      </c>
      <c r="H246" s="277" t="s">
        <v>2574</v>
      </c>
      <c r="I246" s="276" t="s">
        <v>2592</v>
      </c>
    </row>
    <row r="247" spans="1:9" ht="16.649999999999999" customHeight="1">
      <c r="A247" s="271" t="s">
        <v>2643</v>
      </c>
      <c r="B247" s="272" t="s">
        <v>1726</v>
      </c>
      <c r="C247" s="273" t="s">
        <v>1716</v>
      </c>
      <c r="D247" s="273" t="s">
        <v>1727</v>
      </c>
      <c r="E247" s="274">
        <v>898.05</v>
      </c>
      <c r="F247" s="282" t="s">
        <v>1296</v>
      </c>
      <c r="G247" s="17" t="s">
        <v>1334</v>
      </c>
      <c r="H247" s="277" t="s">
        <v>2574</v>
      </c>
      <c r="I247" s="276" t="s">
        <v>2592</v>
      </c>
    </row>
    <row r="248" spans="1:9" ht="16.649999999999999" customHeight="1">
      <c r="A248" s="271" t="s">
        <v>2643</v>
      </c>
      <c r="B248" s="272" t="s">
        <v>1728</v>
      </c>
      <c r="C248" s="273" t="s">
        <v>1716</v>
      </c>
      <c r="D248" s="273" t="s">
        <v>1729</v>
      </c>
      <c r="E248" s="274">
        <v>898.05</v>
      </c>
      <c r="F248" s="282" t="s">
        <v>1296</v>
      </c>
      <c r="G248" s="17" t="s">
        <v>1334</v>
      </c>
      <c r="H248" s="277" t="s">
        <v>2574</v>
      </c>
      <c r="I248" s="276" t="s">
        <v>2592</v>
      </c>
    </row>
    <row r="249" spans="1:9" ht="16.649999999999999" customHeight="1">
      <c r="A249" s="271" t="s">
        <v>2643</v>
      </c>
      <c r="B249" s="272" t="s">
        <v>1730</v>
      </c>
      <c r="C249" s="273" t="s">
        <v>1716</v>
      </c>
      <c r="D249" s="273" t="s">
        <v>1731</v>
      </c>
      <c r="E249" s="274">
        <v>898.05</v>
      </c>
      <c r="F249" s="282" t="s">
        <v>1296</v>
      </c>
      <c r="G249" s="17" t="s">
        <v>1334</v>
      </c>
      <c r="H249" s="277" t="s">
        <v>2574</v>
      </c>
      <c r="I249" s="276" t="s">
        <v>2592</v>
      </c>
    </row>
    <row r="250" spans="1:9" ht="16.649999999999999" customHeight="1">
      <c r="A250" s="271" t="s">
        <v>2643</v>
      </c>
      <c r="B250" s="272" t="s">
        <v>1732</v>
      </c>
      <c r="C250" s="273" t="s">
        <v>1716</v>
      </c>
      <c r="D250" s="273" t="s">
        <v>1733</v>
      </c>
      <c r="E250" s="274">
        <v>898.05</v>
      </c>
      <c r="F250" s="282" t="s">
        <v>1296</v>
      </c>
      <c r="G250" s="17" t="s">
        <v>1334</v>
      </c>
      <c r="H250" s="277" t="s">
        <v>2574</v>
      </c>
      <c r="I250" s="276" t="s">
        <v>2592</v>
      </c>
    </row>
    <row r="251" spans="1:9" ht="16.649999999999999" customHeight="1">
      <c r="A251" s="271" t="s">
        <v>2643</v>
      </c>
      <c r="B251" s="272" t="s">
        <v>1734</v>
      </c>
      <c r="C251" s="273" t="s">
        <v>1716</v>
      </c>
      <c r="D251" s="273" t="s">
        <v>1735</v>
      </c>
      <c r="E251" s="274">
        <v>898.05</v>
      </c>
      <c r="F251" s="282" t="s">
        <v>1296</v>
      </c>
      <c r="G251" s="17" t="s">
        <v>1334</v>
      </c>
      <c r="H251" s="277" t="s">
        <v>2574</v>
      </c>
      <c r="I251" s="276" t="s">
        <v>2592</v>
      </c>
    </row>
    <row r="252" spans="1:9" ht="16.649999999999999" customHeight="1">
      <c r="A252" s="271" t="s">
        <v>2643</v>
      </c>
      <c r="B252" s="272" t="s">
        <v>1736</v>
      </c>
      <c r="C252" s="273" t="s">
        <v>1716</v>
      </c>
      <c r="D252" s="273" t="s">
        <v>1737</v>
      </c>
      <c r="E252" s="274">
        <v>898.05</v>
      </c>
      <c r="F252" s="282" t="s">
        <v>1296</v>
      </c>
      <c r="G252" s="17" t="s">
        <v>1334</v>
      </c>
      <c r="H252" s="277" t="s">
        <v>2574</v>
      </c>
      <c r="I252" s="276" t="s">
        <v>2592</v>
      </c>
    </row>
    <row r="253" spans="1:9" ht="16.649999999999999" customHeight="1">
      <c r="A253" s="271" t="s">
        <v>2643</v>
      </c>
      <c r="B253" s="272" t="s">
        <v>1738</v>
      </c>
      <c r="C253" s="273" t="s">
        <v>1716</v>
      </c>
      <c r="D253" s="273" t="s">
        <v>1739</v>
      </c>
      <c r="E253" s="274">
        <v>898.05</v>
      </c>
      <c r="F253" s="282" t="s">
        <v>1296</v>
      </c>
      <c r="G253" s="17" t="s">
        <v>1334</v>
      </c>
      <c r="H253" s="277" t="s">
        <v>2574</v>
      </c>
      <c r="I253" s="276" t="s">
        <v>2592</v>
      </c>
    </row>
    <row r="254" spans="1:9" ht="16.649999999999999" customHeight="1">
      <c r="A254" s="271" t="s">
        <v>2643</v>
      </c>
      <c r="B254" s="272" t="s">
        <v>1740</v>
      </c>
      <c r="C254" s="273" t="s">
        <v>1716</v>
      </c>
      <c r="D254" s="273" t="s">
        <v>1741</v>
      </c>
      <c r="E254" s="274">
        <v>898.05</v>
      </c>
      <c r="F254" s="282" t="s">
        <v>1296</v>
      </c>
      <c r="G254" s="17" t="s">
        <v>1334</v>
      </c>
      <c r="H254" s="277" t="s">
        <v>2574</v>
      </c>
      <c r="I254" s="276" t="s">
        <v>2592</v>
      </c>
    </row>
    <row r="255" spans="1:9" ht="16.649999999999999" customHeight="1">
      <c r="A255" s="271" t="s">
        <v>2643</v>
      </c>
      <c r="B255" s="272" t="s">
        <v>1742</v>
      </c>
      <c r="C255" s="273" t="s">
        <v>1716</v>
      </c>
      <c r="D255" s="273" t="s">
        <v>1743</v>
      </c>
      <c r="E255" s="274">
        <v>898.05</v>
      </c>
      <c r="F255" s="282" t="s">
        <v>1296</v>
      </c>
      <c r="G255" s="17" t="s">
        <v>1334</v>
      </c>
      <c r="H255" s="277" t="s">
        <v>2574</v>
      </c>
      <c r="I255" s="276" t="s">
        <v>2592</v>
      </c>
    </row>
    <row r="256" spans="1:9" ht="16.649999999999999" customHeight="1">
      <c r="A256" s="271" t="s">
        <v>2643</v>
      </c>
      <c r="B256" s="272" t="s">
        <v>1744</v>
      </c>
      <c r="C256" s="273" t="s">
        <v>1716</v>
      </c>
      <c r="D256" s="273" t="s">
        <v>1745</v>
      </c>
      <c r="E256" s="274">
        <v>898.05</v>
      </c>
      <c r="F256" s="282" t="s">
        <v>1296</v>
      </c>
      <c r="G256" s="17" t="s">
        <v>1334</v>
      </c>
      <c r="H256" s="277" t="s">
        <v>2574</v>
      </c>
      <c r="I256" s="276" t="s">
        <v>2592</v>
      </c>
    </row>
    <row r="257" spans="1:9" ht="16.649999999999999" customHeight="1">
      <c r="A257" s="271" t="s">
        <v>2573</v>
      </c>
      <c r="B257" s="272" t="s">
        <v>2644</v>
      </c>
      <c r="C257" s="273" t="s">
        <v>2645</v>
      </c>
      <c r="D257" s="273" t="s">
        <v>2646</v>
      </c>
      <c r="E257" s="274">
        <v>3538.52</v>
      </c>
      <c r="F257" s="282" t="s">
        <v>1296</v>
      </c>
      <c r="G257" s="17" t="s">
        <v>1334</v>
      </c>
      <c r="H257" s="277" t="s">
        <v>2574</v>
      </c>
      <c r="I257" s="276" t="s">
        <v>2592</v>
      </c>
    </row>
    <row r="258" spans="1:9" ht="16.649999999999999" customHeight="1">
      <c r="A258" s="271" t="s">
        <v>2647</v>
      </c>
      <c r="B258" s="272" t="s">
        <v>2648</v>
      </c>
      <c r="C258" s="273" t="s">
        <v>2649</v>
      </c>
      <c r="D258" s="273" t="s">
        <v>2650</v>
      </c>
      <c r="E258" s="274">
        <v>2933.63</v>
      </c>
      <c r="F258" s="282" t="s">
        <v>1296</v>
      </c>
      <c r="G258" s="17" t="s">
        <v>1334</v>
      </c>
      <c r="H258" s="275" t="s">
        <v>1844</v>
      </c>
      <c r="I258" s="276" t="s">
        <v>2592</v>
      </c>
    </row>
    <row r="259" spans="1:9" ht="16.649999999999999" customHeight="1">
      <c r="A259" s="271" t="s">
        <v>2647</v>
      </c>
      <c r="B259" s="272" t="s">
        <v>2651</v>
      </c>
      <c r="C259" s="273" t="s">
        <v>2649</v>
      </c>
      <c r="D259" s="273" t="s">
        <v>2652</v>
      </c>
      <c r="E259" s="274">
        <v>2933.63</v>
      </c>
      <c r="F259" s="282" t="s">
        <v>1296</v>
      </c>
      <c r="G259" s="17" t="s">
        <v>1334</v>
      </c>
      <c r="H259" s="275" t="s">
        <v>1844</v>
      </c>
      <c r="I259" s="276" t="s">
        <v>2592</v>
      </c>
    </row>
    <row r="260" spans="1:9" ht="16.649999999999999" customHeight="1">
      <c r="A260" s="271" t="s">
        <v>2647</v>
      </c>
      <c r="B260" s="272" t="s">
        <v>2653</v>
      </c>
      <c r="C260" s="273" t="s">
        <v>2649</v>
      </c>
      <c r="D260" s="273" t="s">
        <v>2654</v>
      </c>
      <c r="E260" s="274">
        <v>2933.63</v>
      </c>
      <c r="F260" s="282" t="s">
        <v>1296</v>
      </c>
      <c r="G260" s="17" t="s">
        <v>1334</v>
      </c>
      <c r="H260" s="275" t="s">
        <v>1844</v>
      </c>
      <c r="I260" s="276" t="s">
        <v>2592</v>
      </c>
    </row>
    <row r="261" spans="1:9" ht="16.649999999999999" customHeight="1">
      <c r="A261" s="271" t="s">
        <v>2647</v>
      </c>
      <c r="B261" s="272" t="s">
        <v>2655</v>
      </c>
      <c r="C261" s="273" t="s">
        <v>2649</v>
      </c>
      <c r="D261" s="273" t="s">
        <v>2656</v>
      </c>
      <c r="E261" s="274">
        <v>2933.63</v>
      </c>
      <c r="F261" s="282" t="s">
        <v>1296</v>
      </c>
      <c r="G261" s="17" t="s">
        <v>1334</v>
      </c>
      <c r="H261" s="275" t="s">
        <v>1844</v>
      </c>
      <c r="I261" s="276" t="s">
        <v>2592</v>
      </c>
    </row>
    <row r="262" spans="1:9" ht="16.649999999999999" customHeight="1">
      <c r="A262" s="271" t="s">
        <v>2647</v>
      </c>
      <c r="B262" s="272" t="s">
        <v>2657</v>
      </c>
      <c r="C262" s="273" t="s">
        <v>2649</v>
      </c>
      <c r="D262" s="273" t="s">
        <v>2658</v>
      </c>
      <c r="E262" s="274">
        <v>2933.63</v>
      </c>
      <c r="F262" s="282" t="s">
        <v>1296</v>
      </c>
      <c r="G262" s="17" t="s">
        <v>1334</v>
      </c>
      <c r="H262" s="275" t="s">
        <v>1844</v>
      </c>
      <c r="I262" s="276" t="s">
        <v>2592</v>
      </c>
    </row>
    <row r="263" spans="1:9" ht="16.649999999999999" customHeight="1">
      <c r="A263" s="271" t="s">
        <v>2647</v>
      </c>
      <c r="B263" s="272" t="s">
        <v>2659</v>
      </c>
      <c r="C263" s="287" t="s">
        <v>2660</v>
      </c>
      <c r="D263" s="273" t="s">
        <v>2661</v>
      </c>
      <c r="E263" s="274">
        <v>778.31</v>
      </c>
      <c r="F263" s="282" t="s">
        <v>1296</v>
      </c>
      <c r="G263" s="17" t="s">
        <v>1334</v>
      </c>
      <c r="H263" s="275" t="s">
        <v>1844</v>
      </c>
      <c r="I263" s="276" t="s">
        <v>2592</v>
      </c>
    </row>
    <row r="264" spans="1:9" ht="16.649999999999999" customHeight="1">
      <c r="A264" s="271" t="s">
        <v>2647</v>
      </c>
      <c r="B264" s="272" t="s">
        <v>2662</v>
      </c>
      <c r="C264" s="287" t="s">
        <v>2660</v>
      </c>
      <c r="D264" s="273" t="s">
        <v>2663</v>
      </c>
      <c r="E264" s="274">
        <v>778.31</v>
      </c>
      <c r="F264" s="282" t="s">
        <v>1296</v>
      </c>
      <c r="G264" s="17" t="s">
        <v>1334</v>
      </c>
      <c r="H264" s="275" t="s">
        <v>1844</v>
      </c>
      <c r="I264" s="276" t="s">
        <v>2592</v>
      </c>
    </row>
    <row r="265" spans="1:9" ht="16.649999999999999" customHeight="1">
      <c r="A265" s="271" t="s">
        <v>2647</v>
      </c>
      <c r="B265" s="272" t="s">
        <v>2664</v>
      </c>
      <c r="C265" s="287" t="s">
        <v>2660</v>
      </c>
      <c r="D265" s="273" t="s">
        <v>2665</v>
      </c>
      <c r="E265" s="274">
        <v>778.31</v>
      </c>
      <c r="F265" s="282" t="s">
        <v>1296</v>
      </c>
      <c r="G265" s="17" t="s">
        <v>1334</v>
      </c>
      <c r="H265" s="275" t="s">
        <v>1844</v>
      </c>
      <c r="I265" s="276" t="s">
        <v>2592</v>
      </c>
    </row>
    <row r="266" spans="1:9" ht="16.649999999999999" customHeight="1">
      <c r="A266" s="271" t="s">
        <v>2647</v>
      </c>
      <c r="B266" s="272" t="s">
        <v>2666</v>
      </c>
      <c r="C266" s="287" t="s">
        <v>2660</v>
      </c>
      <c r="D266" s="273" t="s">
        <v>2667</v>
      </c>
      <c r="E266" s="274">
        <v>778.31</v>
      </c>
      <c r="F266" s="282" t="s">
        <v>1296</v>
      </c>
      <c r="G266" s="17" t="s">
        <v>1334</v>
      </c>
      <c r="H266" s="275" t="s">
        <v>1844</v>
      </c>
      <c r="I266" s="276" t="s">
        <v>2592</v>
      </c>
    </row>
    <row r="267" spans="1:9" ht="16.649999999999999" customHeight="1">
      <c r="A267" s="271" t="s">
        <v>2647</v>
      </c>
      <c r="B267" s="272" t="s">
        <v>2668</v>
      </c>
      <c r="C267" s="287" t="s">
        <v>2660</v>
      </c>
      <c r="D267" s="273" t="s">
        <v>2669</v>
      </c>
      <c r="E267" s="274">
        <v>778.31</v>
      </c>
      <c r="F267" s="282" t="s">
        <v>1296</v>
      </c>
      <c r="G267" s="17" t="s">
        <v>1334</v>
      </c>
      <c r="H267" s="275" t="s">
        <v>1844</v>
      </c>
      <c r="I267" s="276" t="s">
        <v>2592</v>
      </c>
    </row>
    <row r="268" spans="1:9" ht="16.649999999999999" customHeight="1">
      <c r="A268" s="271" t="s">
        <v>2670</v>
      </c>
      <c r="B268" s="272" t="s">
        <v>2671</v>
      </c>
      <c r="C268" s="273" t="s">
        <v>2672</v>
      </c>
      <c r="D268" s="273" t="s">
        <v>2673</v>
      </c>
      <c r="E268" s="274">
        <v>103958.27</v>
      </c>
      <c r="F268" s="282" t="s">
        <v>1296</v>
      </c>
      <c r="G268" s="17" t="s">
        <v>1334</v>
      </c>
      <c r="H268" s="275" t="s">
        <v>1844</v>
      </c>
      <c r="I268" s="276" t="s">
        <v>2592</v>
      </c>
    </row>
    <row r="269" spans="1:9" ht="16.649999999999999" customHeight="1">
      <c r="A269" s="271" t="s">
        <v>2670</v>
      </c>
      <c r="B269" s="272" t="s">
        <v>2674</v>
      </c>
      <c r="C269" s="273" t="s">
        <v>2675</v>
      </c>
      <c r="D269" s="273" t="s">
        <v>2676</v>
      </c>
      <c r="E269" s="274">
        <v>40412.25</v>
      </c>
      <c r="F269" s="282" t="s">
        <v>1296</v>
      </c>
      <c r="G269" s="17" t="s">
        <v>1334</v>
      </c>
      <c r="H269" s="275" t="s">
        <v>1844</v>
      </c>
      <c r="I269" s="276" t="s">
        <v>2592</v>
      </c>
    </row>
    <row r="270" spans="1:9" ht="16.649999999999999" customHeight="1">
      <c r="A270" s="271" t="s">
        <v>2573</v>
      </c>
      <c r="B270" s="272" t="s">
        <v>2677</v>
      </c>
      <c r="C270" s="273" t="s">
        <v>2678</v>
      </c>
      <c r="D270" s="273"/>
      <c r="E270" s="274">
        <v>3381.46</v>
      </c>
      <c r="F270" s="282" t="s">
        <v>1546</v>
      </c>
      <c r="G270" s="17" t="s">
        <v>1334</v>
      </c>
      <c r="H270" s="275" t="s">
        <v>1844</v>
      </c>
      <c r="I270" s="276" t="s">
        <v>2592</v>
      </c>
    </row>
    <row r="271" spans="1:9" ht="16.649999999999999" customHeight="1">
      <c r="A271" s="271" t="s">
        <v>2647</v>
      </c>
      <c r="B271" s="272" t="s">
        <v>2679</v>
      </c>
      <c r="C271" s="273" t="s">
        <v>2680</v>
      </c>
      <c r="D271" s="273" t="s">
        <v>2681</v>
      </c>
      <c r="E271" s="274">
        <v>2906.09</v>
      </c>
      <c r="F271" s="282" t="s">
        <v>1546</v>
      </c>
      <c r="G271" s="17" t="s">
        <v>1334</v>
      </c>
      <c r="H271" s="275" t="s">
        <v>1844</v>
      </c>
      <c r="I271" s="276" t="s">
        <v>2592</v>
      </c>
    </row>
    <row r="272" spans="1:9" ht="16.649999999999999" customHeight="1">
      <c r="A272" s="288" t="s">
        <v>2682</v>
      </c>
      <c r="B272" s="278" t="s">
        <v>2683</v>
      </c>
      <c r="C272" s="279" t="s">
        <v>2684</v>
      </c>
      <c r="D272" s="279" t="s">
        <v>2685</v>
      </c>
      <c r="E272" s="280">
        <v>1128.3399999999999</v>
      </c>
      <c r="F272" s="283" t="s">
        <v>1296</v>
      </c>
      <c r="G272" s="17" t="s">
        <v>1334</v>
      </c>
      <c r="H272" s="277" t="s">
        <v>2574</v>
      </c>
      <c r="I272" s="276" t="s">
        <v>2592</v>
      </c>
    </row>
    <row r="273" spans="1:9" ht="16.649999999999999" customHeight="1">
      <c r="A273" s="288" t="s">
        <v>2686</v>
      </c>
      <c r="B273" s="272" t="s">
        <v>2687</v>
      </c>
      <c r="C273" s="273" t="s">
        <v>2684</v>
      </c>
      <c r="D273" s="273" t="s">
        <v>2688</v>
      </c>
      <c r="E273" s="274">
        <v>1128.3399999999999</v>
      </c>
      <c r="F273" s="282" t="s">
        <v>1296</v>
      </c>
      <c r="G273" s="17" t="s">
        <v>1334</v>
      </c>
      <c r="H273" s="277" t="s">
        <v>2574</v>
      </c>
      <c r="I273" s="276" t="s">
        <v>2592</v>
      </c>
    </row>
    <row r="274" spans="1:9" ht="16.649999999999999" customHeight="1">
      <c r="A274" s="271" t="s">
        <v>2689</v>
      </c>
      <c r="B274" s="272" t="s">
        <v>2690</v>
      </c>
      <c r="C274" s="273" t="s">
        <v>2691</v>
      </c>
      <c r="D274" s="273" t="s">
        <v>2692</v>
      </c>
      <c r="E274" s="274">
        <v>5035.08</v>
      </c>
      <c r="F274" s="282" t="s">
        <v>2693</v>
      </c>
      <c r="G274" s="17" t="s">
        <v>1334</v>
      </c>
      <c r="H274" s="275" t="s">
        <v>1844</v>
      </c>
      <c r="I274" s="276" t="s">
        <v>2592</v>
      </c>
    </row>
    <row r="275" spans="1:9" ht="16.649999999999999" customHeight="1">
      <c r="A275" s="271" t="s">
        <v>2689</v>
      </c>
      <c r="B275" s="272" t="s">
        <v>2694</v>
      </c>
      <c r="C275" s="273" t="s">
        <v>2691</v>
      </c>
      <c r="D275" s="273" t="s">
        <v>2695</v>
      </c>
      <c r="E275" s="274">
        <v>5035.08</v>
      </c>
      <c r="F275" s="282" t="s">
        <v>2693</v>
      </c>
      <c r="G275" s="17" t="s">
        <v>1334</v>
      </c>
      <c r="H275" s="275" t="s">
        <v>1844</v>
      </c>
      <c r="I275" s="276" t="s">
        <v>2592</v>
      </c>
    </row>
    <row r="276" spans="1:9" ht="16.649999999999999" customHeight="1">
      <c r="A276" s="271" t="s">
        <v>2696</v>
      </c>
      <c r="B276" s="272" t="s">
        <v>2697</v>
      </c>
      <c r="C276" s="273" t="s">
        <v>2698</v>
      </c>
      <c r="D276" s="273"/>
      <c r="E276" s="274">
        <v>3910.82</v>
      </c>
      <c r="F276" s="282" t="s">
        <v>2693</v>
      </c>
      <c r="G276" s="17" t="s">
        <v>1334</v>
      </c>
      <c r="H276" s="275" t="s">
        <v>1844</v>
      </c>
      <c r="I276" s="276" t="s">
        <v>2592</v>
      </c>
    </row>
    <row r="277" spans="1:9" ht="16.649999999999999" customHeight="1">
      <c r="A277" s="271" t="s">
        <v>2699</v>
      </c>
      <c r="B277" s="272" t="s">
        <v>2700</v>
      </c>
      <c r="C277" s="273" t="s">
        <v>2701</v>
      </c>
      <c r="D277" s="273" t="s">
        <v>2702</v>
      </c>
      <c r="E277" s="274">
        <v>1017.79</v>
      </c>
      <c r="F277" s="282" t="s">
        <v>1296</v>
      </c>
      <c r="G277" s="17" t="s">
        <v>1334</v>
      </c>
      <c r="H277" s="275" t="s">
        <v>1844</v>
      </c>
      <c r="I277" s="276" t="s">
        <v>2592</v>
      </c>
    </row>
    <row r="278" spans="1:9" ht="16.649999999999999" customHeight="1">
      <c r="A278" s="271" t="s">
        <v>2699</v>
      </c>
      <c r="B278" s="272" t="s">
        <v>2703</v>
      </c>
      <c r="C278" s="273" t="s">
        <v>2701</v>
      </c>
      <c r="D278" s="273" t="s">
        <v>2704</v>
      </c>
      <c r="E278" s="274">
        <v>1017.79</v>
      </c>
      <c r="F278" s="282" t="s">
        <v>1296</v>
      </c>
      <c r="G278" s="17" t="s">
        <v>1334</v>
      </c>
      <c r="H278" s="275" t="s">
        <v>1844</v>
      </c>
      <c r="I278" s="276" t="s">
        <v>2592</v>
      </c>
    </row>
    <row r="279" spans="1:9" ht="16.649999999999999" customHeight="1">
      <c r="A279" s="271" t="s">
        <v>2699</v>
      </c>
      <c r="B279" s="272" t="s">
        <v>2705</v>
      </c>
      <c r="C279" s="273" t="s">
        <v>2706</v>
      </c>
      <c r="D279" s="273"/>
      <c r="E279" s="274">
        <v>793.24</v>
      </c>
      <c r="F279" s="282" t="s">
        <v>2693</v>
      </c>
      <c r="G279" s="17" t="s">
        <v>1334</v>
      </c>
      <c r="H279" s="275" t="s">
        <v>1844</v>
      </c>
      <c r="I279" s="276" t="s">
        <v>2592</v>
      </c>
    </row>
    <row r="280" spans="1:9" ht="16.649999999999999" customHeight="1">
      <c r="A280" s="271" t="s">
        <v>2699</v>
      </c>
      <c r="B280" s="272" t="s">
        <v>2707</v>
      </c>
      <c r="C280" s="273" t="s">
        <v>2706</v>
      </c>
      <c r="D280" s="273"/>
      <c r="E280" s="274">
        <v>793.24</v>
      </c>
      <c r="F280" s="282" t="s">
        <v>2693</v>
      </c>
      <c r="G280" s="17" t="s">
        <v>1334</v>
      </c>
      <c r="H280" s="275" t="s">
        <v>1844</v>
      </c>
      <c r="I280" s="276" t="s">
        <v>2592</v>
      </c>
    </row>
    <row r="281" spans="1:9" ht="16.649999999999999" customHeight="1">
      <c r="A281" s="271" t="s">
        <v>2699</v>
      </c>
      <c r="B281" s="272" t="s">
        <v>2708</v>
      </c>
      <c r="C281" s="273" t="s">
        <v>2706</v>
      </c>
      <c r="D281" s="273"/>
      <c r="E281" s="274">
        <v>793.24</v>
      </c>
      <c r="F281" s="282" t="s">
        <v>2693</v>
      </c>
      <c r="G281" s="17" t="s">
        <v>1334</v>
      </c>
      <c r="H281" s="275" t="s">
        <v>1844</v>
      </c>
      <c r="I281" s="276" t="s">
        <v>2592</v>
      </c>
    </row>
    <row r="282" spans="1:9" ht="16.649999999999999" customHeight="1">
      <c r="A282" s="271" t="s">
        <v>2699</v>
      </c>
      <c r="B282" s="272" t="s">
        <v>2709</v>
      </c>
      <c r="C282" s="273" t="s">
        <v>2706</v>
      </c>
      <c r="D282" s="273"/>
      <c r="E282" s="274">
        <v>793.24</v>
      </c>
      <c r="F282" s="282" t="s">
        <v>2693</v>
      </c>
      <c r="G282" s="17" t="s">
        <v>1334</v>
      </c>
      <c r="H282" s="275" t="s">
        <v>1844</v>
      </c>
      <c r="I282" s="276" t="s">
        <v>2592</v>
      </c>
    </row>
    <row r="283" spans="1:9" ht="16.649999999999999" customHeight="1">
      <c r="A283" s="271" t="s">
        <v>2710</v>
      </c>
      <c r="B283" s="272" t="s">
        <v>2711</v>
      </c>
      <c r="C283" s="273" t="s">
        <v>2712</v>
      </c>
      <c r="D283" s="273" t="s">
        <v>2713</v>
      </c>
      <c r="E283" s="274">
        <v>1392.68</v>
      </c>
      <c r="F283" s="282" t="s">
        <v>1296</v>
      </c>
      <c r="G283" s="17" t="s">
        <v>1334</v>
      </c>
      <c r="H283" s="277" t="s">
        <v>2574</v>
      </c>
      <c r="I283" s="276" t="s">
        <v>2592</v>
      </c>
    </row>
    <row r="284" spans="1:9" ht="16.649999999999999" customHeight="1">
      <c r="A284" s="271" t="s">
        <v>2710</v>
      </c>
      <c r="B284" s="272" t="s">
        <v>2714</v>
      </c>
      <c r="C284" s="273" t="s">
        <v>2712</v>
      </c>
      <c r="D284" s="273" t="s">
        <v>2715</v>
      </c>
      <c r="E284" s="274">
        <v>1392.68</v>
      </c>
      <c r="F284" s="282" t="s">
        <v>1296</v>
      </c>
      <c r="G284" s="17" t="s">
        <v>1334</v>
      </c>
      <c r="H284" s="277" t="s">
        <v>2574</v>
      </c>
      <c r="I284" s="276" t="s">
        <v>2592</v>
      </c>
    </row>
    <row r="285" spans="1:9" ht="16.649999999999999" customHeight="1">
      <c r="A285" s="271" t="s">
        <v>2710</v>
      </c>
      <c r="B285" s="272" t="s">
        <v>2716</v>
      </c>
      <c r="C285" s="273" t="s">
        <v>2712</v>
      </c>
      <c r="D285" s="273" t="s">
        <v>2717</v>
      </c>
      <c r="E285" s="274">
        <v>1392.68</v>
      </c>
      <c r="F285" s="282" t="s">
        <v>1296</v>
      </c>
      <c r="G285" s="17" t="s">
        <v>1334</v>
      </c>
      <c r="H285" s="277" t="s">
        <v>2574</v>
      </c>
      <c r="I285" s="276" t="s">
        <v>2592</v>
      </c>
    </row>
    <row r="286" spans="1:9" ht="16.649999999999999" customHeight="1">
      <c r="A286" s="271" t="s">
        <v>2718</v>
      </c>
      <c r="B286" s="272" t="s">
        <v>2719</v>
      </c>
      <c r="C286" s="273" t="s">
        <v>2720</v>
      </c>
      <c r="D286" s="273" t="s">
        <v>2721</v>
      </c>
      <c r="E286" s="274">
        <v>4160.96</v>
      </c>
      <c r="F286" s="282" t="s">
        <v>1296</v>
      </c>
      <c r="G286" s="17" t="s">
        <v>1334</v>
      </c>
      <c r="H286" s="275" t="s">
        <v>1844</v>
      </c>
      <c r="I286" s="276" t="s">
        <v>2592</v>
      </c>
    </row>
    <row r="287" spans="1:9" ht="16.649999999999999" customHeight="1">
      <c r="A287" s="271" t="s">
        <v>2718</v>
      </c>
      <c r="B287" s="272" t="s">
        <v>2722</v>
      </c>
      <c r="C287" s="273" t="s">
        <v>2720</v>
      </c>
      <c r="D287" s="273" t="s">
        <v>2723</v>
      </c>
      <c r="E287" s="274">
        <v>4160.97</v>
      </c>
      <c r="F287" s="282" t="s">
        <v>1296</v>
      </c>
      <c r="G287" s="17" t="s">
        <v>1334</v>
      </c>
      <c r="H287" s="285" t="s">
        <v>1844</v>
      </c>
      <c r="I287" s="276" t="s">
        <v>2592</v>
      </c>
    </row>
    <row r="288" spans="1:9" ht="16.649999999999999" customHeight="1">
      <c r="A288" s="271" t="s">
        <v>2546</v>
      </c>
      <c r="B288" s="272" t="s">
        <v>2724</v>
      </c>
      <c r="C288" s="273" t="s">
        <v>2725</v>
      </c>
      <c r="D288" s="273" t="s">
        <v>2726</v>
      </c>
      <c r="E288" s="274">
        <v>810.09</v>
      </c>
      <c r="F288" s="282" t="s">
        <v>1296</v>
      </c>
      <c r="G288" s="17" t="s">
        <v>1334</v>
      </c>
      <c r="H288" s="286" t="s">
        <v>2574</v>
      </c>
      <c r="I288" s="276" t="s">
        <v>2592</v>
      </c>
    </row>
    <row r="289" spans="1:9" ht="16.649999999999999" customHeight="1">
      <c r="A289" s="271" t="s">
        <v>2546</v>
      </c>
      <c r="B289" s="272" t="s">
        <v>2727</v>
      </c>
      <c r="C289" s="273" t="s">
        <v>2725</v>
      </c>
      <c r="D289" s="273" t="s">
        <v>2728</v>
      </c>
      <c r="E289" s="274">
        <v>810.09</v>
      </c>
      <c r="F289" s="282" t="s">
        <v>1296</v>
      </c>
      <c r="G289" s="17" t="s">
        <v>1334</v>
      </c>
      <c r="H289" s="286" t="s">
        <v>2574</v>
      </c>
      <c r="I289" s="276" t="s">
        <v>2592</v>
      </c>
    </row>
    <row r="290" spans="1:9" ht="16.649999999999999" customHeight="1">
      <c r="A290" s="271" t="s">
        <v>2546</v>
      </c>
      <c r="B290" s="272" t="s">
        <v>2729</v>
      </c>
      <c r="C290" s="273" t="s">
        <v>2725</v>
      </c>
      <c r="D290" s="273" t="s">
        <v>2730</v>
      </c>
      <c r="E290" s="274">
        <v>810.09</v>
      </c>
      <c r="F290" s="282" t="s">
        <v>1296</v>
      </c>
      <c r="G290" s="17" t="s">
        <v>1334</v>
      </c>
      <c r="H290" s="286" t="s">
        <v>2574</v>
      </c>
      <c r="I290" s="276" t="s">
        <v>2592</v>
      </c>
    </row>
    <row r="291" spans="1:9" ht="16.649999999999999" customHeight="1">
      <c r="A291" s="271" t="s">
        <v>2546</v>
      </c>
      <c r="B291" s="272" t="s">
        <v>2731</v>
      </c>
      <c r="C291" s="273" t="s">
        <v>2725</v>
      </c>
      <c r="D291" s="273" t="s">
        <v>2732</v>
      </c>
      <c r="E291" s="274">
        <v>810.09</v>
      </c>
      <c r="F291" s="282" t="s">
        <v>1296</v>
      </c>
      <c r="G291" s="17" t="s">
        <v>1334</v>
      </c>
      <c r="H291" s="286" t="s">
        <v>2574</v>
      </c>
      <c r="I291" s="276" t="s">
        <v>2592</v>
      </c>
    </row>
    <row r="292" spans="1:9" ht="16.649999999999999" customHeight="1">
      <c r="A292" s="271" t="s">
        <v>2546</v>
      </c>
      <c r="B292" s="272" t="s">
        <v>2733</v>
      </c>
      <c r="C292" s="273" t="s">
        <v>2725</v>
      </c>
      <c r="D292" s="273" t="s">
        <v>2734</v>
      </c>
      <c r="E292" s="274">
        <v>810.09</v>
      </c>
      <c r="F292" s="282" t="s">
        <v>1296</v>
      </c>
      <c r="G292" s="17" t="s">
        <v>1334</v>
      </c>
      <c r="H292" s="286" t="s">
        <v>2574</v>
      </c>
      <c r="I292" s="276" t="s">
        <v>2592</v>
      </c>
    </row>
    <row r="293" spans="1:9" ht="16.649999999999999" customHeight="1">
      <c r="A293" s="271" t="s">
        <v>2546</v>
      </c>
      <c r="B293" s="272" t="s">
        <v>2735</v>
      </c>
      <c r="C293" s="273" t="s">
        <v>2725</v>
      </c>
      <c r="D293" s="273" t="s">
        <v>2736</v>
      </c>
      <c r="E293" s="274">
        <v>810.09</v>
      </c>
      <c r="F293" s="282" t="s">
        <v>1296</v>
      </c>
      <c r="G293" s="17" t="s">
        <v>1334</v>
      </c>
      <c r="H293" s="286" t="s">
        <v>2574</v>
      </c>
      <c r="I293" s="276" t="s">
        <v>2592</v>
      </c>
    </row>
    <row r="294" spans="1:9" ht="16.649999999999999" customHeight="1">
      <c r="A294" s="271" t="s">
        <v>2546</v>
      </c>
      <c r="B294" s="272" t="s">
        <v>2737</v>
      </c>
      <c r="C294" s="273" t="s">
        <v>2725</v>
      </c>
      <c r="D294" s="273" t="s">
        <v>2738</v>
      </c>
      <c r="E294" s="274">
        <v>810.09</v>
      </c>
      <c r="F294" s="282" t="s">
        <v>1296</v>
      </c>
      <c r="G294" s="17" t="s">
        <v>1334</v>
      </c>
      <c r="H294" s="286" t="s">
        <v>2574</v>
      </c>
      <c r="I294" s="276" t="s">
        <v>2592</v>
      </c>
    </row>
    <row r="295" spans="1:9" ht="16.649999999999999" customHeight="1">
      <c r="A295" s="271" t="s">
        <v>2546</v>
      </c>
      <c r="B295" s="272" t="s">
        <v>2739</v>
      </c>
      <c r="C295" s="273" t="s">
        <v>2725</v>
      </c>
      <c r="D295" s="273" t="s">
        <v>2740</v>
      </c>
      <c r="E295" s="274">
        <v>810.09</v>
      </c>
      <c r="F295" s="282" t="s">
        <v>1296</v>
      </c>
      <c r="G295" s="17" t="s">
        <v>1334</v>
      </c>
      <c r="H295" s="286" t="s">
        <v>2574</v>
      </c>
      <c r="I295" s="276" t="s">
        <v>2592</v>
      </c>
    </row>
    <row r="296" spans="1:9" ht="16.649999999999999" customHeight="1">
      <c r="A296" s="271" t="s">
        <v>2546</v>
      </c>
      <c r="B296" s="272" t="s">
        <v>2741</v>
      </c>
      <c r="C296" s="273" t="s">
        <v>2725</v>
      </c>
      <c r="D296" s="273" t="s">
        <v>2742</v>
      </c>
      <c r="E296" s="274">
        <v>810.09</v>
      </c>
      <c r="F296" s="282" t="s">
        <v>1296</v>
      </c>
      <c r="G296" s="17" t="s">
        <v>1334</v>
      </c>
      <c r="H296" s="286" t="s">
        <v>2574</v>
      </c>
      <c r="I296" s="276" t="s">
        <v>2592</v>
      </c>
    </row>
    <row r="297" spans="1:9" ht="16.649999999999999" customHeight="1">
      <c r="A297" s="271" t="s">
        <v>2546</v>
      </c>
      <c r="B297" s="272" t="s">
        <v>2743</v>
      </c>
      <c r="C297" s="273" t="s">
        <v>2725</v>
      </c>
      <c r="D297" s="273" t="s">
        <v>2744</v>
      </c>
      <c r="E297" s="274">
        <v>810.09</v>
      </c>
      <c r="F297" s="282" t="s">
        <v>1296</v>
      </c>
      <c r="G297" s="17" t="s">
        <v>1334</v>
      </c>
      <c r="H297" s="286" t="s">
        <v>2574</v>
      </c>
      <c r="I297" s="276" t="s">
        <v>2592</v>
      </c>
    </row>
    <row r="298" spans="1:9" ht="16.649999999999999" customHeight="1">
      <c r="A298" s="271" t="s">
        <v>2546</v>
      </c>
      <c r="B298" s="272" t="s">
        <v>2745</v>
      </c>
      <c r="C298" s="273" t="s">
        <v>2725</v>
      </c>
      <c r="D298" s="273" t="s">
        <v>2746</v>
      </c>
      <c r="E298" s="274">
        <v>810.09</v>
      </c>
      <c r="F298" s="282" t="s">
        <v>1296</v>
      </c>
      <c r="G298" s="17" t="s">
        <v>1334</v>
      </c>
      <c r="H298" s="286" t="s">
        <v>2574</v>
      </c>
      <c r="I298" s="276" t="s">
        <v>2592</v>
      </c>
    </row>
    <row r="299" spans="1:9" ht="16.649999999999999" customHeight="1">
      <c r="A299" s="271" t="s">
        <v>2546</v>
      </c>
      <c r="B299" s="272" t="s">
        <v>2747</v>
      </c>
      <c r="C299" s="273" t="s">
        <v>2725</v>
      </c>
      <c r="D299" s="273" t="s">
        <v>2748</v>
      </c>
      <c r="E299" s="274">
        <v>810.09</v>
      </c>
      <c r="F299" s="282" t="s">
        <v>1296</v>
      </c>
      <c r="G299" s="17" t="s">
        <v>1334</v>
      </c>
      <c r="H299" s="286" t="s">
        <v>2574</v>
      </c>
      <c r="I299" s="276" t="s">
        <v>2592</v>
      </c>
    </row>
    <row r="300" spans="1:9" ht="16.649999999999999" customHeight="1">
      <c r="A300" s="271" t="s">
        <v>2546</v>
      </c>
      <c r="B300" s="272" t="s">
        <v>2749</v>
      </c>
      <c r="C300" s="273" t="s">
        <v>2725</v>
      </c>
      <c r="D300" s="273" t="s">
        <v>2750</v>
      </c>
      <c r="E300" s="274">
        <v>810.09</v>
      </c>
      <c r="F300" s="282" t="s">
        <v>1296</v>
      </c>
      <c r="G300" s="17" t="s">
        <v>1334</v>
      </c>
      <c r="H300" s="286" t="s">
        <v>2574</v>
      </c>
      <c r="I300" s="276" t="s">
        <v>2592</v>
      </c>
    </row>
    <row r="301" spans="1:9" ht="16.649999999999999" customHeight="1">
      <c r="A301" s="271" t="s">
        <v>2546</v>
      </c>
      <c r="B301" s="272" t="s">
        <v>2751</v>
      </c>
      <c r="C301" s="273" t="s">
        <v>2725</v>
      </c>
      <c r="D301" s="273" t="s">
        <v>2752</v>
      </c>
      <c r="E301" s="274">
        <v>810.09</v>
      </c>
      <c r="F301" s="282" t="s">
        <v>1296</v>
      </c>
      <c r="G301" s="17" t="s">
        <v>1334</v>
      </c>
      <c r="H301" s="286" t="s">
        <v>2574</v>
      </c>
      <c r="I301" s="276" t="s">
        <v>2592</v>
      </c>
    </row>
    <row r="302" spans="1:9" ht="16.649999999999999" customHeight="1">
      <c r="A302" s="271" t="s">
        <v>2546</v>
      </c>
      <c r="B302" s="272" t="s">
        <v>2753</v>
      </c>
      <c r="C302" s="273" t="s">
        <v>2725</v>
      </c>
      <c r="D302" s="273" t="s">
        <v>2754</v>
      </c>
      <c r="E302" s="274">
        <v>810.09</v>
      </c>
      <c r="F302" s="282" t="s">
        <v>1296</v>
      </c>
      <c r="G302" s="17" t="s">
        <v>1334</v>
      </c>
      <c r="H302" s="286" t="s">
        <v>2574</v>
      </c>
      <c r="I302" s="276" t="s">
        <v>2592</v>
      </c>
    </row>
    <row r="303" spans="1:9" ht="16.649999999999999" customHeight="1">
      <c r="A303" s="271" t="s">
        <v>2546</v>
      </c>
      <c r="B303" s="272" t="s">
        <v>2755</v>
      </c>
      <c r="C303" s="273" t="s">
        <v>2725</v>
      </c>
      <c r="D303" s="273" t="s">
        <v>2756</v>
      </c>
      <c r="E303" s="274">
        <v>810.09</v>
      </c>
      <c r="F303" s="282" t="s">
        <v>1296</v>
      </c>
      <c r="G303" s="17" t="s">
        <v>1334</v>
      </c>
      <c r="H303" s="286" t="s">
        <v>2574</v>
      </c>
      <c r="I303" s="276" t="s">
        <v>2592</v>
      </c>
    </row>
    <row r="304" spans="1:9" ht="16.649999999999999" customHeight="1">
      <c r="A304" s="271" t="s">
        <v>2546</v>
      </c>
      <c r="B304" s="272" t="s">
        <v>2757</v>
      </c>
      <c r="C304" s="273" t="s">
        <v>2725</v>
      </c>
      <c r="D304" s="273" t="s">
        <v>2758</v>
      </c>
      <c r="E304" s="274">
        <v>810.09</v>
      </c>
      <c r="F304" s="282" t="s">
        <v>1296</v>
      </c>
      <c r="G304" s="17" t="s">
        <v>1334</v>
      </c>
      <c r="H304" s="286" t="s">
        <v>2574</v>
      </c>
      <c r="I304" s="276" t="s">
        <v>2592</v>
      </c>
    </row>
    <row r="305" spans="1:9" ht="16.649999999999999" customHeight="1">
      <c r="A305" s="271" t="s">
        <v>2546</v>
      </c>
      <c r="B305" s="272" t="s">
        <v>2759</v>
      </c>
      <c r="C305" s="273" t="s">
        <v>2725</v>
      </c>
      <c r="D305" s="273" t="s">
        <v>2760</v>
      </c>
      <c r="E305" s="274">
        <v>810.09</v>
      </c>
      <c r="F305" s="282" t="s">
        <v>1296</v>
      </c>
      <c r="G305" s="17" t="s">
        <v>1334</v>
      </c>
      <c r="H305" s="286" t="s">
        <v>2574</v>
      </c>
      <c r="I305" s="276" t="s">
        <v>2592</v>
      </c>
    </row>
    <row r="306" spans="1:9" ht="16.649999999999999" customHeight="1">
      <c r="A306" s="271" t="s">
        <v>2546</v>
      </c>
      <c r="B306" s="272" t="s">
        <v>2761</v>
      </c>
      <c r="C306" s="273" t="s">
        <v>2725</v>
      </c>
      <c r="D306" s="273" t="s">
        <v>2762</v>
      </c>
      <c r="E306" s="274">
        <v>810.09</v>
      </c>
      <c r="F306" s="282" t="s">
        <v>1296</v>
      </c>
      <c r="G306" s="17" t="s">
        <v>1334</v>
      </c>
      <c r="H306" s="286" t="s">
        <v>2574</v>
      </c>
      <c r="I306" s="276" t="s">
        <v>2592</v>
      </c>
    </row>
    <row r="307" spans="1:9" ht="16.649999999999999" customHeight="1">
      <c r="A307" s="271" t="s">
        <v>2546</v>
      </c>
      <c r="B307" s="272" t="s">
        <v>2763</v>
      </c>
      <c r="C307" s="273" t="s">
        <v>2725</v>
      </c>
      <c r="D307" s="273" t="s">
        <v>2764</v>
      </c>
      <c r="E307" s="274">
        <v>810.09</v>
      </c>
      <c r="F307" s="282" t="s">
        <v>1296</v>
      </c>
      <c r="G307" s="17" t="s">
        <v>1334</v>
      </c>
      <c r="H307" s="286" t="s">
        <v>2574</v>
      </c>
      <c r="I307" s="276" t="s">
        <v>2592</v>
      </c>
    </row>
    <row r="308" spans="1:9" ht="16.649999999999999" customHeight="1">
      <c r="A308" s="271" t="s">
        <v>2541</v>
      </c>
      <c r="B308" s="272" t="s">
        <v>2765</v>
      </c>
      <c r="C308" s="273" t="s">
        <v>2766</v>
      </c>
      <c r="D308" s="273" t="s">
        <v>2767</v>
      </c>
      <c r="E308" s="274">
        <v>872.69</v>
      </c>
      <c r="F308" s="282" t="s">
        <v>1296</v>
      </c>
      <c r="G308" s="17" t="s">
        <v>1334</v>
      </c>
      <c r="H308" s="286" t="s">
        <v>2574</v>
      </c>
      <c r="I308" s="276" t="s">
        <v>2592</v>
      </c>
    </row>
    <row r="309" spans="1:9" ht="16.649999999999999" customHeight="1">
      <c r="A309" s="271" t="s">
        <v>2541</v>
      </c>
      <c r="B309" s="272" t="s">
        <v>2768</v>
      </c>
      <c r="C309" s="273" t="s">
        <v>2766</v>
      </c>
      <c r="D309" s="273" t="s">
        <v>2769</v>
      </c>
      <c r="E309" s="274">
        <v>872.69</v>
      </c>
      <c r="F309" s="282" t="s">
        <v>1296</v>
      </c>
      <c r="G309" s="17" t="s">
        <v>1334</v>
      </c>
      <c r="H309" s="286" t="s">
        <v>2574</v>
      </c>
      <c r="I309" s="276" t="s">
        <v>2592</v>
      </c>
    </row>
    <row r="310" spans="1:9" ht="16.649999999999999" customHeight="1">
      <c r="A310" s="271" t="s">
        <v>2541</v>
      </c>
      <c r="B310" s="272" t="s">
        <v>2770</v>
      </c>
      <c r="C310" s="273" t="s">
        <v>2766</v>
      </c>
      <c r="D310" s="273" t="s">
        <v>2771</v>
      </c>
      <c r="E310" s="274">
        <v>872.69</v>
      </c>
      <c r="F310" s="282" t="s">
        <v>1296</v>
      </c>
      <c r="G310" s="17" t="s">
        <v>1334</v>
      </c>
      <c r="H310" s="286" t="s">
        <v>2574</v>
      </c>
      <c r="I310" s="276" t="s">
        <v>2592</v>
      </c>
    </row>
    <row r="311" spans="1:9" ht="16.649999999999999" customHeight="1">
      <c r="A311" s="271" t="s">
        <v>2541</v>
      </c>
      <c r="B311" s="272" t="s">
        <v>2772</v>
      </c>
      <c r="C311" s="273" t="s">
        <v>2766</v>
      </c>
      <c r="D311" s="273" t="s">
        <v>2773</v>
      </c>
      <c r="E311" s="274">
        <v>872.69</v>
      </c>
      <c r="F311" s="282" t="s">
        <v>1296</v>
      </c>
      <c r="G311" s="17" t="s">
        <v>1334</v>
      </c>
      <c r="H311" s="286" t="s">
        <v>2574</v>
      </c>
      <c r="I311" s="276" t="s">
        <v>2592</v>
      </c>
    </row>
    <row r="312" spans="1:9" ht="16.649999999999999" customHeight="1">
      <c r="A312" s="271" t="s">
        <v>2541</v>
      </c>
      <c r="B312" s="272" t="s">
        <v>2774</v>
      </c>
      <c r="C312" s="273" t="s">
        <v>2766</v>
      </c>
      <c r="D312" s="273" t="s">
        <v>2775</v>
      </c>
      <c r="E312" s="274">
        <v>872.69</v>
      </c>
      <c r="F312" s="282" t="s">
        <v>1296</v>
      </c>
      <c r="G312" s="17" t="s">
        <v>1334</v>
      </c>
      <c r="H312" s="286" t="s">
        <v>2574</v>
      </c>
      <c r="I312" s="276" t="s">
        <v>2592</v>
      </c>
    </row>
    <row r="313" spans="1:9" ht="16.649999999999999" customHeight="1">
      <c r="A313" s="271" t="s">
        <v>2541</v>
      </c>
      <c r="B313" s="272" t="s">
        <v>2776</v>
      </c>
      <c r="C313" s="273" t="s">
        <v>2766</v>
      </c>
      <c r="D313" s="273" t="s">
        <v>2777</v>
      </c>
      <c r="E313" s="274">
        <v>872.69</v>
      </c>
      <c r="F313" s="282" t="s">
        <v>1296</v>
      </c>
      <c r="G313" s="17" t="s">
        <v>1334</v>
      </c>
      <c r="H313" s="286" t="s">
        <v>2574</v>
      </c>
      <c r="I313" s="276" t="s">
        <v>2592</v>
      </c>
    </row>
    <row r="314" spans="1:9" ht="16.649999999999999" customHeight="1">
      <c r="A314" s="271" t="s">
        <v>2541</v>
      </c>
      <c r="B314" s="272" t="s">
        <v>2778</v>
      </c>
      <c r="C314" s="273" t="s">
        <v>2766</v>
      </c>
      <c r="D314" s="273" t="s">
        <v>2779</v>
      </c>
      <c r="E314" s="274">
        <v>872.69</v>
      </c>
      <c r="F314" s="282" t="s">
        <v>1296</v>
      </c>
      <c r="G314" s="17" t="s">
        <v>1334</v>
      </c>
      <c r="H314" s="286" t="s">
        <v>2574</v>
      </c>
      <c r="I314" s="276" t="s">
        <v>2592</v>
      </c>
    </row>
    <row r="315" spans="1:9" ht="16.649999999999999" customHeight="1">
      <c r="A315" s="271" t="s">
        <v>2541</v>
      </c>
      <c r="B315" s="272" t="s">
        <v>2780</v>
      </c>
      <c r="C315" s="273" t="s">
        <v>2766</v>
      </c>
      <c r="D315" s="273" t="s">
        <v>2781</v>
      </c>
      <c r="E315" s="274">
        <v>872.68</v>
      </c>
      <c r="F315" s="282" t="s">
        <v>1296</v>
      </c>
      <c r="G315" s="17" t="s">
        <v>1334</v>
      </c>
      <c r="H315" s="286" t="s">
        <v>2574</v>
      </c>
      <c r="I315" s="276" t="s">
        <v>2592</v>
      </c>
    </row>
    <row r="316" spans="1:9" ht="16.649999999999999" customHeight="1">
      <c r="A316" s="271" t="s">
        <v>2541</v>
      </c>
      <c r="B316" s="272" t="s">
        <v>2782</v>
      </c>
      <c r="C316" s="273" t="s">
        <v>2766</v>
      </c>
      <c r="D316" s="273" t="s">
        <v>2783</v>
      </c>
      <c r="E316" s="274">
        <v>872.68</v>
      </c>
      <c r="F316" s="282" t="s">
        <v>1296</v>
      </c>
      <c r="G316" s="17" t="s">
        <v>1334</v>
      </c>
      <c r="H316" s="286" t="s">
        <v>2574</v>
      </c>
      <c r="I316" s="276" t="s">
        <v>2592</v>
      </c>
    </row>
    <row r="317" spans="1:9" ht="16.649999999999999" customHeight="1">
      <c r="A317" s="271" t="s">
        <v>2541</v>
      </c>
      <c r="B317" s="272" t="s">
        <v>2784</v>
      </c>
      <c r="C317" s="273" t="s">
        <v>2766</v>
      </c>
      <c r="D317" s="273" t="s">
        <v>2785</v>
      </c>
      <c r="E317" s="274">
        <v>872.68</v>
      </c>
      <c r="F317" s="282" t="s">
        <v>1296</v>
      </c>
      <c r="G317" s="17" t="s">
        <v>1334</v>
      </c>
      <c r="H317" s="286" t="s">
        <v>2574</v>
      </c>
      <c r="I317" s="276" t="s">
        <v>2592</v>
      </c>
    </row>
    <row r="318" spans="1:9" ht="16.649999999999999" customHeight="1">
      <c r="A318" s="271" t="s">
        <v>2541</v>
      </c>
      <c r="B318" s="272" t="s">
        <v>2786</v>
      </c>
      <c r="C318" s="273" t="s">
        <v>2766</v>
      </c>
      <c r="D318" s="273" t="s">
        <v>2787</v>
      </c>
      <c r="E318" s="274">
        <v>872.68</v>
      </c>
      <c r="F318" s="282" t="s">
        <v>1296</v>
      </c>
      <c r="G318" s="17" t="s">
        <v>1334</v>
      </c>
      <c r="H318" s="286" t="s">
        <v>2574</v>
      </c>
      <c r="I318" s="276" t="s">
        <v>2592</v>
      </c>
    </row>
    <row r="319" spans="1:9" ht="16.649999999999999" customHeight="1">
      <c r="A319" s="271" t="s">
        <v>2541</v>
      </c>
      <c r="B319" s="272" t="s">
        <v>2788</v>
      </c>
      <c r="C319" s="273" t="s">
        <v>2766</v>
      </c>
      <c r="D319" s="273" t="s">
        <v>2789</v>
      </c>
      <c r="E319" s="274">
        <v>872.68</v>
      </c>
      <c r="F319" s="282" t="s">
        <v>1296</v>
      </c>
      <c r="G319" s="17" t="s">
        <v>1334</v>
      </c>
      <c r="H319" s="286" t="s">
        <v>2574</v>
      </c>
      <c r="I319" s="276" t="s">
        <v>2592</v>
      </c>
    </row>
    <row r="320" spans="1:9" ht="16.649999999999999" customHeight="1">
      <c r="A320" s="271" t="s">
        <v>2541</v>
      </c>
      <c r="B320" s="272" t="s">
        <v>2790</v>
      </c>
      <c r="C320" s="273" t="s">
        <v>2766</v>
      </c>
      <c r="D320" s="273" t="s">
        <v>2791</v>
      </c>
      <c r="E320" s="274">
        <v>872.68</v>
      </c>
      <c r="F320" s="282" t="s">
        <v>1296</v>
      </c>
      <c r="G320" s="17" t="s">
        <v>1334</v>
      </c>
      <c r="H320" s="286" t="s">
        <v>2574</v>
      </c>
      <c r="I320" s="276" t="s">
        <v>2592</v>
      </c>
    </row>
    <row r="321" spans="1:9" ht="16.649999999999999" customHeight="1">
      <c r="A321" s="271" t="s">
        <v>2541</v>
      </c>
      <c r="B321" s="272" t="s">
        <v>2792</v>
      </c>
      <c r="C321" s="273" t="s">
        <v>2766</v>
      </c>
      <c r="D321" s="273" t="s">
        <v>2793</v>
      </c>
      <c r="E321" s="274">
        <v>872.68</v>
      </c>
      <c r="F321" s="282" t="s">
        <v>1296</v>
      </c>
      <c r="G321" s="17" t="s">
        <v>1334</v>
      </c>
      <c r="H321" s="286" t="s">
        <v>2574</v>
      </c>
      <c r="I321" s="276" t="s">
        <v>2592</v>
      </c>
    </row>
    <row r="322" spans="1:9" ht="16.649999999999999" customHeight="1">
      <c r="A322" s="271" t="s">
        <v>2541</v>
      </c>
      <c r="B322" s="272" t="s">
        <v>2794</v>
      </c>
      <c r="C322" s="273" t="s">
        <v>2766</v>
      </c>
      <c r="D322" s="273" t="s">
        <v>2795</v>
      </c>
      <c r="E322" s="274">
        <v>872.68</v>
      </c>
      <c r="F322" s="282" t="s">
        <v>1296</v>
      </c>
      <c r="G322" s="17" t="s">
        <v>1334</v>
      </c>
      <c r="H322" s="286" t="s">
        <v>2574</v>
      </c>
      <c r="I322" s="276" t="s">
        <v>2592</v>
      </c>
    </row>
    <row r="323" spans="1:9" ht="16.649999999999999" customHeight="1">
      <c r="A323" s="271" t="s">
        <v>2541</v>
      </c>
      <c r="B323" s="272" t="s">
        <v>2796</v>
      </c>
      <c r="C323" s="273" t="s">
        <v>2766</v>
      </c>
      <c r="D323" s="273" t="s">
        <v>2797</v>
      </c>
      <c r="E323" s="274">
        <v>872.68</v>
      </c>
      <c r="F323" s="282" t="s">
        <v>1296</v>
      </c>
      <c r="G323" s="17" t="s">
        <v>1334</v>
      </c>
      <c r="H323" s="286" t="s">
        <v>2574</v>
      </c>
      <c r="I323" s="276" t="s">
        <v>2592</v>
      </c>
    </row>
    <row r="324" spans="1:9" ht="16.649999999999999" customHeight="1">
      <c r="A324" s="271" t="s">
        <v>2541</v>
      </c>
      <c r="B324" s="272" t="s">
        <v>2798</v>
      </c>
      <c r="C324" s="273" t="s">
        <v>2766</v>
      </c>
      <c r="D324" s="273" t="s">
        <v>2799</v>
      </c>
      <c r="E324" s="274">
        <v>872.68</v>
      </c>
      <c r="F324" s="282" t="s">
        <v>1296</v>
      </c>
      <c r="G324" s="17" t="s">
        <v>1334</v>
      </c>
      <c r="H324" s="286" t="s">
        <v>2574</v>
      </c>
      <c r="I324" s="276" t="s">
        <v>2592</v>
      </c>
    </row>
    <row r="325" spans="1:9" ht="16.649999999999999" customHeight="1">
      <c r="A325" s="271" t="s">
        <v>2541</v>
      </c>
      <c r="B325" s="272" t="s">
        <v>2800</v>
      </c>
      <c r="C325" s="273" t="s">
        <v>2766</v>
      </c>
      <c r="D325" s="273" t="s">
        <v>2801</v>
      </c>
      <c r="E325" s="274">
        <v>872.68</v>
      </c>
      <c r="F325" s="282" t="s">
        <v>1296</v>
      </c>
      <c r="G325" s="17" t="s">
        <v>1334</v>
      </c>
      <c r="H325" s="286" t="s">
        <v>2574</v>
      </c>
      <c r="I325" s="276" t="s">
        <v>2592</v>
      </c>
    </row>
    <row r="326" spans="1:9" ht="16.649999999999999" customHeight="1">
      <c r="A326" s="271" t="s">
        <v>2541</v>
      </c>
      <c r="B326" s="272" t="s">
        <v>2802</v>
      </c>
      <c r="C326" s="273" t="s">
        <v>2766</v>
      </c>
      <c r="D326" s="273" t="s">
        <v>2803</v>
      </c>
      <c r="E326" s="274">
        <v>872.68</v>
      </c>
      <c r="F326" s="282" t="s">
        <v>1296</v>
      </c>
      <c r="G326" s="17" t="s">
        <v>1334</v>
      </c>
      <c r="H326" s="286" t="s">
        <v>2574</v>
      </c>
      <c r="I326" s="276" t="s">
        <v>2592</v>
      </c>
    </row>
    <row r="327" spans="1:9" ht="16.649999999999999" customHeight="1">
      <c r="A327" s="271" t="s">
        <v>2541</v>
      </c>
      <c r="B327" s="272" t="s">
        <v>2804</v>
      </c>
      <c r="C327" s="273" t="s">
        <v>2766</v>
      </c>
      <c r="D327" s="273" t="s">
        <v>2805</v>
      </c>
      <c r="E327" s="274">
        <v>872.68</v>
      </c>
      <c r="F327" s="282" t="s">
        <v>1296</v>
      </c>
      <c r="G327" s="17" t="s">
        <v>1334</v>
      </c>
      <c r="H327" s="286" t="s">
        <v>2574</v>
      </c>
      <c r="I327" s="276" t="s">
        <v>2592</v>
      </c>
    </row>
    <row r="328" spans="1:9" ht="16.649999999999999" customHeight="1">
      <c r="A328" s="271" t="s">
        <v>2541</v>
      </c>
      <c r="B328" s="272" t="s">
        <v>2806</v>
      </c>
      <c r="C328" s="273" t="s">
        <v>2766</v>
      </c>
      <c r="D328" s="273" t="s">
        <v>2807</v>
      </c>
      <c r="E328" s="274">
        <v>872.68</v>
      </c>
      <c r="F328" s="282" t="s">
        <v>1296</v>
      </c>
      <c r="G328" s="17" t="s">
        <v>1334</v>
      </c>
      <c r="H328" s="286" t="s">
        <v>2574</v>
      </c>
      <c r="I328" s="276" t="s">
        <v>2592</v>
      </c>
    </row>
    <row r="329" spans="1:9" ht="16.649999999999999" customHeight="1">
      <c r="A329" s="271" t="s">
        <v>2541</v>
      </c>
      <c r="B329" s="272" t="s">
        <v>2808</v>
      </c>
      <c r="C329" s="273" t="s">
        <v>2766</v>
      </c>
      <c r="D329" s="273" t="s">
        <v>2809</v>
      </c>
      <c r="E329" s="274">
        <v>872.68</v>
      </c>
      <c r="F329" s="282" t="s">
        <v>1296</v>
      </c>
      <c r="G329" s="17" t="s">
        <v>1334</v>
      </c>
      <c r="H329" s="286" t="s">
        <v>2574</v>
      </c>
      <c r="I329" s="276" t="s">
        <v>2592</v>
      </c>
    </row>
    <row r="330" spans="1:9" ht="16.649999999999999" customHeight="1">
      <c r="A330" s="271" t="s">
        <v>2541</v>
      </c>
      <c r="B330" s="272" t="s">
        <v>2810</v>
      </c>
      <c r="C330" s="273" t="s">
        <v>2766</v>
      </c>
      <c r="D330" s="273" t="s">
        <v>2811</v>
      </c>
      <c r="E330" s="274">
        <v>872.68</v>
      </c>
      <c r="F330" s="282" t="s">
        <v>1296</v>
      </c>
      <c r="G330" s="17" t="s">
        <v>1334</v>
      </c>
      <c r="H330" s="286" t="s">
        <v>2574</v>
      </c>
      <c r="I330" s="276" t="s">
        <v>2592</v>
      </c>
    </row>
    <row r="331" spans="1:9" ht="16.649999999999999" customHeight="1">
      <c r="A331" s="271" t="s">
        <v>2541</v>
      </c>
      <c r="B331" s="272" t="s">
        <v>2812</v>
      </c>
      <c r="C331" s="273" t="s">
        <v>2766</v>
      </c>
      <c r="D331" s="273" t="s">
        <v>2813</v>
      </c>
      <c r="E331" s="274">
        <v>872.68</v>
      </c>
      <c r="F331" s="282" t="s">
        <v>1296</v>
      </c>
      <c r="G331" s="17" t="s">
        <v>1334</v>
      </c>
      <c r="H331" s="286" t="s">
        <v>2574</v>
      </c>
      <c r="I331" s="276" t="s">
        <v>2592</v>
      </c>
    </row>
    <row r="332" spans="1:9" ht="16.649999999999999" customHeight="1">
      <c r="A332" s="271" t="s">
        <v>2541</v>
      </c>
      <c r="B332" s="272" t="s">
        <v>2814</v>
      </c>
      <c r="C332" s="273" t="s">
        <v>2766</v>
      </c>
      <c r="D332" s="273" t="s">
        <v>2815</v>
      </c>
      <c r="E332" s="274">
        <v>872.68</v>
      </c>
      <c r="F332" s="282" t="s">
        <v>1296</v>
      </c>
      <c r="G332" s="17" t="s">
        <v>1334</v>
      </c>
      <c r="H332" s="286" t="s">
        <v>2574</v>
      </c>
      <c r="I332" s="276" t="s">
        <v>2592</v>
      </c>
    </row>
    <row r="333" spans="1:9" ht="16.649999999999999" customHeight="1">
      <c r="A333" s="271" t="s">
        <v>2541</v>
      </c>
      <c r="B333" s="272" t="s">
        <v>2816</v>
      </c>
      <c r="C333" s="273" t="s">
        <v>2766</v>
      </c>
      <c r="D333" s="273" t="s">
        <v>2817</v>
      </c>
      <c r="E333" s="274">
        <v>872.68</v>
      </c>
      <c r="F333" s="282" t="s">
        <v>1296</v>
      </c>
      <c r="G333" s="17" t="s">
        <v>1334</v>
      </c>
      <c r="H333" s="286" t="s">
        <v>2574</v>
      </c>
      <c r="I333" s="276" t="s">
        <v>2592</v>
      </c>
    </row>
    <row r="334" spans="1:9" ht="16.649999999999999" customHeight="1">
      <c r="A334" s="271" t="s">
        <v>2541</v>
      </c>
      <c r="B334" s="272" t="s">
        <v>2818</v>
      </c>
      <c r="C334" s="273" t="s">
        <v>2766</v>
      </c>
      <c r="D334" s="273" t="s">
        <v>2819</v>
      </c>
      <c r="E334" s="274">
        <v>872.68</v>
      </c>
      <c r="F334" s="282" t="s">
        <v>1296</v>
      </c>
      <c r="G334" s="17" t="s">
        <v>1334</v>
      </c>
      <c r="H334" s="286" t="s">
        <v>2574</v>
      </c>
      <c r="I334" s="276" t="s">
        <v>2592</v>
      </c>
    </row>
    <row r="335" spans="1:9" ht="16.649999999999999" customHeight="1">
      <c r="A335" s="271" t="s">
        <v>2541</v>
      </c>
      <c r="B335" s="272" t="s">
        <v>2820</v>
      </c>
      <c r="C335" s="273" t="s">
        <v>2766</v>
      </c>
      <c r="D335" s="273" t="s">
        <v>2821</v>
      </c>
      <c r="E335" s="274">
        <v>872.68</v>
      </c>
      <c r="F335" s="282" t="s">
        <v>1296</v>
      </c>
      <c r="G335" s="17" t="s">
        <v>1334</v>
      </c>
      <c r="H335" s="286" t="s">
        <v>2574</v>
      </c>
      <c r="I335" s="276" t="s">
        <v>2592</v>
      </c>
    </row>
    <row r="336" spans="1:9" ht="16.649999999999999" customHeight="1">
      <c r="A336" s="271" t="s">
        <v>2541</v>
      </c>
      <c r="B336" s="272" t="s">
        <v>2822</v>
      </c>
      <c r="C336" s="273" t="s">
        <v>2766</v>
      </c>
      <c r="D336" s="273" t="s">
        <v>2823</v>
      </c>
      <c r="E336" s="274">
        <v>872.68</v>
      </c>
      <c r="F336" s="282" t="s">
        <v>1296</v>
      </c>
      <c r="G336" s="17" t="s">
        <v>1334</v>
      </c>
      <c r="H336" s="286" t="s">
        <v>2574</v>
      </c>
      <c r="I336" s="276" t="s">
        <v>2592</v>
      </c>
    </row>
    <row r="337" spans="1:9" ht="16.649999999999999" customHeight="1">
      <c r="A337" s="271" t="s">
        <v>2541</v>
      </c>
      <c r="B337" s="272" t="s">
        <v>2824</v>
      </c>
      <c r="C337" s="273" t="s">
        <v>2766</v>
      </c>
      <c r="D337" s="273" t="s">
        <v>2825</v>
      </c>
      <c r="E337" s="274">
        <v>872.68</v>
      </c>
      <c r="F337" s="282" t="s">
        <v>1296</v>
      </c>
      <c r="G337" s="17" t="s">
        <v>1334</v>
      </c>
      <c r="H337" s="286" t="s">
        <v>2574</v>
      </c>
      <c r="I337" s="276" t="s">
        <v>2592</v>
      </c>
    </row>
    <row r="338" spans="1:9" ht="16.649999999999999" customHeight="1">
      <c r="A338" s="271" t="s">
        <v>2826</v>
      </c>
      <c r="B338" s="272" t="s">
        <v>2827</v>
      </c>
      <c r="C338" s="273" t="s">
        <v>2828</v>
      </c>
      <c r="D338" s="273" t="s">
        <v>2829</v>
      </c>
      <c r="E338" s="274">
        <v>810.09</v>
      </c>
      <c r="F338" s="282" t="s">
        <v>1296</v>
      </c>
      <c r="G338" s="17" t="s">
        <v>1334</v>
      </c>
      <c r="H338" s="286" t="s">
        <v>2574</v>
      </c>
      <c r="I338" s="276" t="s">
        <v>2592</v>
      </c>
    </row>
    <row r="339" spans="1:9" ht="16.649999999999999" customHeight="1">
      <c r="A339" s="271" t="s">
        <v>2826</v>
      </c>
      <c r="B339" s="272" t="s">
        <v>2830</v>
      </c>
      <c r="C339" s="273" t="s">
        <v>2828</v>
      </c>
      <c r="D339" s="273" t="s">
        <v>2831</v>
      </c>
      <c r="E339" s="274">
        <v>810.09</v>
      </c>
      <c r="F339" s="282" t="s">
        <v>1296</v>
      </c>
      <c r="G339" s="17" t="s">
        <v>1334</v>
      </c>
      <c r="H339" s="286" t="s">
        <v>2574</v>
      </c>
      <c r="I339" s="276" t="s">
        <v>2592</v>
      </c>
    </row>
    <row r="340" spans="1:9" ht="16.649999999999999" customHeight="1">
      <c r="A340" s="271" t="s">
        <v>2826</v>
      </c>
      <c r="B340" s="272" t="s">
        <v>2832</v>
      </c>
      <c r="C340" s="273" t="s">
        <v>2828</v>
      </c>
      <c r="D340" s="273" t="s">
        <v>2833</v>
      </c>
      <c r="E340" s="274">
        <v>810.09</v>
      </c>
      <c r="F340" s="282" t="s">
        <v>1296</v>
      </c>
      <c r="G340" s="17" t="s">
        <v>1334</v>
      </c>
      <c r="H340" s="286" t="s">
        <v>2574</v>
      </c>
      <c r="I340" s="276" t="s">
        <v>2592</v>
      </c>
    </row>
    <row r="341" spans="1:9" ht="16.649999999999999" customHeight="1">
      <c r="A341" s="271" t="s">
        <v>2826</v>
      </c>
      <c r="B341" s="272" t="s">
        <v>2834</v>
      </c>
      <c r="C341" s="273" t="s">
        <v>2828</v>
      </c>
      <c r="D341" s="273" t="s">
        <v>2835</v>
      </c>
      <c r="E341" s="274">
        <v>810.09</v>
      </c>
      <c r="F341" s="282" t="s">
        <v>1296</v>
      </c>
      <c r="G341" s="17" t="s">
        <v>1334</v>
      </c>
      <c r="H341" s="286" t="s">
        <v>2574</v>
      </c>
      <c r="I341" s="276" t="s">
        <v>2592</v>
      </c>
    </row>
    <row r="342" spans="1:9" ht="16.649999999999999" customHeight="1">
      <c r="A342" s="271" t="s">
        <v>2826</v>
      </c>
      <c r="B342" s="272" t="s">
        <v>2836</v>
      </c>
      <c r="C342" s="273" t="s">
        <v>2828</v>
      </c>
      <c r="D342" s="273" t="s">
        <v>2837</v>
      </c>
      <c r="E342" s="274">
        <v>810.09</v>
      </c>
      <c r="F342" s="282" t="s">
        <v>1296</v>
      </c>
      <c r="G342" s="17" t="s">
        <v>1334</v>
      </c>
      <c r="H342" s="286" t="s">
        <v>2574</v>
      </c>
      <c r="I342" s="276" t="s">
        <v>2592</v>
      </c>
    </row>
    <row r="343" spans="1:9" ht="16.649999999999999" customHeight="1">
      <c r="A343" s="271" t="s">
        <v>2826</v>
      </c>
      <c r="B343" s="272" t="s">
        <v>2838</v>
      </c>
      <c r="C343" s="273" t="s">
        <v>2828</v>
      </c>
      <c r="D343" s="273" t="s">
        <v>2839</v>
      </c>
      <c r="E343" s="274">
        <v>810.09</v>
      </c>
      <c r="F343" s="282" t="s">
        <v>1296</v>
      </c>
      <c r="G343" s="17" t="s">
        <v>1334</v>
      </c>
      <c r="H343" s="286" t="s">
        <v>2574</v>
      </c>
      <c r="I343" s="276" t="s">
        <v>2592</v>
      </c>
    </row>
    <row r="344" spans="1:9" ht="16.649999999999999" customHeight="1">
      <c r="A344" s="271" t="s">
        <v>2826</v>
      </c>
      <c r="B344" s="272" t="s">
        <v>2840</v>
      </c>
      <c r="C344" s="273" t="s">
        <v>2828</v>
      </c>
      <c r="D344" s="273" t="s">
        <v>2841</v>
      </c>
      <c r="E344" s="274">
        <v>810.09</v>
      </c>
      <c r="F344" s="282" t="s">
        <v>1296</v>
      </c>
      <c r="G344" s="17" t="s">
        <v>1334</v>
      </c>
      <c r="H344" s="286" t="s">
        <v>2574</v>
      </c>
      <c r="I344" s="276" t="s">
        <v>2592</v>
      </c>
    </row>
    <row r="345" spans="1:9" ht="16.649999999999999" customHeight="1">
      <c r="A345" s="271" t="s">
        <v>2826</v>
      </c>
      <c r="B345" s="272" t="s">
        <v>2842</v>
      </c>
      <c r="C345" s="273" t="s">
        <v>2828</v>
      </c>
      <c r="D345" s="273" t="s">
        <v>2843</v>
      </c>
      <c r="E345" s="274">
        <v>810.09</v>
      </c>
      <c r="F345" s="282" t="s">
        <v>1296</v>
      </c>
      <c r="G345" s="17" t="s">
        <v>1334</v>
      </c>
      <c r="H345" s="286" t="s">
        <v>2574</v>
      </c>
      <c r="I345" s="276" t="s">
        <v>2592</v>
      </c>
    </row>
    <row r="346" spans="1:9" ht="16.649999999999999" customHeight="1">
      <c r="A346" s="271" t="s">
        <v>2826</v>
      </c>
      <c r="B346" s="272" t="s">
        <v>2844</v>
      </c>
      <c r="C346" s="273" t="s">
        <v>2828</v>
      </c>
      <c r="D346" s="273" t="s">
        <v>2845</v>
      </c>
      <c r="E346" s="274">
        <v>810.09</v>
      </c>
      <c r="F346" s="282" t="s">
        <v>1296</v>
      </c>
      <c r="G346" s="17" t="s">
        <v>1334</v>
      </c>
      <c r="H346" s="286" t="s">
        <v>2574</v>
      </c>
      <c r="I346" s="276" t="s">
        <v>2592</v>
      </c>
    </row>
    <row r="347" spans="1:9" ht="16.649999999999999" customHeight="1">
      <c r="A347" s="271" t="s">
        <v>2826</v>
      </c>
      <c r="B347" s="272" t="s">
        <v>2846</v>
      </c>
      <c r="C347" s="273" t="s">
        <v>2828</v>
      </c>
      <c r="D347" s="273" t="s">
        <v>2847</v>
      </c>
      <c r="E347" s="274">
        <v>810.09</v>
      </c>
      <c r="F347" s="282" t="s">
        <v>1296</v>
      </c>
      <c r="G347" s="17" t="s">
        <v>1334</v>
      </c>
      <c r="H347" s="286" t="s">
        <v>2574</v>
      </c>
      <c r="I347" s="276" t="s">
        <v>2592</v>
      </c>
    </row>
    <row r="348" spans="1:9" ht="16.649999999999999" customHeight="1">
      <c r="A348" s="271" t="s">
        <v>2826</v>
      </c>
      <c r="B348" s="272" t="s">
        <v>2848</v>
      </c>
      <c r="C348" s="273" t="s">
        <v>2828</v>
      </c>
      <c r="D348" s="273" t="s">
        <v>2849</v>
      </c>
      <c r="E348" s="274">
        <v>810.09</v>
      </c>
      <c r="F348" s="282" t="s">
        <v>1296</v>
      </c>
      <c r="G348" s="17" t="s">
        <v>1334</v>
      </c>
      <c r="H348" s="286" t="s">
        <v>2574</v>
      </c>
      <c r="I348" s="276" t="s">
        <v>2592</v>
      </c>
    </row>
    <row r="349" spans="1:9" ht="16.649999999999999" customHeight="1">
      <c r="A349" s="271" t="s">
        <v>2826</v>
      </c>
      <c r="B349" s="272" t="s">
        <v>2850</v>
      </c>
      <c r="C349" s="273" t="s">
        <v>2828</v>
      </c>
      <c r="D349" s="273" t="s">
        <v>2851</v>
      </c>
      <c r="E349" s="274">
        <v>810.09</v>
      </c>
      <c r="F349" s="282" t="s">
        <v>1296</v>
      </c>
      <c r="G349" s="17" t="s">
        <v>1334</v>
      </c>
      <c r="H349" s="286" t="s">
        <v>2574</v>
      </c>
      <c r="I349" s="276" t="s">
        <v>2592</v>
      </c>
    </row>
    <row r="350" spans="1:9" ht="16.649999999999999" customHeight="1">
      <c r="A350" s="271" t="s">
        <v>2826</v>
      </c>
      <c r="B350" s="272" t="s">
        <v>2852</v>
      </c>
      <c r="C350" s="273" t="s">
        <v>2828</v>
      </c>
      <c r="D350" s="273" t="s">
        <v>2853</v>
      </c>
      <c r="E350" s="274">
        <v>810.09</v>
      </c>
      <c r="F350" s="282" t="s">
        <v>1296</v>
      </c>
      <c r="G350" s="17" t="s">
        <v>1334</v>
      </c>
      <c r="H350" s="286" t="s">
        <v>2574</v>
      </c>
      <c r="I350" s="276" t="s">
        <v>2592</v>
      </c>
    </row>
    <row r="351" spans="1:9" ht="16.649999999999999" customHeight="1">
      <c r="A351" s="271" t="s">
        <v>2826</v>
      </c>
      <c r="B351" s="272" t="s">
        <v>2854</v>
      </c>
      <c r="C351" s="273" t="s">
        <v>2828</v>
      </c>
      <c r="D351" s="273" t="s">
        <v>2855</v>
      </c>
      <c r="E351" s="274">
        <v>810.09</v>
      </c>
      <c r="F351" s="282" t="s">
        <v>1296</v>
      </c>
      <c r="G351" s="17" t="s">
        <v>1334</v>
      </c>
      <c r="H351" s="286" t="s">
        <v>2574</v>
      </c>
      <c r="I351" s="276" t="s">
        <v>2592</v>
      </c>
    </row>
    <row r="352" spans="1:9" ht="16.649999999999999" customHeight="1">
      <c r="A352" s="271" t="s">
        <v>2826</v>
      </c>
      <c r="B352" s="272" t="s">
        <v>2856</v>
      </c>
      <c r="C352" s="273" t="s">
        <v>2828</v>
      </c>
      <c r="D352" s="273" t="s">
        <v>2857</v>
      </c>
      <c r="E352" s="274">
        <v>810.09</v>
      </c>
      <c r="F352" s="282" t="s">
        <v>1296</v>
      </c>
      <c r="G352" s="17" t="s">
        <v>1334</v>
      </c>
      <c r="H352" s="286" t="s">
        <v>2574</v>
      </c>
      <c r="I352" s="276" t="s">
        <v>2592</v>
      </c>
    </row>
    <row r="353" spans="1:9" ht="16.649999999999999" customHeight="1">
      <c r="A353" s="271" t="s">
        <v>2826</v>
      </c>
      <c r="B353" s="272" t="s">
        <v>2858</v>
      </c>
      <c r="C353" s="273" t="s">
        <v>2828</v>
      </c>
      <c r="D353" s="273" t="s">
        <v>2859</v>
      </c>
      <c r="E353" s="274">
        <v>810.09</v>
      </c>
      <c r="F353" s="282" t="s">
        <v>1296</v>
      </c>
      <c r="G353" s="17" t="s">
        <v>1334</v>
      </c>
      <c r="H353" s="286" t="s">
        <v>2574</v>
      </c>
      <c r="I353" s="276" t="s">
        <v>2592</v>
      </c>
    </row>
    <row r="354" spans="1:9" ht="16.649999999999999" customHeight="1">
      <c r="A354" s="271" t="s">
        <v>2826</v>
      </c>
      <c r="B354" s="272" t="s">
        <v>2860</v>
      </c>
      <c r="C354" s="273" t="s">
        <v>2861</v>
      </c>
      <c r="D354" s="273" t="s">
        <v>2862</v>
      </c>
      <c r="E354" s="274">
        <v>810.09</v>
      </c>
      <c r="F354" s="282" t="s">
        <v>1296</v>
      </c>
      <c r="G354" s="17" t="s">
        <v>1334</v>
      </c>
      <c r="H354" s="286" t="s">
        <v>2574</v>
      </c>
      <c r="I354" s="276" t="s">
        <v>2592</v>
      </c>
    </row>
    <row r="355" spans="1:9" ht="16.649999999999999" customHeight="1">
      <c r="A355" s="271" t="s">
        <v>2826</v>
      </c>
      <c r="B355" s="272" t="s">
        <v>2863</v>
      </c>
      <c r="C355" s="273" t="s">
        <v>2861</v>
      </c>
      <c r="D355" s="273" t="s">
        <v>2864</v>
      </c>
      <c r="E355" s="274">
        <v>810.09</v>
      </c>
      <c r="F355" s="282" t="s">
        <v>1296</v>
      </c>
      <c r="G355" s="17" t="s">
        <v>1334</v>
      </c>
      <c r="H355" s="286" t="s">
        <v>2574</v>
      </c>
      <c r="I355" s="276" t="s">
        <v>2592</v>
      </c>
    </row>
    <row r="356" spans="1:9" ht="16.649999999999999" customHeight="1">
      <c r="A356" s="271" t="s">
        <v>2826</v>
      </c>
      <c r="B356" s="272" t="s">
        <v>2865</v>
      </c>
      <c r="C356" s="273" t="s">
        <v>2861</v>
      </c>
      <c r="D356" s="273" t="s">
        <v>2866</v>
      </c>
      <c r="E356" s="274">
        <v>810.09</v>
      </c>
      <c r="F356" s="282" t="s">
        <v>1296</v>
      </c>
      <c r="G356" s="17" t="s">
        <v>1334</v>
      </c>
      <c r="H356" s="286" t="s">
        <v>2574</v>
      </c>
      <c r="I356" s="276" t="s">
        <v>2592</v>
      </c>
    </row>
    <row r="357" spans="1:9" ht="16.649999999999999" customHeight="1">
      <c r="A357" s="271" t="s">
        <v>2826</v>
      </c>
      <c r="B357" s="272" t="s">
        <v>2867</v>
      </c>
      <c r="C357" s="273" t="s">
        <v>2861</v>
      </c>
      <c r="D357" s="273" t="s">
        <v>2868</v>
      </c>
      <c r="E357" s="274">
        <v>810.09</v>
      </c>
      <c r="F357" s="282" t="s">
        <v>1296</v>
      </c>
      <c r="G357" s="17" t="s">
        <v>1334</v>
      </c>
      <c r="H357" s="286" t="s">
        <v>2574</v>
      </c>
      <c r="I357" s="276" t="s">
        <v>2592</v>
      </c>
    </row>
    <row r="358" spans="1:9" ht="16.649999999999999" customHeight="1">
      <c r="A358" s="271" t="s">
        <v>2826</v>
      </c>
      <c r="B358" s="272" t="s">
        <v>2869</v>
      </c>
      <c r="C358" s="273" t="s">
        <v>2861</v>
      </c>
      <c r="D358" s="273" t="s">
        <v>2870</v>
      </c>
      <c r="E358" s="274">
        <v>810.09</v>
      </c>
      <c r="F358" s="282" t="s">
        <v>1296</v>
      </c>
      <c r="G358" s="17" t="s">
        <v>1334</v>
      </c>
      <c r="H358" s="286" t="s">
        <v>2574</v>
      </c>
      <c r="I358" s="276" t="s">
        <v>2592</v>
      </c>
    </row>
    <row r="359" spans="1:9" ht="16.649999999999999" customHeight="1">
      <c r="A359" s="271" t="s">
        <v>2826</v>
      </c>
      <c r="B359" s="272" t="s">
        <v>2871</v>
      </c>
      <c r="C359" s="273" t="s">
        <v>2861</v>
      </c>
      <c r="D359" s="273" t="s">
        <v>2872</v>
      </c>
      <c r="E359" s="274">
        <v>810.09</v>
      </c>
      <c r="F359" s="282" t="s">
        <v>1296</v>
      </c>
      <c r="G359" s="17" t="s">
        <v>1334</v>
      </c>
      <c r="H359" s="286" t="s">
        <v>2574</v>
      </c>
      <c r="I359" s="276" t="s">
        <v>2592</v>
      </c>
    </row>
    <row r="360" spans="1:9" ht="16.649999999999999" customHeight="1">
      <c r="A360" s="271" t="s">
        <v>2826</v>
      </c>
      <c r="B360" s="272" t="s">
        <v>2873</v>
      </c>
      <c r="C360" s="273" t="s">
        <v>2861</v>
      </c>
      <c r="D360" s="273" t="s">
        <v>2874</v>
      </c>
      <c r="E360" s="274">
        <v>810.09</v>
      </c>
      <c r="F360" s="282" t="s">
        <v>1296</v>
      </c>
      <c r="G360" s="17" t="s">
        <v>1334</v>
      </c>
      <c r="H360" s="286" t="s">
        <v>2574</v>
      </c>
      <c r="I360" s="276" t="s">
        <v>2592</v>
      </c>
    </row>
    <row r="361" spans="1:9" ht="16.649999999999999" customHeight="1">
      <c r="A361" s="271" t="s">
        <v>2826</v>
      </c>
      <c r="B361" s="272" t="s">
        <v>2875</v>
      </c>
      <c r="C361" s="273" t="s">
        <v>2861</v>
      </c>
      <c r="D361" s="273" t="s">
        <v>2876</v>
      </c>
      <c r="E361" s="274">
        <v>810.09</v>
      </c>
      <c r="F361" s="282" t="s">
        <v>1296</v>
      </c>
      <c r="G361" s="17" t="s">
        <v>1334</v>
      </c>
      <c r="H361" s="286" t="s">
        <v>2574</v>
      </c>
      <c r="I361" s="276" t="s">
        <v>2592</v>
      </c>
    </row>
    <row r="362" spans="1:9" ht="16.649999999999999" customHeight="1">
      <c r="A362" s="271" t="s">
        <v>2826</v>
      </c>
      <c r="B362" s="272" t="s">
        <v>2877</v>
      </c>
      <c r="C362" s="273" t="s">
        <v>2861</v>
      </c>
      <c r="D362" s="273" t="s">
        <v>2878</v>
      </c>
      <c r="E362" s="274">
        <v>810.09</v>
      </c>
      <c r="F362" s="282" t="s">
        <v>1296</v>
      </c>
      <c r="G362" s="17" t="s">
        <v>1334</v>
      </c>
      <c r="H362" s="286" t="s">
        <v>2574</v>
      </c>
      <c r="I362" s="276" t="s">
        <v>2592</v>
      </c>
    </row>
    <row r="363" spans="1:9" ht="16.649999999999999" customHeight="1">
      <c r="A363" s="271" t="s">
        <v>2826</v>
      </c>
      <c r="B363" s="272" t="s">
        <v>2879</v>
      </c>
      <c r="C363" s="273" t="s">
        <v>2861</v>
      </c>
      <c r="D363" s="273" t="s">
        <v>2880</v>
      </c>
      <c r="E363" s="274">
        <v>810.09</v>
      </c>
      <c r="F363" s="282" t="s">
        <v>1296</v>
      </c>
      <c r="G363" s="17" t="s">
        <v>1334</v>
      </c>
      <c r="H363" s="286" t="s">
        <v>2574</v>
      </c>
      <c r="I363" s="276" t="s">
        <v>2592</v>
      </c>
    </row>
    <row r="364" spans="1:9" ht="16.649999999999999" customHeight="1">
      <c r="A364" s="271" t="s">
        <v>2826</v>
      </c>
      <c r="B364" s="272" t="s">
        <v>2881</v>
      </c>
      <c r="C364" s="273" t="s">
        <v>2861</v>
      </c>
      <c r="D364" s="273" t="s">
        <v>2882</v>
      </c>
      <c r="E364" s="274">
        <v>810.09</v>
      </c>
      <c r="F364" s="282" t="s">
        <v>1296</v>
      </c>
      <c r="G364" s="17" t="s">
        <v>1334</v>
      </c>
      <c r="H364" s="286" t="s">
        <v>2574</v>
      </c>
      <c r="I364" s="276" t="s">
        <v>2592</v>
      </c>
    </row>
    <row r="365" spans="1:9" ht="16.649999999999999" customHeight="1">
      <c r="A365" s="271" t="s">
        <v>2826</v>
      </c>
      <c r="B365" s="272" t="s">
        <v>2883</v>
      </c>
      <c r="C365" s="273" t="s">
        <v>2861</v>
      </c>
      <c r="D365" s="273" t="s">
        <v>2884</v>
      </c>
      <c r="E365" s="274">
        <v>810.09</v>
      </c>
      <c r="F365" s="282" t="s">
        <v>1296</v>
      </c>
      <c r="G365" s="17" t="s">
        <v>1334</v>
      </c>
      <c r="H365" s="286" t="s">
        <v>2574</v>
      </c>
      <c r="I365" s="276" t="s">
        <v>2592</v>
      </c>
    </row>
    <row r="366" spans="1:9" ht="16.649999999999999" customHeight="1">
      <c r="A366" s="271" t="s">
        <v>2826</v>
      </c>
      <c r="B366" s="272" t="s">
        <v>2885</v>
      </c>
      <c r="C366" s="273" t="s">
        <v>2861</v>
      </c>
      <c r="D366" s="273" t="s">
        <v>2886</v>
      </c>
      <c r="E366" s="274">
        <v>810.09</v>
      </c>
      <c r="F366" s="282" t="s">
        <v>1296</v>
      </c>
      <c r="G366" s="17" t="s">
        <v>1334</v>
      </c>
      <c r="H366" s="286" t="s">
        <v>2574</v>
      </c>
      <c r="I366" s="276" t="s">
        <v>2592</v>
      </c>
    </row>
    <row r="367" spans="1:9" ht="16.649999999999999" customHeight="1">
      <c r="A367" s="271" t="s">
        <v>2826</v>
      </c>
      <c r="B367" s="272" t="s">
        <v>2887</v>
      </c>
      <c r="C367" s="273" t="s">
        <v>2861</v>
      </c>
      <c r="D367" s="273" t="s">
        <v>2888</v>
      </c>
      <c r="E367" s="274">
        <v>810.09</v>
      </c>
      <c r="F367" s="282" t="s">
        <v>1296</v>
      </c>
      <c r="G367" s="17" t="s">
        <v>1334</v>
      </c>
      <c r="H367" s="286" t="s">
        <v>2574</v>
      </c>
      <c r="I367" s="276" t="s">
        <v>2592</v>
      </c>
    </row>
    <row r="368" spans="1:9" ht="16.649999999999999" customHeight="1">
      <c r="A368" s="271" t="s">
        <v>2889</v>
      </c>
      <c r="B368" s="272" t="s">
        <v>2890</v>
      </c>
      <c r="C368" s="273" t="s">
        <v>2891</v>
      </c>
      <c r="D368" s="273" t="s">
        <v>2892</v>
      </c>
      <c r="E368" s="274">
        <v>1795.6</v>
      </c>
      <c r="F368" s="282" t="s">
        <v>1296</v>
      </c>
      <c r="G368" s="17" t="s">
        <v>1334</v>
      </c>
      <c r="H368" s="286" t="s">
        <v>2574</v>
      </c>
      <c r="I368" s="276" t="s">
        <v>2592</v>
      </c>
    </row>
    <row r="369" spans="1:9" ht="16.649999999999999" customHeight="1">
      <c r="A369" s="271" t="s">
        <v>2893</v>
      </c>
      <c r="B369" s="272" t="s">
        <v>2894</v>
      </c>
      <c r="C369" s="273" t="s">
        <v>2895</v>
      </c>
      <c r="D369" s="273" t="s">
        <v>2896</v>
      </c>
      <c r="E369" s="274">
        <v>2484.0500000000002</v>
      </c>
      <c r="F369" s="282" t="s">
        <v>1296</v>
      </c>
      <c r="G369" s="17" t="s">
        <v>1334</v>
      </c>
      <c r="H369" s="286" t="s">
        <v>2574</v>
      </c>
      <c r="I369" s="276" t="s">
        <v>2592</v>
      </c>
    </row>
    <row r="370" spans="1:9" ht="16.649999999999999" customHeight="1">
      <c r="B370" s="20"/>
      <c r="C370" s="21"/>
      <c r="D370" s="21"/>
      <c r="E370" s="22"/>
      <c r="F370" s="284"/>
      <c r="G370" s="23"/>
      <c r="H370" s="96"/>
    </row>
    <row r="371" spans="1:9" ht="16.649999999999999" customHeight="1">
      <c r="B371" s="20"/>
      <c r="C371" s="21"/>
      <c r="D371" s="21"/>
      <c r="E371" s="22"/>
      <c r="F371" s="284"/>
      <c r="G371" s="23"/>
      <c r="H371" s="96"/>
    </row>
    <row r="372" spans="1:9">
      <c r="E372" s="73">
        <f>SUM(E3:E369)</f>
        <v>743901.19999999856</v>
      </c>
    </row>
    <row r="375" spans="1:9" ht="30.6">
      <c r="B375" s="47" t="s">
        <v>212</v>
      </c>
      <c r="C375" s="47" t="s">
        <v>213</v>
      </c>
      <c r="D375" s="47" t="s">
        <v>214</v>
      </c>
      <c r="E375" s="47" t="s">
        <v>215</v>
      </c>
      <c r="F375" s="47" t="s">
        <v>216</v>
      </c>
      <c r="G375" s="47" t="s">
        <v>217</v>
      </c>
      <c r="H375" s="48" t="s">
        <v>218</v>
      </c>
    </row>
    <row r="376" spans="1:9">
      <c r="A376" s="12" t="s">
        <v>2897</v>
      </c>
      <c r="B376" s="13" t="s">
        <v>1294</v>
      </c>
      <c r="C376" s="108" t="s">
        <v>1295</v>
      </c>
      <c r="D376" s="1"/>
      <c r="E376" s="16">
        <v>841.65</v>
      </c>
      <c r="F376" s="281" t="s">
        <v>1296</v>
      </c>
      <c r="G376" s="17" t="s">
        <v>1292</v>
      </c>
      <c r="H376" s="67" t="s">
        <v>352</v>
      </c>
    </row>
    <row r="377" spans="1:9">
      <c r="A377" s="12" t="s">
        <v>2897</v>
      </c>
      <c r="B377" s="13" t="s">
        <v>1297</v>
      </c>
      <c r="C377" s="108" t="s">
        <v>1295</v>
      </c>
      <c r="D377" s="1"/>
      <c r="E377" s="16">
        <v>841.65</v>
      </c>
      <c r="F377" s="281" t="s">
        <v>1296</v>
      </c>
      <c r="G377" s="17" t="s">
        <v>1292</v>
      </c>
      <c r="H377" s="67" t="s">
        <v>352</v>
      </c>
    </row>
    <row r="378" spans="1:9">
      <c r="A378" s="12" t="s">
        <v>2897</v>
      </c>
      <c r="B378" s="13" t="s">
        <v>1298</v>
      </c>
      <c r="C378" s="108" t="s">
        <v>1295</v>
      </c>
      <c r="D378" s="1"/>
      <c r="E378" s="16">
        <v>841.65</v>
      </c>
      <c r="F378" s="281" t="s">
        <v>1296</v>
      </c>
      <c r="G378" s="17" t="s">
        <v>1292</v>
      </c>
      <c r="H378" s="67" t="s">
        <v>352</v>
      </c>
    </row>
    <row r="379" spans="1:9">
      <c r="A379" s="12" t="s">
        <v>2898</v>
      </c>
      <c r="B379" s="13" t="s">
        <v>1299</v>
      </c>
      <c r="C379" s="14" t="s">
        <v>1300</v>
      </c>
      <c r="D379" s="1"/>
      <c r="E379" s="16">
        <v>742.71</v>
      </c>
      <c r="F379" s="281" t="s">
        <v>1296</v>
      </c>
      <c r="G379" s="17" t="s">
        <v>1292</v>
      </c>
      <c r="H379" s="67" t="s">
        <v>352</v>
      </c>
    </row>
    <row r="380" spans="1:9">
      <c r="A380" s="12" t="s">
        <v>2898</v>
      </c>
      <c r="B380" s="13" t="s">
        <v>1301</v>
      </c>
      <c r="C380" s="14" t="s">
        <v>1302</v>
      </c>
      <c r="D380" s="1"/>
      <c r="E380" s="16">
        <v>795.48</v>
      </c>
      <c r="F380" s="281" t="s">
        <v>244</v>
      </c>
      <c r="G380" s="17" t="s">
        <v>1292</v>
      </c>
      <c r="H380" s="67" t="s">
        <v>352</v>
      </c>
    </row>
    <row r="381" spans="1:9">
      <c r="A381" s="12" t="s">
        <v>2912</v>
      </c>
      <c r="B381" s="13" t="s">
        <v>1303</v>
      </c>
      <c r="C381" s="14" t="s">
        <v>1304</v>
      </c>
      <c r="D381" s="1"/>
      <c r="E381" s="16">
        <v>846.1</v>
      </c>
      <c r="F381" s="281" t="s">
        <v>1296</v>
      </c>
      <c r="G381" s="17" t="s">
        <v>1292</v>
      </c>
      <c r="H381" s="67" t="s">
        <v>352</v>
      </c>
    </row>
    <row r="382" spans="1:9">
      <c r="A382" s="12" t="s">
        <v>2913</v>
      </c>
      <c r="B382" s="13" t="s">
        <v>1305</v>
      </c>
      <c r="C382" s="14" t="s">
        <v>1306</v>
      </c>
      <c r="D382" s="1"/>
      <c r="E382" s="16">
        <v>1286.46</v>
      </c>
      <c r="F382" s="281" t="s">
        <v>1296</v>
      </c>
      <c r="G382" s="17" t="s">
        <v>1292</v>
      </c>
      <c r="H382" s="67" t="s">
        <v>352</v>
      </c>
    </row>
    <row r="383" spans="1:9">
      <c r="A383" s="12" t="s">
        <v>346</v>
      </c>
      <c r="B383" s="13" t="s">
        <v>1307</v>
      </c>
      <c r="C383" s="14" t="s">
        <v>1308</v>
      </c>
      <c r="D383" s="1"/>
      <c r="E383" s="16">
        <v>766.19</v>
      </c>
      <c r="F383" s="281" t="s">
        <v>1296</v>
      </c>
      <c r="G383" s="17" t="s">
        <v>1292</v>
      </c>
      <c r="H383" s="67" t="s">
        <v>352</v>
      </c>
    </row>
    <row r="384" spans="1:9">
      <c r="A384" s="12" t="s">
        <v>2899</v>
      </c>
      <c r="B384" s="13" t="s">
        <v>1309</v>
      </c>
      <c r="C384" s="14" t="s">
        <v>1310</v>
      </c>
      <c r="D384" s="1"/>
      <c r="E384" s="16">
        <v>3054.24</v>
      </c>
      <c r="F384" s="281" t="s">
        <v>1291</v>
      </c>
      <c r="G384" s="17" t="s">
        <v>1292</v>
      </c>
      <c r="H384" s="67" t="s">
        <v>352</v>
      </c>
    </row>
    <row r="385" spans="1:8">
      <c r="A385" s="12" t="s">
        <v>2900</v>
      </c>
      <c r="B385" s="13" t="s">
        <v>1311</v>
      </c>
      <c r="C385" s="14" t="s">
        <v>1312</v>
      </c>
      <c r="D385" s="1"/>
      <c r="E385" s="16">
        <v>2790.29</v>
      </c>
      <c r="F385" s="281" t="s">
        <v>1291</v>
      </c>
      <c r="G385" s="17" t="s">
        <v>1292</v>
      </c>
      <c r="H385" s="67" t="s">
        <v>352</v>
      </c>
    </row>
    <row r="386" spans="1:8">
      <c r="A386" s="12" t="s">
        <v>2901</v>
      </c>
      <c r="B386" s="13" t="s">
        <v>1313</v>
      </c>
      <c r="C386" s="14" t="s">
        <v>1314</v>
      </c>
      <c r="D386" s="1"/>
      <c r="E386" s="16">
        <v>1502.24</v>
      </c>
      <c r="F386" s="281" t="s">
        <v>1291</v>
      </c>
      <c r="G386" s="17" t="s">
        <v>1292</v>
      </c>
      <c r="H386" s="67" t="s">
        <v>352</v>
      </c>
    </row>
    <row r="387" spans="1:8">
      <c r="A387" s="12" t="s">
        <v>2901</v>
      </c>
      <c r="B387" s="13" t="s">
        <v>1315</v>
      </c>
      <c r="C387" s="14" t="s">
        <v>1314</v>
      </c>
      <c r="D387" s="1"/>
      <c r="E387" s="16">
        <v>1502.24</v>
      </c>
      <c r="F387" s="281" t="s">
        <v>1291</v>
      </c>
      <c r="G387" s="17" t="s">
        <v>1292</v>
      </c>
      <c r="H387" s="67" t="s">
        <v>352</v>
      </c>
    </row>
    <row r="388" spans="1:8">
      <c r="A388" s="12" t="s">
        <v>2902</v>
      </c>
      <c r="B388" s="13" t="s">
        <v>1316</v>
      </c>
      <c r="C388" s="14" t="s">
        <v>1317</v>
      </c>
      <c r="D388" s="1"/>
      <c r="E388" s="16">
        <v>6816.79</v>
      </c>
      <c r="F388" s="281" t="s">
        <v>1293</v>
      </c>
      <c r="G388" s="17" t="s">
        <v>1292</v>
      </c>
      <c r="H388" s="67" t="s">
        <v>352</v>
      </c>
    </row>
    <row r="389" spans="1:8">
      <c r="A389" s="12" t="s">
        <v>2902</v>
      </c>
      <c r="B389" s="13" t="s">
        <v>1318</v>
      </c>
      <c r="C389" s="14" t="s">
        <v>1317</v>
      </c>
      <c r="D389" s="1"/>
      <c r="E389" s="16">
        <v>6816.79</v>
      </c>
      <c r="F389" s="281" t="s">
        <v>1293</v>
      </c>
      <c r="G389" s="17" t="s">
        <v>1292</v>
      </c>
      <c r="H389" s="67" t="s">
        <v>352</v>
      </c>
    </row>
    <row r="390" spans="1:8">
      <c r="A390" s="12" t="s">
        <v>2902</v>
      </c>
      <c r="B390" s="13" t="s">
        <v>1319</v>
      </c>
      <c r="C390" s="14" t="s">
        <v>1317</v>
      </c>
      <c r="D390" s="1"/>
      <c r="E390" s="16">
        <v>6816.8</v>
      </c>
      <c r="F390" s="281" t="s">
        <v>1293</v>
      </c>
      <c r="G390" s="17" t="s">
        <v>1292</v>
      </c>
      <c r="H390" s="67" t="s">
        <v>352</v>
      </c>
    </row>
    <row r="391" spans="1:8">
      <c r="A391" s="12" t="s">
        <v>2902</v>
      </c>
      <c r="B391" s="13" t="s">
        <v>1320</v>
      </c>
      <c r="C391" s="14" t="s">
        <v>1317</v>
      </c>
      <c r="D391" s="1"/>
      <c r="E391" s="16">
        <v>6816.8</v>
      </c>
      <c r="F391" s="281" t="s">
        <v>1293</v>
      </c>
      <c r="G391" s="17" t="s">
        <v>1292</v>
      </c>
      <c r="H391" s="67" t="s">
        <v>352</v>
      </c>
    </row>
    <row r="392" spans="1:8">
      <c r="A392" s="12" t="s">
        <v>2902</v>
      </c>
      <c r="B392" s="13" t="s">
        <v>1321</v>
      </c>
      <c r="C392" s="14" t="s">
        <v>1322</v>
      </c>
      <c r="D392" s="1"/>
      <c r="E392" s="16">
        <v>1698.52</v>
      </c>
      <c r="F392" s="281" t="s">
        <v>1293</v>
      </c>
      <c r="G392" s="17" t="s">
        <v>1292</v>
      </c>
      <c r="H392" s="67" t="s">
        <v>352</v>
      </c>
    </row>
    <row r="393" spans="1:8">
      <c r="A393" s="12" t="s">
        <v>2902</v>
      </c>
      <c r="B393" s="13" t="s">
        <v>1323</v>
      </c>
      <c r="C393" s="14" t="s">
        <v>1324</v>
      </c>
      <c r="D393" s="1"/>
      <c r="E393" s="16">
        <v>2124.0500000000002</v>
      </c>
      <c r="F393" s="281" t="s">
        <v>1293</v>
      </c>
      <c r="G393" s="17" t="s">
        <v>1292</v>
      </c>
      <c r="H393" s="67" t="s">
        <v>352</v>
      </c>
    </row>
    <row r="394" spans="1:8">
      <c r="A394" s="12" t="s">
        <v>2902</v>
      </c>
      <c r="B394" s="13" t="s">
        <v>1325</v>
      </c>
      <c r="C394" s="14" t="s">
        <v>1324</v>
      </c>
      <c r="D394" s="1"/>
      <c r="E394" s="16">
        <v>2124.0500000000002</v>
      </c>
      <c r="F394" s="281" t="s">
        <v>1293</v>
      </c>
      <c r="G394" s="17" t="s">
        <v>1292</v>
      </c>
      <c r="H394" s="67" t="s">
        <v>352</v>
      </c>
    </row>
    <row r="395" spans="1:8">
      <c r="A395" s="12" t="s">
        <v>2902</v>
      </c>
      <c r="B395" s="13" t="s">
        <v>1326</v>
      </c>
      <c r="C395" s="14" t="s">
        <v>1324</v>
      </c>
      <c r="D395" s="1"/>
      <c r="E395" s="16">
        <v>2124.0500000000002</v>
      </c>
      <c r="F395" s="281" t="s">
        <v>1293</v>
      </c>
      <c r="G395" s="17" t="s">
        <v>1292</v>
      </c>
      <c r="H395" s="67" t="s">
        <v>352</v>
      </c>
    </row>
    <row r="396" spans="1:8">
      <c r="A396" s="12" t="s">
        <v>2902</v>
      </c>
      <c r="B396" s="13" t="s">
        <v>1327</v>
      </c>
      <c r="C396" s="14" t="s">
        <v>1324</v>
      </c>
      <c r="D396" s="1"/>
      <c r="E396" s="16">
        <v>2124.0500000000002</v>
      </c>
      <c r="F396" s="281" t="s">
        <v>1293</v>
      </c>
      <c r="G396" s="17" t="s">
        <v>1292</v>
      </c>
      <c r="H396" s="67" t="s">
        <v>352</v>
      </c>
    </row>
    <row r="397" spans="1:8">
      <c r="A397" s="12" t="s">
        <v>2611</v>
      </c>
      <c r="B397" s="13" t="s">
        <v>1328</v>
      </c>
      <c r="C397" s="14" t="s">
        <v>1329</v>
      </c>
      <c r="D397" s="1"/>
      <c r="E397" s="16">
        <v>29415.33</v>
      </c>
      <c r="F397" s="281" t="s">
        <v>1296</v>
      </c>
      <c r="G397" s="17" t="s">
        <v>1292</v>
      </c>
      <c r="H397" s="67" t="s">
        <v>352</v>
      </c>
    </row>
    <row r="398" spans="1:8">
      <c r="E398" s="68">
        <f>SUM(E376:E397)</f>
        <v>82688.13</v>
      </c>
    </row>
    <row r="400" spans="1:8">
      <c r="D400" t="s">
        <v>1979</v>
      </c>
      <c r="E400" s="101">
        <f>E398+E372</f>
        <v>826589.32999999856</v>
      </c>
    </row>
  </sheetData>
  <phoneticPr fontId="3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H139"/>
  <sheetViews>
    <sheetView topLeftCell="A124" workbookViewId="0">
      <selection activeCell="C135" sqref="C135"/>
    </sheetView>
  </sheetViews>
  <sheetFormatPr defaultRowHeight="14.4"/>
  <cols>
    <col min="1" max="1" width="14.5546875" customWidth="1"/>
    <col min="2" max="2" width="11.6640625" customWidth="1"/>
    <col min="3" max="3" width="68" style="3" customWidth="1"/>
    <col min="4" max="4" width="12.109375" customWidth="1"/>
    <col min="5" max="5" width="12.33203125" customWidth="1"/>
    <col min="6" max="6" width="11" customWidth="1"/>
    <col min="7" max="7" width="33.44140625" customWidth="1"/>
  </cols>
  <sheetData>
    <row r="1" spans="1:7" s="45" customFormat="1" ht="13.2">
      <c r="A1" s="102" t="s">
        <v>1746</v>
      </c>
      <c r="B1" s="102"/>
      <c r="C1" s="74"/>
      <c r="D1" s="56"/>
    </row>
    <row r="2" spans="1:7" s="45" customFormat="1" ht="52.8">
      <c r="A2" s="48" t="s">
        <v>211</v>
      </c>
      <c r="B2" s="48" t="s">
        <v>212</v>
      </c>
      <c r="C2" s="71" t="s">
        <v>213</v>
      </c>
      <c r="D2" s="58" t="s">
        <v>1914</v>
      </c>
      <c r="E2" s="48" t="s">
        <v>216</v>
      </c>
      <c r="F2" s="48" t="s">
        <v>217</v>
      </c>
      <c r="G2" s="48" t="s">
        <v>218</v>
      </c>
    </row>
    <row r="3" spans="1:7" s="85" customFormat="1" ht="15" customHeight="1">
      <c r="A3" s="59" t="s">
        <v>506</v>
      </c>
      <c r="B3" s="60" t="s">
        <v>1747</v>
      </c>
      <c r="C3" s="61" t="s">
        <v>1748</v>
      </c>
      <c r="D3" s="62">
        <v>14475.21</v>
      </c>
      <c r="E3" s="63" t="s">
        <v>1749</v>
      </c>
      <c r="F3" s="63" t="s">
        <v>1750</v>
      </c>
      <c r="G3" s="63" t="s">
        <v>403</v>
      </c>
    </row>
    <row r="4" spans="1:7" s="85" customFormat="1" ht="15" customHeight="1">
      <c r="A4" s="59" t="s">
        <v>1096</v>
      </c>
      <c r="B4" s="60" t="s">
        <v>1751</v>
      </c>
      <c r="C4" s="61" t="s">
        <v>1752</v>
      </c>
      <c r="D4" s="62">
        <v>4110.57</v>
      </c>
      <c r="E4" s="63" t="s">
        <v>1749</v>
      </c>
      <c r="F4" s="63" t="s">
        <v>1750</v>
      </c>
      <c r="G4" s="63" t="s">
        <v>403</v>
      </c>
    </row>
    <row r="5" spans="1:7" s="85" customFormat="1" ht="15" customHeight="1">
      <c r="A5" s="59" t="s">
        <v>1096</v>
      </c>
      <c r="B5" s="60" t="s">
        <v>1753</v>
      </c>
      <c r="C5" s="61" t="s">
        <v>1752</v>
      </c>
      <c r="D5" s="62">
        <v>4110.57</v>
      </c>
      <c r="E5" s="63" t="s">
        <v>1749</v>
      </c>
      <c r="F5" s="63" t="s">
        <v>1750</v>
      </c>
      <c r="G5" s="63" t="s">
        <v>403</v>
      </c>
    </row>
    <row r="6" spans="1:7" s="85" customFormat="1" ht="15" customHeight="1">
      <c r="A6" s="59" t="s">
        <v>1096</v>
      </c>
      <c r="B6" s="60" t="s">
        <v>1754</v>
      </c>
      <c r="C6" s="61" t="s">
        <v>1752</v>
      </c>
      <c r="D6" s="62">
        <v>4110.57</v>
      </c>
      <c r="E6" s="63" t="s">
        <v>1749</v>
      </c>
      <c r="F6" s="63" t="s">
        <v>1750</v>
      </c>
      <c r="G6" s="63" t="s">
        <v>403</v>
      </c>
    </row>
    <row r="7" spans="1:7" s="85" customFormat="1" ht="15" customHeight="1">
      <c r="A7" s="59" t="s">
        <v>1096</v>
      </c>
      <c r="B7" s="60" t="s">
        <v>1755</v>
      </c>
      <c r="C7" s="61" t="s">
        <v>1752</v>
      </c>
      <c r="D7" s="62">
        <v>4110.57</v>
      </c>
      <c r="E7" s="63" t="s">
        <v>1749</v>
      </c>
      <c r="F7" s="63" t="s">
        <v>1750</v>
      </c>
      <c r="G7" s="63" t="s">
        <v>403</v>
      </c>
    </row>
    <row r="8" spans="1:7" s="85" customFormat="1" ht="15" customHeight="1">
      <c r="A8" s="59" t="s">
        <v>1096</v>
      </c>
      <c r="B8" s="60" t="s">
        <v>1756</v>
      </c>
      <c r="C8" s="61" t="s">
        <v>1752</v>
      </c>
      <c r="D8" s="62">
        <v>4110.57</v>
      </c>
      <c r="E8" s="63" t="s">
        <v>1749</v>
      </c>
      <c r="F8" s="63" t="s">
        <v>1750</v>
      </c>
      <c r="G8" s="63" t="s">
        <v>403</v>
      </c>
    </row>
    <row r="9" spans="1:7" s="85" customFormat="1" ht="15" customHeight="1">
      <c r="A9" s="59" t="s">
        <v>1096</v>
      </c>
      <c r="B9" s="60" t="s">
        <v>1757</v>
      </c>
      <c r="C9" s="61" t="s">
        <v>1752</v>
      </c>
      <c r="D9" s="62">
        <v>4110.57</v>
      </c>
      <c r="E9" s="63" t="s">
        <v>1749</v>
      </c>
      <c r="F9" s="63" t="s">
        <v>1750</v>
      </c>
      <c r="G9" s="63" t="s">
        <v>403</v>
      </c>
    </row>
    <row r="10" spans="1:7" s="85" customFormat="1" ht="15" customHeight="1">
      <c r="A10" s="59" t="s">
        <v>1096</v>
      </c>
      <c r="B10" s="60" t="s">
        <v>1758</v>
      </c>
      <c r="C10" s="61" t="s">
        <v>1752</v>
      </c>
      <c r="D10" s="62">
        <v>4110.57</v>
      </c>
      <c r="E10" s="63" t="s">
        <v>1749</v>
      </c>
      <c r="F10" s="63" t="s">
        <v>1750</v>
      </c>
      <c r="G10" s="63" t="s">
        <v>403</v>
      </c>
    </row>
    <row r="11" spans="1:7" s="85" customFormat="1" ht="15" customHeight="1">
      <c r="A11" s="59" t="s">
        <v>1096</v>
      </c>
      <c r="B11" s="60" t="s">
        <v>1759</v>
      </c>
      <c r="C11" s="61" t="s">
        <v>1752</v>
      </c>
      <c r="D11" s="62">
        <v>4110.57</v>
      </c>
      <c r="E11" s="63" t="s">
        <v>1749</v>
      </c>
      <c r="F11" s="63" t="s">
        <v>1750</v>
      </c>
      <c r="G11" s="63" t="s">
        <v>403</v>
      </c>
    </row>
    <row r="12" spans="1:7" s="85" customFormat="1" ht="15" customHeight="1">
      <c r="A12" s="59" t="s">
        <v>1096</v>
      </c>
      <c r="B12" s="60" t="s">
        <v>1760</v>
      </c>
      <c r="C12" s="61" t="s">
        <v>1752</v>
      </c>
      <c r="D12" s="62">
        <v>4110.57</v>
      </c>
      <c r="E12" s="63" t="s">
        <v>1749</v>
      </c>
      <c r="F12" s="63" t="s">
        <v>1750</v>
      </c>
      <c r="G12" s="63" t="s">
        <v>403</v>
      </c>
    </row>
    <row r="13" spans="1:7" s="85" customFormat="1" ht="15" customHeight="1">
      <c r="A13" s="59" t="s">
        <v>1096</v>
      </c>
      <c r="B13" s="60" t="s">
        <v>1761</v>
      </c>
      <c r="C13" s="61" t="s">
        <v>1752</v>
      </c>
      <c r="D13" s="62">
        <v>4110.57</v>
      </c>
      <c r="E13" s="63" t="s">
        <v>1749</v>
      </c>
      <c r="F13" s="63" t="s">
        <v>1750</v>
      </c>
      <c r="G13" s="63" t="s">
        <v>403</v>
      </c>
    </row>
    <row r="14" spans="1:7" s="85" customFormat="1" ht="15" customHeight="1">
      <c r="A14" s="59" t="s">
        <v>1096</v>
      </c>
      <c r="B14" s="60" t="s">
        <v>1762</v>
      </c>
      <c r="C14" s="61" t="s">
        <v>1752</v>
      </c>
      <c r="D14" s="62">
        <v>4110.57</v>
      </c>
      <c r="E14" s="63" t="s">
        <v>1749</v>
      </c>
      <c r="F14" s="63" t="s">
        <v>1750</v>
      </c>
      <c r="G14" s="63" t="s">
        <v>403</v>
      </c>
    </row>
    <row r="15" spans="1:7" s="85" customFormat="1" ht="15" customHeight="1">
      <c r="A15" s="59" t="s">
        <v>1096</v>
      </c>
      <c r="B15" s="60" t="s">
        <v>1763</v>
      </c>
      <c r="C15" s="61" t="s">
        <v>1752</v>
      </c>
      <c r="D15" s="62">
        <v>4110.57</v>
      </c>
      <c r="E15" s="63" t="s">
        <v>1749</v>
      </c>
      <c r="F15" s="63" t="s">
        <v>1750</v>
      </c>
      <c r="G15" s="63" t="s">
        <v>403</v>
      </c>
    </row>
    <row r="16" spans="1:7" s="85" customFormat="1" ht="15" customHeight="1">
      <c r="A16" s="59" t="s">
        <v>1096</v>
      </c>
      <c r="B16" s="60" t="s">
        <v>1764</v>
      </c>
      <c r="C16" s="61" t="s">
        <v>1752</v>
      </c>
      <c r="D16" s="62">
        <v>4110.57</v>
      </c>
      <c r="E16" s="63" t="s">
        <v>1749</v>
      </c>
      <c r="F16" s="63" t="s">
        <v>1750</v>
      </c>
      <c r="G16" s="63" t="s">
        <v>403</v>
      </c>
    </row>
    <row r="17" spans="1:7" s="85" customFormat="1" ht="15" customHeight="1">
      <c r="A17" s="59" t="s">
        <v>1096</v>
      </c>
      <c r="B17" s="60" t="s">
        <v>1765</v>
      </c>
      <c r="C17" s="61" t="s">
        <v>1752</v>
      </c>
      <c r="D17" s="62">
        <v>4110.57</v>
      </c>
      <c r="E17" s="63" t="s">
        <v>1749</v>
      </c>
      <c r="F17" s="63" t="s">
        <v>1750</v>
      </c>
      <c r="G17" s="63" t="s">
        <v>403</v>
      </c>
    </row>
    <row r="18" spans="1:7" s="85" customFormat="1" ht="15.6" customHeight="1">
      <c r="A18" s="59" t="s">
        <v>1766</v>
      </c>
      <c r="B18" s="60" t="s">
        <v>1767</v>
      </c>
      <c r="C18" s="61" t="s">
        <v>1768</v>
      </c>
      <c r="D18" s="62">
        <v>1781</v>
      </c>
      <c r="E18" s="63" t="s">
        <v>1749</v>
      </c>
      <c r="F18" s="63" t="s">
        <v>1750</v>
      </c>
      <c r="G18" s="63" t="s">
        <v>403</v>
      </c>
    </row>
    <row r="19" spans="1:7" s="85" customFormat="1" ht="15.6" customHeight="1">
      <c r="A19" s="59" t="s">
        <v>1766</v>
      </c>
      <c r="B19" s="60" t="s">
        <v>1769</v>
      </c>
      <c r="C19" s="61" t="s">
        <v>1768</v>
      </c>
      <c r="D19" s="62">
        <v>1781</v>
      </c>
      <c r="E19" s="63" t="s">
        <v>1749</v>
      </c>
      <c r="F19" s="63" t="s">
        <v>1750</v>
      </c>
      <c r="G19" s="63" t="s">
        <v>403</v>
      </c>
    </row>
    <row r="20" spans="1:7" s="85" customFormat="1" ht="15.6" customHeight="1">
      <c r="A20" s="59" t="s">
        <v>1766</v>
      </c>
      <c r="B20" s="60" t="s">
        <v>1770</v>
      </c>
      <c r="C20" s="61" t="s">
        <v>1768</v>
      </c>
      <c r="D20" s="62">
        <v>1781</v>
      </c>
      <c r="E20" s="63" t="s">
        <v>1749</v>
      </c>
      <c r="F20" s="63" t="s">
        <v>1750</v>
      </c>
      <c r="G20" s="63" t="s">
        <v>403</v>
      </c>
    </row>
    <row r="21" spans="1:7" s="85" customFormat="1" ht="15.6" customHeight="1">
      <c r="A21" s="59" t="s">
        <v>1766</v>
      </c>
      <c r="B21" s="60" t="s">
        <v>1771</v>
      </c>
      <c r="C21" s="61" t="s">
        <v>1768</v>
      </c>
      <c r="D21" s="62">
        <v>1781</v>
      </c>
      <c r="E21" s="63" t="s">
        <v>1749</v>
      </c>
      <c r="F21" s="63" t="s">
        <v>1750</v>
      </c>
      <c r="G21" s="63" t="s">
        <v>403</v>
      </c>
    </row>
    <row r="22" spans="1:7" s="85" customFormat="1" ht="15.6" customHeight="1">
      <c r="A22" s="59" t="s">
        <v>1766</v>
      </c>
      <c r="B22" s="60" t="s">
        <v>1772</v>
      </c>
      <c r="C22" s="61" t="s">
        <v>1768</v>
      </c>
      <c r="D22" s="62">
        <v>1781</v>
      </c>
      <c r="E22" s="63" t="s">
        <v>1749</v>
      </c>
      <c r="F22" s="63" t="s">
        <v>1750</v>
      </c>
      <c r="G22" s="63" t="s">
        <v>403</v>
      </c>
    </row>
    <row r="23" spans="1:7" s="85" customFormat="1" ht="15.6" customHeight="1">
      <c r="A23" s="59" t="s">
        <v>1766</v>
      </c>
      <c r="B23" s="60" t="s">
        <v>1773</v>
      </c>
      <c r="C23" s="61" t="s">
        <v>1768</v>
      </c>
      <c r="D23" s="62">
        <v>1781</v>
      </c>
      <c r="E23" s="63" t="s">
        <v>1749</v>
      </c>
      <c r="F23" s="63" t="s">
        <v>1750</v>
      </c>
      <c r="G23" s="63" t="s">
        <v>403</v>
      </c>
    </row>
    <row r="24" spans="1:7" s="85" customFormat="1" ht="15.6" customHeight="1">
      <c r="A24" s="59" t="s">
        <v>1766</v>
      </c>
      <c r="B24" s="60" t="s">
        <v>1774</v>
      </c>
      <c r="C24" s="61" t="s">
        <v>1768</v>
      </c>
      <c r="D24" s="62">
        <v>1781</v>
      </c>
      <c r="E24" s="63" t="s">
        <v>1749</v>
      </c>
      <c r="F24" s="63" t="s">
        <v>1750</v>
      </c>
      <c r="G24" s="63" t="s">
        <v>403</v>
      </c>
    </row>
    <row r="25" spans="1:7" s="85" customFormat="1" ht="13.2" customHeight="1">
      <c r="A25" s="59" t="s">
        <v>1766</v>
      </c>
      <c r="B25" s="60" t="s">
        <v>1775</v>
      </c>
      <c r="C25" s="61" t="s">
        <v>1768</v>
      </c>
      <c r="D25" s="62">
        <v>1781</v>
      </c>
      <c r="E25" s="63" t="s">
        <v>1749</v>
      </c>
      <c r="F25" s="63" t="s">
        <v>1750</v>
      </c>
      <c r="G25" s="63" t="s">
        <v>403</v>
      </c>
    </row>
    <row r="26" spans="1:7" s="85" customFormat="1" ht="13.2" customHeight="1">
      <c r="A26" s="59" t="s">
        <v>1766</v>
      </c>
      <c r="B26" s="60" t="s">
        <v>1776</v>
      </c>
      <c r="C26" s="61" t="s">
        <v>1768</v>
      </c>
      <c r="D26" s="62">
        <v>1781</v>
      </c>
      <c r="E26" s="63" t="s">
        <v>1749</v>
      </c>
      <c r="F26" s="63" t="s">
        <v>1750</v>
      </c>
      <c r="G26" s="63" t="s">
        <v>403</v>
      </c>
    </row>
    <row r="27" spans="1:7" s="85" customFormat="1" ht="13.2" customHeight="1">
      <c r="A27" s="59" t="s">
        <v>1766</v>
      </c>
      <c r="B27" s="60" t="s">
        <v>1777</v>
      </c>
      <c r="C27" s="61" t="s">
        <v>1768</v>
      </c>
      <c r="D27" s="62">
        <v>1781</v>
      </c>
      <c r="E27" s="63" t="s">
        <v>1749</v>
      </c>
      <c r="F27" s="63" t="s">
        <v>1750</v>
      </c>
      <c r="G27" s="63" t="s">
        <v>403</v>
      </c>
    </row>
    <row r="28" spans="1:7" s="85" customFormat="1" ht="13.2" customHeight="1">
      <c r="A28" s="59" t="s">
        <v>1766</v>
      </c>
      <c r="B28" s="60" t="s">
        <v>1778</v>
      </c>
      <c r="C28" s="61" t="s">
        <v>1768</v>
      </c>
      <c r="D28" s="62">
        <v>1781</v>
      </c>
      <c r="E28" s="63" t="s">
        <v>1749</v>
      </c>
      <c r="F28" s="63" t="s">
        <v>1750</v>
      </c>
      <c r="G28" s="63" t="s">
        <v>403</v>
      </c>
    </row>
    <row r="29" spans="1:7" s="85" customFormat="1" ht="13.2" customHeight="1">
      <c r="A29" s="59" t="s">
        <v>1766</v>
      </c>
      <c r="B29" s="60" t="s">
        <v>1779</v>
      </c>
      <c r="C29" s="61" t="s">
        <v>1768</v>
      </c>
      <c r="D29" s="62">
        <v>1781</v>
      </c>
      <c r="E29" s="63" t="s">
        <v>1749</v>
      </c>
      <c r="F29" s="63" t="s">
        <v>1750</v>
      </c>
      <c r="G29" s="63" t="s">
        <v>403</v>
      </c>
    </row>
    <row r="30" spans="1:7" s="85" customFormat="1" ht="13.2" customHeight="1">
      <c r="A30" s="59" t="s">
        <v>1766</v>
      </c>
      <c r="B30" s="60" t="s">
        <v>1780</v>
      </c>
      <c r="C30" s="61" t="s">
        <v>1768</v>
      </c>
      <c r="D30" s="62">
        <v>1781</v>
      </c>
      <c r="E30" s="63" t="s">
        <v>1749</v>
      </c>
      <c r="F30" s="63" t="s">
        <v>1750</v>
      </c>
      <c r="G30" s="63" t="s">
        <v>403</v>
      </c>
    </row>
    <row r="31" spans="1:7" s="85" customFormat="1" ht="13.2" customHeight="1">
      <c r="A31" s="59" t="s">
        <v>1766</v>
      </c>
      <c r="B31" s="60" t="s">
        <v>1781</v>
      </c>
      <c r="C31" s="61" t="s">
        <v>1768</v>
      </c>
      <c r="D31" s="62">
        <v>1781</v>
      </c>
      <c r="E31" s="63" t="s">
        <v>1749</v>
      </c>
      <c r="F31" s="63" t="s">
        <v>1750</v>
      </c>
      <c r="G31" s="63" t="s">
        <v>403</v>
      </c>
    </row>
    <row r="32" spans="1:7" s="85" customFormat="1" ht="13.2" customHeight="1">
      <c r="A32" s="59" t="s">
        <v>1766</v>
      </c>
      <c r="B32" s="60" t="s">
        <v>1782</v>
      </c>
      <c r="C32" s="61" t="s">
        <v>1768</v>
      </c>
      <c r="D32" s="62">
        <v>1781</v>
      </c>
      <c r="E32" s="63" t="s">
        <v>1749</v>
      </c>
      <c r="F32" s="63" t="s">
        <v>1750</v>
      </c>
      <c r="G32" s="63" t="s">
        <v>403</v>
      </c>
    </row>
    <row r="33" spans="1:7" s="85" customFormat="1" ht="13.2" customHeight="1">
      <c r="A33" s="59" t="s">
        <v>1766</v>
      </c>
      <c r="B33" s="60" t="s">
        <v>1783</v>
      </c>
      <c r="C33" s="61" t="s">
        <v>1768</v>
      </c>
      <c r="D33" s="62">
        <v>1781</v>
      </c>
      <c r="E33" s="63" t="s">
        <v>1749</v>
      </c>
      <c r="F33" s="63" t="s">
        <v>1750</v>
      </c>
      <c r="G33" s="63" t="s">
        <v>403</v>
      </c>
    </row>
    <row r="34" spans="1:7" s="85" customFormat="1" ht="13.2" customHeight="1">
      <c r="A34" s="59" t="s">
        <v>1784</v>
      </c>
      <c r="B34" s="60" t="s">
        <v>1785</v>
      </c>
      <c r="C34" s="61" t="s">
        <v>1786</v>
      </c>
      <c r="D34" s="62">
        <v>33610.94</v>
      </c>
      <c r="E34" s="63" t="s">
        <v>1749</v>
      </c>
      <c r="F34" s="63" t="s">
        <v>1750</v>
      </c>
      <c r="G34" s="63" t="s">
        <v>403</v>
      </c>
    </row>
    <row r="35" spans="1:7" s="85" customFormat="1" ht="13.2" customHeight="1">
      <c r="A35" s="59" t="s">
        <v>1787</v>
      </c>
      <c r="B35" s="60" t="s">
        <v>1788</v>
      </c>
      <c r="C35" s="61" t="s">
        <v>1789</v>
      </c>
      <c r="D35" s="62">
        <v>1346.86</v>
      </c>
      <c r="E35" s="63" t="s">
        <v>1749</v>
      </c>
      <c r="F35" s="63" t="s">
        <v>1750</v>
      </c>
      <c r="G35" s="63" t="s">
        <v>403</v>
      </c>
    </row>
    <row r="36" spans="1:7" s="85" customFormat="1" ht="13.2" customHeight="1">
      <c r="A36" s="59" t="s">
        <v>1787</v>
      </c>
      <c r="B36" s="60" t="s">
        <v>1790</v>
      </c>
      <c r="C36" s="61" t="s">
        <v>1789</v>
      </c>
      <c r="D36" s="62">
        <v>1346.87</v>
      </c>
      <c r="E36" s="63" t="s">
        <v>1749</v>
      </c>
      <c r="F36" s="63" t="s">
        <v>1750</v>
      </c>
      <c r="G36" s="63" t="s">
        <v>403</v>
      </c>
    </row>
    <row r="37" spans="1:7" s="85" customFormat="1" ht="13.2" customHeight="1">
      <c r="A37" s="59" t="s">
        <v>1787</v>
      </c>
      <c r="B37" s="60" t="s">
        <v>1791</v>
      </c>
      <c r="C37" s="61" t="s">
        <v>1789</v>
      </c>
      <c r="D37" s="62">
        <v>1346.87</v>
      </c>
      <c r="E37" s="63" t="s">
        <v>1749</v>
      </c>
      <c r="F37" s="63" t="s">
        <v>1750</v>
      </c>
      <c r="G37" s="63" t="s">
        <v>403</v>
      </c>
    </row>
    <row r="38" spans="1:7" s="85" customFormat="1" ht="13.2" customHeight="1">
      <c r="A38" s="59" t="s">
        <v>1787</v>
      </c>
      <c r="B38" s="60" t="s">
        <v>1792</v>
      </c>
      <c r="C38" s="61" t="s">
        <v>1789</v>
      </c>
      <c r="D38" s="62">
        <v>1346.87</v>
      </c>
      <c r="E38" s="63" t="s">
        <v>1749</v>
      </c>
      <c r="F38" s="63" t="s">
        <v>1750</v>
      </c>
      <c r="G38" s="63" t="s">
        <v>403</v>
      </c>
    </row>
    <row r="39" spans="1:7" s="85" customFormat="1" ht="18.75" customHeight="1">
      <c r="A39" s="59" t="s">
        <v>1794</v>
      </c>
      <c r="B39" s="60" t="s">
        <v>1795</v>
      </c>
      <c r="C39" s="61" t="s">
        <v>1796</v>
      </c>
      <c r="D39" s="62">
        <v>3556.26</v>
      </c>
      <c r="E39" s="63" t="s">
        <v>1793</v>
      </c>
      <c r="F39" s="63" t="s">
        <v>1750</v>
      </c>
      <c r="G39" s="63" t="s">
        <v>403</v>
      </c>
    </row>
    <row r="40" spans="1:7">
      <c r="A40" s="75" t="s">
        <v>1797</v>
      </c>
      <c r="B40" s="76" t="s">
        <v>1747</v>
      </c>
      <c r="C40" s="77" t="s">
        <v>1748</v>
      </c>
      <c r="D40" s="78">
        <v>9868.64</v>
      </c>
      <c r="E40" s="79" t="s">
        <v>1793</v>
      </c>
      <c r="F40" s="79" t="s">
        <v>1750</v>
      </c>
      <c r="G40" s="63" t="s">
        <v>403</v>
      </c>
    </row>
    <row r="41" spans="1:7">
      <c r="A41" s="75" t="s">
        <v>1798</v>
      </c>
      <c r="B41" s="76" t="s">
        <v>1799</v>
      </c>
      <c r="C41" s="77" t="s">
        <v>1800</v>
      </c>
      <c r="D41" s="78">
        <v>2713.31</v>
      </c>
      <c r="E41" s="79" t="s">
        <v>1793</v>
      </c>
      <c r="F41" s="79" t="s">
        <v>1750</v>
      </c>
      <c r="G41" s="63" t="s">
        <v>403</v>
      </c>
    </row>
    <row r="42" spans="1:7">
      <c r="A42" s="75" t="s">
        <v>1798</v>
      </c>
      <c r="B42" s="76" t="s">
        <v>1801</v>
      </c>
      <c r="C42" s="77" t="s">
        <v>1800</v>
      </c>
      <c r="D42" s="78">
        <v>2713.31</v>
      </c>
      <c r="E42" s="79" t="s">
        <v>1793</v>
      </c>
      <c r="F42" s="79" t="s">
        <v>1750</v>
      </c>
      <c r="G42" s="63" t="s">
        <v>403</v>
      </c>
    </row>
    <row r="43" spans="1:7">
      <c r="A43" s="75" t="s">
        <v>1798</v>
      </c>
      <c r="B43" s="76" t="s">
        <v>1802</v>
      </c>
      <c r="C43" s="77" t="s">
        <v>1800</v>
      </c>
      <c r="D43" s="78">
        <v>2713.31</v>
      </c>
      <c r="E43" s="79" t="s">
        <v>1793</v>
      </c>
      <c r="F43" s="79" t="s">
        <v>1750</v>
      </c>
      <c r="G43" s="63" t="s">
        <v>403</v>
      </c>
    </row>
    <row r="44" spans="1:7">
      <c r="A44" s="75" t="s">
        <v>1798</v>
      </c>
      <c r="B44" s="76" t="s">
        <v>1803</v>
      </c>
      <c r="C44" s="77" t="s">
        <v>1800</v>
      </c>
      <c r="D44" s="78">
        <v>2713.31</v>
      </c>
      <c r="E44" s="79" t="s">
        <v>1793</v>
      </c>
      <c r="F44" s="79" t="s">
        <v>1750</v>
      </c>
      <c r="G44" s="63" t="s">
        <v>403</v>
      </c>
    </row>
    <row r="45" spans="1:7">
      <c r="A45" s="75" t="s">
        <v>1798</v>
      </c>
      <c r="B45" s="76" t="s">
        <v>1804</v>
      </c>
      <c r="C45" s="77" t="s">
        <v>1800</v>
      </c>
      <c r="D45" s="78">
        <v>2713.31</v>
      </c>
      <c r="E45" s="79" t="s">
        <v>1793</v>
      </c>
      <c r="F45" s="79" t="s">
        <v>1750</v>
      </c>
      <c r="G45" s="63" t="s">
        <v>403</v>
      </c>
    </row>
    <row r="46" spans="1:7">
      <c r="A46" s="75" t="s">
        <v>1798</v>
      </c>
      <c r="B46" s="76" t="s">
        <v>1805</v>
      </c>
      <c r="C46" s="77" t="s">
        <v>1800</v>
      </c>
      <c r="D46" s="78">
        <v>2713.31</v>
      </c>
      <c r="E46" s="79" t="s">
        <v>1793</v>
      </c>
      <c r="F46" s="79" t="s">
        <v>1750</v>
      </c>
      <c r="G46" s="63" t="s">
        <v>403</v>
      </c>
    </row>
    <row r="47" spans="1:7">
      <c r="A47" s="75" t="s">
        <v>1798</v>
      </c>
      <c r="B47" s="76" t="s">
        <v>1806</v>
      </c>
      <c r="C47" s="77" t="s">
        <v>1800</v>
      </c>
      <c r="D47" s="78">
        <v>2713.31</v>
      </c>
      <c r="E47" s="79" t="s">
        <v>1793</v>
      </c>
      <c r="F47" s="79" t="s">
        <v>1750</v>
      </c>
      <c r="G47" s="63" t="s">
        <v>403</v>
      </c>
    </row>
    <row r="48" spans="1:7">
      <c r="A48" s="75" t="s">
        <v>1798</v>
      </c>
      <c r="B48" s="76" t="s">
        <v>1807</v>
      </c>
      <c r="C48" s="77" t="s">
        <v>1800</v>
      </c>
      <c r="D48" s="78">
        <v>2713.32</v>
      </c>
      <c r="E48" s="79" t="s">
        <v>1793</v>
      </c>
      <c r="F48" s="79" t="s">
        <v>1750</v>
      </c>
      <c r="G48" s="63" t="s">
        <v>403</v>
      </c>
    </row>
    <row r="49" spans="1:7">
      <c r="A49" s="75" t="s">
        <v>1798</v>
      </c>
      <c r="B49" s="76" t="s">
        <v>1808</v>
      </c>
      <c r="C49" s="77" t="s">
        <v>1800</v>
      </c>
      <c r="D49" s="78">
        <v>2713.32</v>
      </c>
      <c r="E49" s="79" t="s">
        <v>1793</v>
      </c>
      <c r="F49" s="79" t="s">
        <v>1750</v>
      </c>
      <c r="G49" s="63" t="s">
        <v>403</v>
      </c>
    </row>
    <row r="50" spans="1:7">
      <c r="A50" s="75" t="s">
        <v>1798</v>
      </c>
      <c r="B50" s="76" t="s">
        <v>1809</v>
      </c>
      <c r="C50" s="77" t="s">
        <v>1800</v>
      </c>
      <c r="D50" s="78">
        <v>2713.32</v>
      </c>
      <c r="E50" s="79" t="s">
        <v>1793</v>
      </c>
      <c r="F50" s="79" t="s">
        <v>1750</v>
      </c>
      <c r="G50" s="63" t="s">
        <v>403</v>
      </c>
    </row>
    <row r="51" spans="1:7">
      <c r="A51" s="75" t="s">
        <v>1798</v>
      </c>
      <c r="B51" s="76" t="s">
        <v>1810</v>
      </c>
      <c r="C51" s="77" t="s">
        <v>1800</v>
      </c>
      <c r="D51" s="78">
        <v>2713.32</v>
      </c>
      <c r="E51" s="79" t="s">
        <v>1793</v>
      </c>
      <c r="F51" s="79" t="s">
        <v>1750</v>
      </c>
      <c r="G51" s="63" t="s">
        <v>403</v>
      </c>
    </row>
    <row r="52" spans="1:7">
      <c r="A52" s="75" t="s">
        <v>2541</v>
      </c>
      <c r="B52" s="76" t="s">
        <v>2542</v>
      </c>
      <c r="C52" s="77" t="s">
        <v>2543</v>
      </c>
      <c r="D52" s="78">
        <v>43537.83</v>
      </c>
      <c r="E52" s="78" t="s">
        <v>1793</v>
      </c>
      <c r="F52" s="79" t="s">
        <v>1750</v>
      </c>
      <c r="G52" s="63" t="s">
        <v>352</v>
      </c>
    </row>
    <row r="53" spans="1:7">
      <c r="A53" s="75" t="s">
        <v>2544</v>
      </c>
      <c r="B53" s="76" t="s">
        <v>2545</v>
      </c>
      <c r="C53" s="77" t="s">
        <v>2550</v>
      </c>
      <c r="D53" s="78">
        <v>8425.9</v>
      </c>
      <c r="E53" s="78" t="s">
        <v>1793</v>
      </c>
      <c r="F53" s="79" t="s">
        <v>1750</v>
      </c>
      <c r="G53" s="63" t="s">
        <v>352</v>
      </c>
    </row>
    <row r="54" spans="1:7" ht="21.6">
      <c r="A54" s="75" t="s">
        <v>2548</v>
      </c>
      <c r="B54" s="76" t="s">
        <v>2547</v>
      </c>
      <c r="C54" s="77" t="s">
        <v>2549</v>
      </c>
      <c r="D54" s="78">
        <f>11797.46+2407.4+4207.98+4212.95</f>
        <v>22625.789999999997</v>
      </c>
      <c r="E54" s="78" t="s">
        <v>1793</v>
      </c>
      <c r="F54" s="79" t="s">
        <v>1750</v>
      </c>
      <c r="G54" s="63" t="s">
        <v>352</v>
      </c>
    </row>
    <row r="55" spans="1:7">
      <c r="A55" s="80"/>
      <c r="B55" s="81"/>
      <c r="C55" s="82"/>
      <c r="D55" s="83"/>
      <c r="E55" s="84"/>
      <c r="F55" s="84"/>
      <c r="G55" s="19"/>
    </row>
    <row r="56" spans="1:7">
      <c r="D56" s="46">
        <f>SUM(D3:D54)</f>
        <v>257378.47000000003</v>
      </c>
    </row>
    <row r="57" spans="1:7">
      <c r="A57" s="102" t="s">
        <v>1836</v>
      </c>
      <c r="B57" s="103"/>
      <c r="C57"/>
    </row>
    <row r="58" spans="1:7" ht="30.6">
      <c r="A58" s="47" t="s">
        <v>211</v>
      </c>
      <c r="B58" s="47" t="s">
        <v>212</v>
      </c>
      <c r="C58" s="47" t="s">
        <v>213</v>
      </c>
      <c r="D58" s="47" t="s">
        <v>1914</v>
      </c>
      <c r="E58" s="47" t="s">
        <v>216</v>
      </c>
      <c r="F58" s="47" t="s">
        <v>217</v>
      </c>
      <c r="G58" s="48" t="s">
        <v>218</v>
      </c>
    </row>
    <row r="59" spans="1:7">
      <c r="A59" s="12" t="s">
        <v>512</v>
      </c>
      <c r="B59" s="13" t="s">
        <v>1811</v>
      </c>
      <c r="C59" s="14" t="s">
        <v>1812</v>
      </c>
      <c r="D59" s="16">
        <v>3461.29</v>
      </c>
      <c r="E59" s="17" t="s">
        <v>1813</v>
      </c>
      <c r="F59" s="17" t="s">
        <v>1814</v>
      </c>
      <c r="G59" s="15" t="s">
        <v>403</v>
      </c>
    </row>
    <row r="60" spans="1:7">
      <c r="A60" s="12" t="s">
        <v>1815</v>
      </c>
      <c r="B60" s="13" t="s">
        <v>1816</v>
      </c>
      <c r="C60" s="14" t="s">
        <v>1817</v>
      </c>
      <c r="D60" s="16">
        <v>1491.5</v>
      </c>
      <c r="E60" s="17" t="s">
        <v>1813</v>
      </c>
      <c r="F60" s="17" t="s">
        <v>1814</v>
      </c>
      <c r="G60" s="15" t="s">
        <v>403</v>
      </c>
    </row>
    <row r="61" spans="1:7">
      <c r="A61" s="12" t="s">
        <v>1818</v>
      </c>
      <c r="B61" s="13" t="s">
        <v>1819</v>
      </c>
      <c r="C61" s="14" t="s">
        <v>1820</v>
      </c>
      <c r="D61" s="16">
        <v>1873.32</v>
      </c>
      <c r="E61" s="17" t="s">
        <v>1813</v>
      </c>
      <c r="F61" s="17" t="s">
        <v>1814</v>
      </c>
      <c r="G61" s="15" t="s">
        <v>403</v>
      </c>
    </row>
    <row r="62" spans="1:7">
      <c r="A62" s="12" t="s">
        <v>1821</v>
      </c>
      <c r="B62" s="13" t="s">
        <v>1822</v>
      </c>
      <c r="C62" s="14" t="s">
        <v>1823</v>
      </c>
      <c r="D62" s="16">
        <v>2199.35</v>
      </c>
      <c r="E62" s="17" t="s">
        <v>1813</v>
      </c>
      <c r="F62" s="17" t="s">
        <v>1814</v>
      </c>
      <c r="G62" s="15" t="s">
        <v>403</v>
      </c>
    </row>
    <row r="63" spans="1:7">
      <c r="A63" s="12" t="s">
        <v>1821</v>
      </c>
      <c r="B63" s="13" t="s">
        <v>1824</v>
      </c>
      <c r="C63" s="14" t="s">
        <v>1825</v>
      </c>
      <c r="D63" s="16">
        <v>1314.83</v>
      </c>
      <c r="E63" s="17" t="s">
        <v>1813</v>
      </c>
      <c r="F63" s="17" t="s">
        <v>1814</v>
      </c>
      <c r="G63" s="15" t="s">
        <v>403</v>
      </c>
    </row>
    <row r="64" spans="1:7">
      <c r="A64" s="12" t="s">
        <v>1826</v>
      </c>
      <c r="B64" s="13" t="s">
        <v>1827</v>
      </c>
      <c r="C64" s="14" t="s">
        <v>1828</v>
      </c>
      <c r="D64" s="16">
        <v>9555.25</v>
      </c>
      <c r="E64" s="17" t="s">
        <v>1813</v>
      </c>
      <c r="F64" s="17" t="s">
        <v>1814</v>
      </c>
      <c r="G64" s="15" t="s">
        <v>403</v>
      </c>
    </row>
    <row r="65" spans="1:8">
      <c r="A65" s="12" t="s">
        <v>1829</v>
      </c>
      <c r="B65" s="13" t="s">
        <v>1830</v>
      </c>
      <c r="C65" s="14" t="s">
        <v>1831</v>
      </c>
      <c r="D65" s="16">
        <v>9429.5300000000007</v>
      </c>
      <c r="E65" s="17" t="s">
        <v>1813</v>
      </c>
      <c r="F65" s="17" t="s">
        <v>1814</v>
      </c>
      <c r="G65" s="15" t="s">
        <v>1857</v>
      </c>
    </row>
    <row r="66" spans="1:8">
      <c r="A66" s="93" t="s">
        <v>1852</v>
      </c>
      <c r="B66" s="94" t="s">
        <v>1853</v>
      </c>
      <c r="C66" s="14" t="s">
        <v>1854</v>
      </c>
      <c r="D66" s="16">
        <v>143661.28</v>
      </c>
      <c r="E66" s="17" t="s">
        <v>1855</v>
      </c>
      <c r="F66" s="95" t="s">
        <v>1856</v>
      </c>
      <c r="G66" s="15" t="s">
        <v>1857</v>
      </c>
    </row>
    <row r="67" spans="1:8">
      <c r="A67" s="93" t="s">
        <v>1858</v>
      </c>
      <c r="B67" s="94" t="s">
        <v>1853</v>
      </c>
      <c r="C67" s="14" t="s">
        <v>1854</v>
      </c>
      <c r="D67" s="16">
        <v>40903.17</v>
      </c>
      <c r="E67" s="17" t="s">
        <v>1855</v>
      </c>
      <c r="F67" s="95" t="s">
        <v>1856</v>
      </c>
      <c r="G67" s="15" t="s">
        <v>1857</v>
      </c>
    </row>
    <row r="68" spans="1:8">
      <c r="A68" s="93" t="s">
        <v>1199</v>
      </c>
      <c r="B68" s="94" t="s">
        <v>1859</v>
      </c>
      <c r="C68" s="14" t="s">
        <v>1860</v>
      </c>
      <c r="D68" s="16">
        <v>2964.34</v>
      </c>
      <c r="E68" s="17" t="s">
        <v>1855</v>
      </c>
      <c r="F68" s="95" t="s">
        <v>1856</v>
      </c>
      <c r="G68" s="15" t="s">
        <v>1857</v>
      </c>
    </row>
    <row r="69" spans="1:8">
      <c r="A69" s="12" t="s">
        <v>1911</v>
      </c>
      <c r="B69" s="13" t="s">
        <v>1861</v>
      </c>
      <c r="C69" s="14" t="s">
        <v>1862</v>
      </c>
      <c r="D69" s="16">
        <v>5388.36</v>
      </c>
      <c r="E69" s="17" t="s">
        <v>1863</v>
      </c>
      <c r="F69" s="17" t="s">
        <v>1864</v>
      </c>
      <c r="G69" s="15" t="s">
        <v>1837</v>
      </c>
    </row>
    <row r="70" spans="1:8">
      <c r="A70" s="12" t="s">
        <v>1912</v>
      </c>
      <c r="B70" s="13" t="s">
        <v>1865</v>
      </c>
      <c r="C70" s="14" t="s">
        <v>1866</v>
      </c>
      <c r="D70" s="16">
        <v>8391.01</v>
      </c>
      <c r="E70" s="17" t="s">
        <v>1863</v>
      </c>
      <c r="F70" s="17" t="s">
        <v>1864</v>
      </c>
      <c r="G70" s="15" t="s">
        <v>1837</v>
      </c>
    </row>
    <row r="71" spans="1:8" ht="14.25" customHeight="1">
      <c r="A71" s="12" t="s">
        <v>1913</v>
      </c>
      <c r="B71" s="13" t="s">
        <v>1867</v>
      </c>
      <c r="C71" s="14" t="s">
        <v>1868</v>
      </c>
      <c r="D71" s="16">
        <v>10843.37</v>
      </c>
      <c r="E71" s="17" t="s">
        <v>1863</v>
      </c>
      <c r="F71" s="17" t="s">
        <v>1864</v>
      </c>
      <c r="G71" s="15" t="s">
        <v>1837</v>
      </c>
    </row>
    <row r="72" spans="1:8">
      <c r="A72" s="93" t="s">
        <v>1869</v>
      </c>
      <c r="B72" s="94" t="s">
        <v>1870</v>
      </c>
      <c r="C72" s="14" t="s">
        <v>1871</v>
      </c>
      <c r="D72" s="16">
        <v>3346.84</v>
      </c>
      <c r="E72" s="17" t="s">
        <v>1813</v>
      </c>
      <c r="F72" s="95" t="s">
        <v>1864</v>
      </c>
      <c r="G72" s="15" t="s">
        <v>1903</v>
      </c>
    </row>
    <row r="73" spans="1:8">
      <c r="A73" s="93" t="s">
        <v>1872</v>
      </c>
      <c r="B73" s="94" t="s">
        <v>1873</v>
      </c>
      <c r="C73" s="14" t="s">
        <v>1874</v>
      </c>
      <c r="D73" s="16">
        <v>4542.1400000000003</v>
      </c>
      <c r="E73" s="17" t="s">
        <v>1875</v>
      </c>
      <c r="F73" s="95" t="s">
        <v>1864</v>
      </c>
      <c r="G73" s="15" t="s">
        <v>1903</v>
      </c>
    </row>
    <row r="74" spans="1:8">
      <c r="A74" s="239" t="s">
        <v>2551</v>
      </c>
      <c r="B74" s="238" t="s">
        <v>2552</v>
      </c>
      <c r="C74" s="14" t="s">
        <v>2553</v>
      </c>
      <c r="D74" s="16">
        <v>11548.92</v>
      </c>
      <c r="E74" s="17" t="s">
        <v>1863</v>
      </c>
      <c r="F74" s="17" t="s">
        <v>1864</v>
      </c>
      <c r="G74" s="15" t="s">
        <v>2554</v>
      </c>
      <c r="H74" s="250"/>
    </row>
    <row r="75" spans="1:8">
      <c r="A75" s="239" t="s">
        <v>2555</v>
      </c>
      <c r="B75" s="238" t="s">
        <v>2556</v>
      </c>
      <c r="C75" s="14" t="s">
        <v>2557</v>
      </c>
      <c r="D75" s="16">
        <v>2993.5</v>
      </c>
      <c r="E75" s="17" t="s">
        <v>1863</v>
      </c>
      <c r="F75" s="17" t="s">
        <v>1004</v>
      </c>
      <c r="G75" s="15" t="s">
        <v>2558</v>
      </c>
      <c r="H75" s="250"/>
    </row>
    <row r="76" spans="1:8" s="105" customFormat="1" ht="15" customHeight="1">
      <c r="A76" s="255" t="s">
        <v>2559</v>
      </c>
      <c r="B76" s="256" t="s">
        <v>2560</v>
      </c>
      <c r="C76" s="108" t="s">
        <v>2561</v>
      </c>
      <c r="D76" s="253">
        <v>5388.3</v>
      </c>
      <c r="E76" s="254" t="s">
        <v>2562</v>
      </c>
      <c r="G76" s="243" t="s">
        <v>2563</v>
      </c>
      <c r="H76" s="249"/>
    </row>
    <row r="77" spans="1:8" s="105" customFormat="1" ht="15" customHeight="1">
      <c r="A77" s="251" t="s">
        <v>2084</v>
      </c>
      <c r="B77" s="252" t="s">
        <v>2564</v>
      </c>
      <c r="C77" s="108" t="s">
        <v>2565</v>
      </c>
      <c r="D77" s="253">
        <v>4959.8100000000004</v>
      </c>
      <c r="E77" s="254" t="s">
        <v>1813</v>
      </c>
      <c r="F77" s="254" t="s">
        <v>1814</v>
      </c>
      <c r="G77" s="95" t="s">
        <v>2375</v>
      </c>
      <c r="H77" s="249"/>
    </row>
    <row r="78" spans="1:8" s="105" customFormat="1" ht="15" customHeight="1">
      <c r="A78" s="244"/>
      <c r="B78" s="245"/>
      <c r="C78" s="246"/>
      <c r="D78" s="247"/>
      <c r="E78" s="248"/>
      <c r="G78" s="241"/>
      <c r="H78" s="249"/>
    </row>
    <row r="79" spans="1:8">
      <c r="C79"/>
      <c r="D79" s="46">
        <f>SUM(D59:D77)</f>
        <v>274256.11</v>
      </c>
    </row>
    <row r="80" spans="1:8">
      <c r="A80" s="90" t="s">
        <v>1838</v>
      </c>
      <c r="B80" s="90"/>
      <c r="C80" s="91"/>
      <c r="D80" s="92"/>
      <c r="E80" s="91"/>
      <c r="F80" s="45"/>
      <c r="G80" s="45"/>
    </row>
    <row r="81" spans="1:7" ht="40.950000000000003" customHeight="1">
      <c r="A81" s="24" t="s">
        <v>211</v>
      </c>
      <c r="B81" s="24" t="s">
        <v>212</v>
      </c>
      <c r="C81" s="24" t="s">
        <v>213</v>
      </c>
      <c r="D81" s="110" t="s">
        <v>1914</v>
      </c>
      <c r="E81" s="24" t="s">
        <v>216</v>
      </c>
      <c r="F81" s="24" t="s">
        <v>217</v>
      </c>
      <c r="G81" s="24" t="s">
        <v>218</v>
      </c>
    </row>
    <row r="82" spans="1:7" ht="21.6">
      <c r="A82" s="257" t="s">
        <v>1839</v>
      </c>
      <c r="B82" s="258" t="s">
        <v>1840</v>
      </c>
      <c r="C82" s="259" t="s">
        <v>1841</v>
      </c>
      <c r="D82" s="260">
        <v>5964.55</v>
      </c>
      <c r="E82" s="260" t="s">
        <v>1842</v>
      </c>
      <c r="F82" s="260" t="s">
        <v>1843</v>
      </c>
      <c r="G82" s="260" t="s">
        <v>1844</v>
      </c>
    </row>
    <row r="83" spans="1:7">
      <c r="A83" s="257" t="s">
        <v>1845</v>
      </c>
      <c r="B83" s="258" t="s">
        <v>1846</v>
      </c>
      <c r="C83" s="259" t="s">
        <v>1847</v>
      </c>
      <c r="D83" s="260">
        <v>2342.79</v>
      </c>
      <c r="E83" s="260" t="s">
        <v>1842</v>
      </c>
      <c r="F83" s="260" t="s">
        <v>1843</v>
      </c>
      <c r="G83" s="260" t="s">
        <v>1848</v>
      </c>
    </row>
    <row r="84" spans="1:7">
      <c r="A84" s="257" t="s">
        <v>1849</v>
      </c>
      <c r="B84" s="258" t="s">
        <v>1850</v>
      </c>
      <c r="C84" s="259" t="s">
        <v>1851</v>
      </c>
      <c r="D84" s="260">
        <v>2664.93</v>
      </c>
      <c r="E84" s="260" t="s">
        <v>1842</v>
      </c>
      <c r="F84" s="260" t="s">
        <v>1843</v>
      </c>
      <c r="G84" s="260" t="s">
        <v>1887</v>
      </c>
    </row>
    <row r="85" spans="1:7" ht="21.6" customHeight="1">
      <c r="A85" s="257" t="s">
        <v>1876</v>
      </c>
      <c r="B85" s="258" t="s">
        <v>1877</v>
      </c>
      <c r="C85" s="259" t="s">
        <v>1878</v>
      </c>
      <c r="D85" s="260">
        <v>9980.75</v>
      </c>
      <c r="E85" s="260" t="s">
        <v>1842</v>
      </c>
      <c r="F85" s="260" t="s">
        <v>1843</v>
      </c>
      <c r="G85" s="270" t="s">
        <v>1879</v>
      </c>
    </row>
    <row r="86" spans="1:7" ht="21.6">
      <c r="A86" s="257" t="s">
        <v>1883</v>
      </c>
      <c r="B86" s="258" t="s">
        <v>1880</v>
      </c>
      <c r="C86" s="259" t="s">
        <v>1881</v>
      </c>
      <c r="D86" s="260">
        <v>1889.7</v>
      </c>
      <c r="E86" s="260" t="s">
        <v>1842</v>
      </c>
      <c r="F86" s="260" t="s">
        <v>1843</v>
      </c>
      <c r="G86" s="260" t="s">
        <v>1882</v>
      </c>
    </row>
    <row r="87" spans="1:7">
      <c r="A87" s="257" t="s">
        <v>1884</v>
      </c>
      <c r="B87" s="258" t="s">
        <v>1885</v>
      </c>
      <c r="C87" s="259" t="s">
        <v>1886</v>
      </c>
      <c r="D87" s="260">
        <v>2032.01</v>
      </c>
      <c r="E87" s="260" t="s">
        <v>1842</v>
      </c>
      <c r="F87" s="260" t="s">
        <v>1843</v>
      </c>
      <c r="G87" s="260" t="s">
        <v>1882</v>
      </c>
    </row>
    <row r="88" spans="1:7">
      <c r="A88" s="257" t="s">
        <v>2566</v>
      </c>
      <c r="B88" s="258" t="s">
        <v>2567</v>
      </c>
      <c r="C88" s="259" t="s">
        <v>2568</v>
      </c>
      <c r="D88" s="260">
        <v>1699.09</v>
      </c>
      <c r="E88" s="261" t="s">
        <v>1842</v>
      </c>
      <c r="F88" s="260" t="s">
        <v>1843</v>
      </c>
      <c r="G88" s="260" t="s">
        <v>1844</v>
      </c>
    </row>
    <row r="89" spans="1:7">
      <c r="A89" s="257" t="s">
        <v>2566</v>
      </c>
      <c r="B89" s="258" t="s">
        <v>2569</v>
      </c>
      <c r="C89" s="259" t="s">
        <v>2570</v>
      </c>
      <c r="D89" s="260">
        <v>4750.01</v>
      </c>
      <c r="E89" s="261" t="s">
        <v>1842</v>
      </c>
      <c r="F89" s="260" t="s">
        <v>1843</v>
      </c>
      <c r="G89" s="260" t="s">
        <v>1844</v>
      </c>
    </row>
    <row r="90" spans="1:7">
      <c r="A90" s="257" t="s">
        <v>2126</v>
      </c>
      <c r="B90" s="258" t="s">
        <v>2571</v>
      </c>
      <c r="C90" s="259" t="s">
        <v>2572</v>
      </c>
      <c r="D90" s="260">
        <v>3476.05</v>
      </c>
      <c r="E90" s="261" t="s">
        <v>1842</v>
      </c>
      <c r="F90" s="260" t="s">
        <v>1843</v>
      </c>
      <c r="G90" s="260" t="s">
        <v>1844</v>
      </c>
    </row>
    <row r="91" spans="1:7">
      <c r="A91" s="257" t="s">
        <v>2575</v>
      </c>
      <c r="B91" s="258" t="s">
        <v>2576</v>
      </c>
      <c r="C91" s="259" t="s">
        <v>2577</v>
      </c>
      <c r="D91" s="260">
        <v>3263.27</v>
      </c>
      <c r="E91" s="261" t="s">
        <v>1842</v>
      </c>
      <c r="F91" s="260" t="s">
        <v>1843</v>
      </c>
      <c r="G91" s="260" t="s">
        <v>1844</v>
      </c>
    </row>
    <row r="92" spans="1:7">
      <c r="A92" s="257" t="s">
        <v>2575</v>
      </c>
      <c r="B92" s="258" t="s">
        <v>2578</v>
      </c>
      <c r="C92" s="259" t="s">
        <v>2577</v>
      </c>
      <c r="D92" s="260">
        <v>3263.28</v>
      </c>
      <c r="E92" s="261" t="s">
        <v>1842</v>
      </c>
      <c r="F92" s="260" t="s">
        <v>1843</v>
      </c>
      <c r="G92" s="260" t="s">
        <v>1844</v>
      </c>
    </row>
    <row r="93" spans="1:7">
      <c r="A93" s="257" t="s">
        <v>2575</v>
      </c>
      <c r="B93" s="258" t="s">
        <v>2579</v>
      </c>
      <c r="C93" s="259" t="s">
        <v>2577</v>
      </c>
      <c r="D93" s="260">
        <v>3263.28</v>
      </c>
      <c r="E93" s="261" t="s">
        <v>1842</v>
      </c>
      <c r="F93" s="260" t="s">
        <v>1843</v>
      </c>
      <c r="G93" s="260" t="s">
        <v>1844</v>
      </c>
    </row>
    <row r="94" spans="1:7">
      <c r="A94" s="262" t="s">
        <v>2580</v>
      </c>
      <c r="B94" s="263" t="s">
        <v>2581</v>
      </c>
      <c r="C94" s="264" t="s">
        <v>2582</v>
      </c>
      <c r="D94" s="265">
        <v>1315.76</v>
      </c>
      <c r="E94" s="266" t="s">
        <v>1842</v>
      </c>
      <c r="F94" s="260" t="s">
        <v>1843</v>
      </c>
      <c r="G94" s="260" t="s">
        <v>1844</v>
      </c>
    </row>
    <row r="95" spans="1:7">
      <c r="A95" s="262" t="s">
        <v>2583</v>
      </c>
      <c r="B95" s="263" t="s">
        <v>2584</v>
      </c>
      <c r="C95" s="264" t="s">
        <v>2585</v>
      </c>
      <c r="D95" s="265">
        <v>684.27</v>
      </c>
      <c r="E95" s="266" t="s">
        <v>1842</v>
      </c>
      <c r="F95" s="260" t="s">
        <v>1843</v>
      </c>
      <c r="G95" s="260" t="s">
        <v>1844</v>
      </c>
    </row>
    <row r="96" spans="1:7">
      <c r="A96" s="262" t="s">
        <v>2583</v>
      </c>
      <c r="B96" s="263" t="s">
        <v>2586</v>
      </c>
      <c r="C96" s="264" t="s">
        <v>2587</v>
      </c>
      <c r="D96" s="265">
        <v>1210.3499999999999</v>
      </c>
      <c r="E96" s="266" t="s">
        <v>1842</v>
      </c>
      <c r="F96" s="260" t="s">
        <v>1843</v>
      </c>
      <c r="G96" s="260" t="s">
        <v>1844</v>
      </c>
    </row>
    <row r="97" spans="1:7">
      <c r="A97" s="262" t="s">
        <v>2583</v>
      </c>
      <c r="B97" s="263" t="s">
        <v>2588</v>
      </c>
      <c r="C97" s="264" t="s">
        <v>2589</v>
      </c>
      <c r="D97" s="265">
        <v>1887.46</v>
      </c>
      <c r="E97" s="266" t="s">
        <v>1842</v>
      </c>
      <c r="F97" s="260" t="s">
        <v>1843</v>
      </c>
      <c r="G97" s="260" t="s">
        <v>1844</v>
      </c>
    </row>
    <row r="98" spans="1:7">
      <c r="A98" s="267"/>
      <c r="B98" s="268"/>
      <c r="C98" s="240"/>
      <c r="D98" s="269"/>
      <c r="E98" s="242"/>
      <c r="F98" s="242"/>
      <c r="G98" s="242"/>
    </row>
    <row r="99" spans="1:7">
      <c r="C99"/>
      <c r="D99" s="64">
        <f>SUM(D82:D97)</f>
        <v>49687.549999999996</v>
      </c>
    </row>
    <row r="101" spans="1:7">
      <c r="D101" s="109">
        <f>D99+D79+D56</f>
        <v>581322.13</v>
      </c>
    </row>
    <row r="102" spans="1:7" ht="15.6">
      <c r="A102" s="117" t="s">
        <v>1974</v>
      </c>
      <c r="B102" s="117"/>
    </row>
    <row r="103" spans="1:7" ht="52.8">
      <c r="A103" s="120"/>
      <c r="B103" s="121" t="s">
        <v>212</v>
      </c>
      <c r="C103" s="121" t="s">
        <v>213</v>
      </c>
      <c r="D103" s="121" t="s">
        <v>215</v>
      </c>
      <c r="E103" s="121" t="s">
        <v>216</v>
      </c>
      <c r="F103" s="121" t="s">
        <v>217</v>
      </c>
      <c r="G103" s="121" t="s">
        <v>1920</v>
      </c>
    </row>
    <row r="104" spans="1:7">
      <c r="A104" s="115" t="s">
        <v>1964</v>
      </c>
      <c r="B104" s="112" t="s">
        <v>1921</v>
      </c>
      <c r="C104" s="113" t="s">
        <v>1922</v>
      </c>
      <c r="D104" s="114">
        <v>78758.320000000007</v>
      </c>
      <c r="E104" s="111" t="s">
        <v>1291</v>
      </c>
      <c r="F104" s="111" t="s">
        <v>1334</v>
      </c>
      <c r="G104" s="15" t="s">
        <v>1972</v>
      </c>
    </row>
    <row r="105" spans="1:7">
      <c r="A105" s="115" t="s">
        <v>1007</v>
      </c>
      <c r="B105" s="112" t="s">
        <v>1923</v>
      </c>
      <c r="C105" s="113" t="s">
        <v>1924</v>
      </c>
      <c r="D105" s="114">
        <v>11905.19</v>
      </c>
      <c r="E105" s="111" t="s">
        <v>1291</v>
      </c>
      <c r="F105" s="111" t="s">
        <v>1334</v>
      </c>
      <c r="G105" s="15" t="s">
        <v>1972</v>
      </c>
    </row>
    <row r="106" spans="1:7">
      <c r="A106" s="115" t="s">
        <v>1007</v>
      </c>
      <c r="B106" s="112" t="s">
        <v>1925</v>
      </c>
      <c r="C106" s="113" t="s">
        <v>1924</v>
      </c>
      <c r="D106" s="114">
        <v>11905.19</v>
      </c>
      <c r="E106" s="111" t="s">
        <v>1291</v>
      </c>
      <c r="F106" s="111" t="s">
        <v>1334</v>
      </c>
      <c r="G106" s="15" t="s">
        <v>1972</v>
      </c>
    </row>
    <row r="107" spans="1:7">
      <c r="A107" s="115" t="s">
        <v>1007</v>
      </c>
      <c r="B107" s="112" t="s">
        <v>1926</v>
      </c>
      <c r="C107" s="113" t="s">
        <v>1924</v>
      </c>
      <c r="D107" s="114">
        <v>11905.19</v>
      </c>
      <c r="E107" s="111" t="s">
        <v>1291</v>
      </c>
      <c r="F107" s="111" t="s">
        <v>1334</v>
      </c>
      <c r="G107" s="15" t="s">
        <v>1972</v>
      </c>
    </row>
    <row r="108" spans="1:7">
      <c r="A108" s="115" t="s">
        <v>1007</v>
      </c>
      <c r="B108" s="112" t="s">
        <v>1927</v>
      </c>
      <c r="C108" s="113" t="s">
        <v>1924</v>
      </c>
      <c r="D108" s="114">
        <v>11905.19</v>
      </c>
      <c r="E108" s="111" t="s">
        <v>1291</v>
      </c>
      <c r="F108" s="111" t="s">
        <v>1334</v>
      </c>
      <c r="G108" s="15" t="s">
        <v>1972</v>
      </c>
    </row>
    <row r="109" spans="1:7">
      <c r="A109" s="115" t="s">
        <v>1007</v>
      </c>
      <c r="B109" s="112" t="s">
        <v>1928</v>
      </c>
      <c r="C109" s="113" t="s">
        <v>1924</v>
      </c>
      <c r="D109" s="114">
        <v>11905.19</v>
      </c>
      <c r="E109" s="111" t="s">
        <v>1291</v>
      </c>
      <c r="F109" s="111" t="s">
        <v>1334</v>
      </c>
      <c r="G109" s="15" t="s">
        <v>1972</v>
      </c>
    </row>
    <row r="110" spans="1:7">
      <c r="A110" s="115" t="s">
        <v>1007</v>
      </c>
      <c r="B110" s="112" t="s">
        <v>1929</v>
      </c>
      <c r="C110" s="113" t="s">
        <v>1924</v>
      </c>
      <c r="D110" s="114">
        <v>11905.19</v>
      </c>
      <c r="E110" s="111" t="s">
        <v>1291</v>
      </c>
      <c r="F110" s="111" t="s">
        <v>1334</v>
      </c>
      <c r="G110" s="15" t="s">
        <v>1972</v>
      </c>
    </row>
    <row r="111" spans="1:7">
      <c r="A111" s="115" t="s">
        <v>1007</v>
      </c>
      <c r="B111" s="112" t="s">
        <v>1930</v>
      </c>
      <c r="C111" s="113" t="s">
        <v>1924</v>
      </c>
      <c r="D111" s="114">
        <v>11905.19</v>
      </c>
      <c r="E111" s="111" t="s">
        <v>1291</v>
      </c>
      <c r="F111" s="111" t="s">
        <v>1334</v>
      </c>
      <c r="G111" s="15" t="s">
        <v>1972</v>
      </c>
    </row>
    <row r="112" spans="1:7">
      <c r="A112" s="115" t="s">
        <v>1007</v>
      </c>
      <c r="B112" s="112" t="s">
        <v>1931</v>
      </c>
      <c r="C112" s="113" t="s">
        <v>1932</v>
      </c>
      <c r="D112" s="114">
        <v>38765.97</v>
      </c>
      <c r="E112" s="111" t="s">
        <v>1291</v>
      </c>
      <c r="F112" s="111" t="s">
        <v>1334</v>
      </c>
      <c r="G112" s="15" t="s">
        <v>1972</v>
      </c>
    </row>
    <row r="113" spans="1:7">
      <c r="A113" s="115" t="s">
        <v>1007</v>
      </c>
      <c r="B113" s="112" t="s">
        <v>1933</v>
      </c>
      <c r="C113" s="113" t="s">
        <v>1932</v>
      </c>
      <c r="D113" s="114">
        <v>38765.97</v>
      </c>
      <c r="E113" s="111" t="s">
        <v>1291</v>
      </c>
      <c r="F113" s="111" t="s">
        <v>1334</v>
      </c>
      <c r="G113" s="15" t="s">
        <v>1972</v>
      </c>
    </row>
    <row r="114" spans="1:7">
      <c r="A114" s="115" t="s">
        <v>1007</v>
      </c>
      <c r="B114" s="112" t="s">
        <v>1934</v>
      </c>
      <c r="C114" s="113" t="s">
        <v>1935</v>
      </c>
      <c r="D114" s="114">
        <v>12358.21</v>
      </c>
      <c r="E114" s="111" t="s">
        <v>1291</v>
      </c>
      <c r="F114" s="111" t="s">
        <v>1334</v>
      </c>
      <c r="G114" s="15" t="s">
        <v>1972</v>
      </c>
    </row>
    <row r="115" spans="1:7">
      <c r="A115" s="115" t="s">
        <v>1965</v>
      </c>
      <c r="B115" s="112" t="s">
        <v>1934</v>
      </c>
      <c r="C115" s="113" t="s">
        <v>1935</v>
      </c>
      <c r="D115" s="114">
        <v>130966.04</v>
      </c>
      <c r="E115" s="111" t="s">
        <v>1293</v>
      </c>
      <c r="F115" s="111" t="s">
        <v>1334</v>
      </c>
      <c r="G115" s="15" t="s">
        <v>1972</v>
      </c>
    </row>
    <row r="116" spans="1:7">
      <c r="A116" s="115" t="s">
        <v>1007</v>
      </c>
      <c r="B116" s="112" t="s">
        <v>1936</v>
      </c>
      <c r="C116" s="113" t="s">
        <v>1935</v>
      </c>
      <c r="D116" s="114">
        <v>12358.21</v>
      </c>
      <c r="E116" s="111" t="s">
        <v>1291</v>
      </c>
      <c r="F116" s="111" t="s">
        <v>1334</v>
      </c>
      <c r="G116" s="15" t="s">
        <v>1972</v>
      </c>
    </row>
    <row r="117" spans="1:7">
      <c r="A117" s="115" t="s">
        <v>1965</v>
      </c>
      <c r="B117" s="112" t="s">
        <v>1936</v>
      </c>
      <c r="C117" s="113" t="s">
        <v>1935</v>
      </c>
      <c r="D117" s="114">
        <v>119757.7</v>
      </c>
      <c r="E117" s="111" t="s">
        <v>1293</v>
      </c>
      <c r="F117" s="111" t="s">
        <v>1334</v>
      </c>
      <c r="G117" s="15" t="s">
        <v>1972</v>
      </c>
    </row>
    <row r="118" spans="1:7">
      <c r="A118" s="115" t="s">
        <v>1007</v>
      </c>
      <c r="B118" s="112" t="s">
        <v>1938</v>
      </c>
      <c r="C118" s="113" t="s">
        <v>1937</v>
      </c>
      <c r="D118" s="114">
        <v>6615.99</v>
      </c>
      <c r="E118" s="111" t="s">
        <v>1291</v>
      </c>
      <c r="F118" s="111" t="s">
        <v>1334</v>
      </c>
      <c r="G118" s="15" t="s">
        <v>1972</v>
      </c>
    </row>
    <row r="119" spans="1:7">
      <c r="A119" s="115" t="s">
        <v>1007</v>
      </c>
      <c r="B119" s="112" t="s">
        <v>1940</v>
      </c>
      <c r="C119" s="113" t="s">
        <v>1939</v>
      </c>
      <c r="D119" s="114">
        <v>11030.23</v>
      </c>
      <c r="E119" s="111" t="s">
        <v>1291</v>
      </c>
      <c r="F119" s="111" t="s">
        <v>1334</v>
      </c>
      <c r="G119" s="15" t="s">
        <v>1972</v>
      </c>
    </row>
    <row r="120" spans="1:7">
      <c r="A120" s="115" t="s">
        <v>1007</v>
      </c>
      <c r="B120" s="112" t="s">
        <v>1941</v>
      </c>
      <c r="C120" s="113" t="s">
        <v>1939</v>
      </c>
      <c r="D120" s="114">
        <v>11030.23</v>
      </c>
      <c r="E120" s="111" t="s">
        <v>1291</v>
      </c>
      <c r="F120" s="111" t="s">
        <v>1334</v>
      </c>
      <c r="G120" s="15" t="s">
        <v>1972</v>
      </c>
    </row>
    <row r="121" spans="1:7">
      <c r="A121" s="115" t="s">
        <v>1007</v>
      </c>
      <c r="B121" s="112" t="s">
        <v>1942</v>
      </c>
      <c r="C121" s="113" t="s">
        <v>1939</v>
      </c>
      <c r="D121" s="114">
        <v>11030.23</v>
      </c>
      <c r="E121" s="111" t="s">
        <v>1291</v>
      </c>
      <c r="F121" s="111" t="s">
        <v>1334</v>
      </c>
      <c r="G121" s="15" t="s">
        <v>1972</v>
      </c>
    </row>
    <row r="122" spans="1:7">
      <c r="A122" s="115" t="s">
        <v>1966</v>
      </c>
      <c r="B122" s="112" t="s">
        <v>1943</v>
      </c>
      <c r="C122" s="113" t="s">
        <v>1944</v>
      </c>
      <c r="D122" s="114">
        <v>10510.27</v>
      </c>
      <c r="E122" s="111" t="s">
        <v>1293</v>
      </c>
      <c r="F122" s="111" t="s">
        <v>1334</v>
      </c>
      <c r="G122" s="15" t="s">
        <v>1972</v>
      </c>
    </row>
    <row r="123" spans="1:7">
      <c r="A123" s="115" t="s">
        <v>1967</v>
      </c>
      <c r="B123" s="112" t="s">
        <v>1945</v>
      </c>
      <c r="C123" s="113" t="s">
        <v>1946</v>
      </c>
      <c r="D123" s="114">
        <v>11937.46</v>
      </c>
      <c r="E123" s="111" t="s">
        <v>1293</v>
      </c>
      <c r="F123" s="111" t="s">
        <v>1334</v>
      </c>
      <c r="G123" s="15" t="s">
        <v>1972</v>
      </c>
    </row>
    <row r="124" spans="1:7">
      <c r="A124" s="115" t="s">
        <v>1968</v>
      </c>
      <c r="B124" s="112" t="s">
        <v>1945</v>
      </c>
      <c r="C124" s="113" t="s">
        <v>1946</v>
      </c>
      <c r="D124" s="114">
        <v>83613.63</v>
      </c>
      <c r="E124" s="111" t="s">
        <v>1293</v>
      </c>
      <c r="F124" s="111" t="s">
        <v>1334</v>
      </c>
      <c r="G124" s="15" t="s">
        <v>1972</v>
      </c>
    </row>
    <row r="125" spans="1:7">
      <c r="A125" s="115" t="s">
        <v>1969</v>
      </c>
      <c r="B125" s="112" t="s">
        <v>1947</v>
      </c>
      <c r="C125" s="113" t="s">
        <v>1948</v>
      </c>
      <c r="D125" s="114">
        <v>18700.18</v>
      </c>
      <c r="E125" s="111" t="s">
        <v>1293</v>
      </c>
      <c r="F125" s="111" t="s">
        <v>1334</v>
      </c>
      <c r="G125" s="15" t="s">
        <v>1972</v>
      </c>
    </row>
    <row r="126" spans="1:7">
      <c r="A126" s="115" t="s">
        <v>1969</v>
      </c>
      <c r="B126" s="112" t="s">
        <v>1949</v>
      </c>
      <c r="C126" s="113" t="s">
        <v>1948</v>
      </c>
      <c r="D126" s="114">
        <v>18700.18</v>
      </c>
      <c r="E126" s="111" t="s">
        <v>1293</v>
      </c>
      <c r="F126" s="111" t="s">
        <v>1334</v>
      </c>
      <c r="G126" s="15" t="s">
        <v>1972</v>
      </c>
    </row>
    <row r="127" spans="1:7">
      <c r="A127" s="115" t="s">
        <v>1970</v>
      </c>
      <c r="B127" s="112" t="s">
        <v>1950</v>
      </c>
      <c r="C127" s="113" t="s">
        <v>1951</v>
      </c>
      <c r="D127" s="114">
        <v>5559.35</v>
      </c>
      <c r="E127" s="111" t="s">
        <v>1296</v>
      </c>
      <c r="F127" s="111" t="s">
        <v>1334</v>
      </c>
      <c r="G127" s="15" t="s">
        <v>1972</v>
      </c>
    </row>
    <row r="128" spans="1:7">
      <c r="A128" s="115" t="s">
        <v>1970</v>
      </c>
      <c r="B128" s="112" t="s">
        <v>1952</v>
      </c>
      <c r="C128" s="113" t="s">
        <v>1951</v>
      </c>
      <c r="D128" s="114">
        <v>5559.34</v>
      </c>
      <c r="E128" s="111" t="s">
        <v>1296</v>
      </c>
      <c r="F128" s="111" t="s">
        <v>1334</v>
      </c>
      <c r="G128" s="15" t="s">
        <v>1972</v>
      </c>
    </row>
    <row r="129" spans="1:7">
      <c r="A129" s="115" t="s">
        <v>1970</v>
      </c>
      <c r="B129" s="112" t="s">
        <v>1953</v>
      </c>
      <c r="C129" s="113" t="s">
        <v>1954</v>
      </c>
      <c r="D129" s="114">
        <v>4040.12</v>
      </c>
      <c r="E129" s="111" t="s">
        <v>1296</v>
      </c>
      <c r="F129" s="111" t="s">
        <v>1334</v>
      </c>
      <c r="G129" s="15" t="s">
        <v>1972</v>
      </c>
    </row>
    <row r="130" spans="1:7">
      <c r="A130" s="115" t="s">
        <v>1970</v>
      </c>
      <c r="B130" s="112" t="s">
        <v>1955</v>
      </c>
      <c r="C130" s="113" t="s">
        <v>1954</v>
      </c>
      <c r="D130" s="114">
        <v>4040.11</v>
      </c>
      <c r="E130" s="111" t="s">
        <v>1296</v>
      </c>
      <c r="F130" s="111" t="s">
        <v>1334</v>
      </c>
      <c r="G130" s="15" t="s">
        <v>1972</v>
      </c>
    </row>
    <row r="131" spans="1:7">
      <c r="A131" s="115" t="s">
        <v>1970</v>
      </c>
      <c r="B131" s="112" t="s">
        <v>1956</v>
      </c>
      <c r="C131" s="113" t="s">
        <v>1954</v>
      </c>
      <c r="D131" s="114">
        <v>4040.11</v>
      </c>
      <c r="E131" s="111" t="s">
        <v>1296</v>
      </c>
      <c r="F131" s="111" t="s">
        <v>1334</v>
      </c>
      <c r="G131" s="15" t="s">
        <v>1972</v>
      </c>
    </row>
    <row r="132" spans="1:7">
      <c r="A132" s="115" t="s">
        <v>1970</v>
      </c>
      <c r="B132" s="112" t="s">
        <v>1957</v>
      </c>
      <c r="C132" s="113" t="s">
        <v>1954</v>
      </c>
      <c r="D132" s="114">
        <v>4040.11</v>
      </c>
      <c r="E132" s="111" t="s">
        <v>1296</v>
      </c>
      <c r="F132" s="111" t="s">
        <v>1334</v>
      </c>
      <c r="G132" s="15" t="s">
        <v>1972</v>
      </c>
    </row>
    <row r="133" spans="1:7">
      <c r="A133" s="115" t="s">
        <v>1970</v>
      </c>
      <c r="B133" s="112" t="s">
        <v>1959</v>
      </c>
      <c r="C133" s="113" t="s">
        <v>1958</v>
      </c>
      <c r="D133" s="114">
        <v>11603.97</v>
      </c>
      <c r="E133" s="111" t="s">
        <v>1296</v>
      </c>
      <c r="F133" s="111" t="s">
        <v>1334</v>
      </c>
      <c r="G133" s="15" t="s">
        <v>1972</v>
      </c>
    </row>
    <row r="134" spans="1:7">
      <c r="A134" s="115" t="s">
        <v>1970</v>
      </c>
      <c r="B134" s="112" t="s">
        <v>1960</v>
      </c>
      <c r="C134" s="113" t="s">
        <v>1958</v>
      </c>
      <c r="D134" s="114">
        <v>11603.97</v>
      </c>
      <c r="E134" s="111" t="s">
        <v>1296</v>
      </c>
      <c r="F134" s="111" t="s">
        <v>1334</v>
      </c>
      <c r="G134" s="15" t="s">
        <v>1972</v>
      </c>
    </row>
    <row r="135" spans="1:7">
      <c r="A135" s="115" t="s">
        <v>1971</v>
      </c>
      <c r="B135" s="112">
        <v>75278</v>
      </c>
      <c r="C135" s="113" t="s">
        <v>1961</v>
      </c>
      <c r="D135" s="114">
        <v>235406.43</v>
      </c>
      <c r="E135" s="111" t="s">
        <v>1291</v>
      </c>
      <c r="F135" s="111" t="s">
        <v>1334</v>
      </c>
      <c r="G135" s="15" t="s">
        <v>1972</v>
      </c>
    </row>
    <row r="136" spans="1:7">
      <c r="A136" s="115" t="s">
        <v>1973</v>
      </c>
      <c r="B136" s="112" t="s">
        <v>1962</v>
      </c>
      <c r="C136" s="113" t="s">
        <v>1963</v>
      </c>
      <c r="D136" s="114">
        <v>235209.55</v>
      </c>
      <c r="E136" s="111" t="s">
        <v>1291</v>
      </c>
      <c r="F136" s="111" t="s">
        <v>1334</v>
      </c>
      <c r="G136" s="15" t="s">
        <v>1972</v>
      </c>
    </row>
    <row r="137" spans="1:7">
      <c r="A137" s="116"/>
      <c r="B137" s="116"/>
      <c r="C137" s="116"/>
      <c r="D137" s="118">
        <f>SUM(D104:D136)</f>
        <v>1219338.21</v>
      </c>
      <c r="E137" s="116"/>
      <c r="F137" s="116"/>
      <c r="G137" s="1"/>
    </row>
    <row r="139" spans="1:7">
      <c r="C139" s="122" t="s">
        <v>1975</v>
      </c>
      <c r="D139" s="119">
        <f>D137+D101</f>
        <v>1800660.3399999999</v>
      </c>
    </row>
  </sheetData>
  <phoneticPr fontId="33" type="noConversion"/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5FC-C65E-4F6E-9512-08BCF85FE197}">
  <dimension ref="B2:E17"/>
  <sheetViews>
    <sheetView workbookViewId="0">
      <selection activeCell="E17" sqref="E17"/>
    </sheetView>
  </sheetViews>
  <sheetFormatPr defaultRowHeight="14.4"/>
  <cols>
    <col min="3" max="3" width="31.5546875" customWidth="1"/>
  </cols>
  <sheetData>
    <row r="2" spans="2:5">
      <c r="C2" s="103"/>
      <c r="D2" s="123"/>
    </row>
    <row r="3" spans="2:5">
      <c r="C3" s="124" t="s">
        <v>1832</v>
      </c>
      <c r="D3" s="2">
        <v>60</v>
      </c>
      <c r="E3" s="103"/>
    </row>
    <row r="4" spans="2:5">
      <c r="C4" s="124" t="s">
        <v>1833</v>
      </c>
      <c r="D4" s="2">
        <v>69</v>
      </c>
      <c r="E4" s="103"/>
    </row>
    <row r="5" spans="2:5">
      <c r="B5" t="s">
        <v>1835</v>
      </c>
      <c r="C5" s="125" t="s">
        <v>1834</v>
      </c>
      <c r="D5" s="2">
        <v>20</v>
      </c>
    </row>
    <row r="6" spans="2:5">
      <c r="C6" s="1" t="s">
        <v>1915</v>
      </c>
      <c r="D6" s="1">
        <v>150</v>
      </c>
    </row>
    <row r="7" spans="2:5">
      <c r="C7" s="1" t="s">
        <v>1977</v>
      </c>
      <c r="D7" s="2">
        <v>60</v>
      </c>
    </row>
    <row r="8" spans="2:5">
      <c r="C8" s="1" t="s">
        <v>1978</v>
      </c>
      <c r="D8" s="2">
        <v>450</v>
      </c>
    </row>
    <row r="9" spans="2:5">
      <c r="C9" s="1" t="s">
        <v>1916</v>
      </c>
      <c r="D9" s="2">
        <v>58</v>
      </c>
    </row>
    <row r="10" spans="2:5">
      <c r="C10" s="1" t="s">
        <v>1919</v>
      </c>
      <c r="D10" s="2">
        <f>226+45+105+215+80+145</f>
        <v>816</v>
      </c>
    </row>
    <row r="11" spans="2:5">
      <c r="C11" s="1" t="s">
        <v>1917</v>
      </c>
      <c r="D11" s="2">
        <v>146</v>
      </c>
    </row>
    <row r="12" spans="2:5">
      <c r="C12" s="1" t="s">
        <v>1918</v>
      </c>
      <c r="D12" s="2">
        <v>10</v>
      </c>
    </row>
    <row r="13" spans="2:5">
      <c r="C13" s="1" t="s">
        <v>1976</v>
      </c>
      <c r="D13" s="2">
        <v>6</v>
      </c>
    </row>
    <row r="14" spans="2:5">
      <c r="C14" s="1" t="s">
        <v>1981</v>
      </c>
      <c r="D14" s="2">
        <f>10+19</f>
        <v>29</v>
      </c>
    </row>
    <row r="15" spans="2:5">
      <c r="C15" s="1" t="s">
        <v>1982</v>
      </c>
      <c r="D15" s="2">
        <v>12</v>
      </c>
    </row>
    <row r="16" spans="2:5">
      <c r="C16" s="1" t="s">
        <v>1983</v>
      </c>
      <c r="D16" s="1">
        <v>35</v>
      </c>
    </row>
    <row r="17" spans="3:4">
      <c r="C17" s="1"/>
      <c r="D17" s="1">
        <f>SUM(D3:D16)</f>
        <v>1921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4" sqref="E24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7656-40C8-4274-B966-F548D6EF7EEE}">
  <sheetPr>
    <tabColor rgb="FF0070C0"/>
  </sheetPr>
  <dimension ref="A1:E326"/>
  <sheetViews>
    <sheetView showGridLines="0" topLeftCell="A262" workbookViewId="0">
      <selection activeCell="D337" sqref="A1:XFD1048576"/>
    </sheetView>
  </sheetViews>
  <sheetFormatPr defaultColWidth="8.88671875" defaultRowHeight="14.4"/>
  <cols>
    <col min="1" max="1" width="4" style="126" bestFit="1" customWidth="1"/>
    <col min="2" max="2" width="60.33203125" style="126" bestFit="1" customWidth="1"/>
    <col min="3" max="3" width="9.5546875" style="126" bestFit="1" customWidth="1"/>
    <col min="4" max="4" width="45.6640625" style="126" bestFit="1" customWidth="1"/>
    <col min="5" max="5" width="4.5546875" style="126" bestFit="1" customWidth="1"/>
    <col min="6" max="16384" width="8.88671875" style="126"/>
  </cols>
  <sheetData>
    <row r="1" spans="1:5">
      <c r="E1" s="127" t="s">
        <v>1986</v>
      </c>
    </row>
    <row r="2" spans="1:5">
      <c r="A2" s="126">
        <f>IF(D2&lt;&gt;"",MAX($A$1:A1)+1,"")</f>
        <v>1</v>
      </c>
      <c r="B2" s="126" t="s">
        <v>1987</v>
      </c>
      <c r="C2" s="126" t="s">
        <v>0</v>
      </c>
      <c r="D2" s="126" t="s">
        <v>2</v>
      </c>
      <c r="E2" s="126">
        <v>1</v>
      </c>
    </row>
    <row r="3" spans="1:5">
      <c r="A3" s="126">
        <f>IF(D3&lt;&gt;"",MAX($A$1:A2)+1,"")</f>
        <v>2</v>
      </c>
      <c r="D3" s="126" t="s">
        <v>1</v>
      </c>
      <c r="E3" s="126">
        <v>1</v>
      </c>
    </row>
    <row r="4" spans="1:5">
      <c r="A4" s="126">
        <f>IF(D4&lt;&gt;"",MAX($A$1:A3)+1,"")</f>
        <v>3</v>
      </c>
      <c r="D4" s="126" t="s">
        <v>1988</v>
      </c>
      <c r="E4" s="126">
        <v>1</v>
      </c>
    </row>
    <row r="5" spans="1:5">
      <c r="A5" s="126">
        <f>IF(D5&lt;&gt;"",MAX($A$1:A4)+1,"")</f>
        <v>4</v>
      </c>
      <c r="C5" s="126" t="s">
        <v>3</v>
      </c>
      <c r="D5" s="126" t="s">
        <v>4</v>
      </c>
      <c r="E5" s="126">
        <v>1</v>
      </c>
    </row>
    <row r="6" spans="1:5">
      <c r="A6" s="126">
        <f>IF(D6&lt;&gt;"",MAX($A$1:A5)+1,"")</f>
        <v>5</v>
      </c>
      <c r="D6" s="126" t="s">
        <v>1989</v>
      </c>
      <c r="E6" s="126">
        <v>1</v>
      </c>
    </row>
    <row r="7" spans="1:5">
      <c r="A7" s="126" t="str">
        <f>IF(D7&lt;&gt;"",MAX($A$1:A6)+1,"")</f>
        <v/>
      </c>
      <c r="B7" s="128" t="s">
        <v>1990</v>
      </c>
      <c r="C7" s="128"/>
      <c r="D7" s="128"/>
      <c r="E7" s="128">
        <v>5</v>
      </c>
    </row>
    <row r="8" spans="1:5">
      <c r="A8" s="126">
        <f>IF(D8&lt;&gt;"",MAX($A$1:A7)+1,"")</f>
        <v>6</v>
      </c>
      <c r="B8" s="126" t="s">
        <v>1991</v>
      </c>
      <c r="C8" s="126" t="s">
        <v>0</v>
      </c>
      <c r="D8" s="126" t="s">
        <v>6</v>
      </c>
      <c r="E8" s="126">
        <v>3</v>
      </c>
    </row>
    <row r="9" spans="1:5">
      <c r="A9" s="126">
        <f>IF(D9&lt;&gt;"",MAX($A$1:A8)+1,"")</f>
        <v>7</v>
      </c>
      <c r="D9" s="126" t="s">
        <v>7</v>
      </c>
      <c r="E9" s="126">
        <v>1</v>
      </c>
    </row>
    <row r="10" spans="1:5">
      <c r="A10" s="126">
        <f>IF(D10&lt;&gt;"",MAX($A$1:A9)+1,"")</f>
        <v>8</v>
      </c>
      <c r="C10" s="126" t="s">
        <v>3</v>
      </c>
      <c r="D10" s="126" t="s">
        <v>5</v>
      </c>
      <c r="E10" s="126">
        <v>1</v>
      </c>
    </row>
    <row r="11" spans="1:5">
      <c r="A11" s="126" t="str">
        <f>IF(D11&lt;&gt;"",MAX($A$1:A10)+1,"")</f>
        <v/>
      </c>
      <c r="B11" s="128" t="s">
        <v>1990</v>
      </c>
      <c r="C11" s="128"/>
      <c r="D11" s="128"/>
      <c r="E11" s="128">
        <v>5</v>
      </c>
    </row>
    <row r="12" spans="1:5">
      <c r="A12" s="126">
        <f>IF(D12&lt;&gt;"",MAX($A$1:A11)+1,"")</f>
        <v>9</v>
      </c>
      <c r="B12" s="126" t="s">
        <v>1992</v>
      </c>
      <c r="C12" s="126" t="s">
        <v>0</v>
      </c>
      <c r="D12" s="126" t="s">
        <v>9</v>
      </c>
      <c r="E12" s="126">
        <v>3</v>
      </c>
    </row>
    <row r="13" spans="1:5">
      <c r="A13" s="126">
        <f>IF(D13&lt;&gt;"",MAX($A$1:A12)+1,"")</f>
        <v>10</v>
      </c>
      <c r="D13" s="126" t="s">
        <v>7</v>
      </c>
      <c r="E13" s="126">
        <v>1</v>
      </c>
    </row>
    <row r="14" spans="1:5">
      <c r="A14" s="126">
        <f>IF(D14&lt;&gt;"",MAX($A$1:A13)+1,"")</f>
        <v>11</v>
      </c>
      <c r="D14" s="126" t="s">
        <v>8</v>
      </c>
      <c r="E14" s="126">
        <v>1</v>
      </c>
    </row>
    <row r="15" spans="1:5">
      <c r="A15" s="126" t="str">
        <f>IF(D15&lt;&gt;"",MAX($A$1:A14)+1,"")</f>
        <v/>
      </c>
      <c r="B15" s="128" t="s">
        <v>1990</v>
      </c>
      <c r="C15" s="128"/>
      <c r="D15" s="128"/>
      <c r="E15" s="128">
        <v>5</v>
      </c>
    </row>
    <row r="16" spans="1:5">
      <c r="A16" s="126">
        <f>IF(D16&lt;&gt;"",MAX($A$1:A15)+1,"")</f>
        <v>12</v>
      </c>
      <c r="B16" s="126" t="s">
        <v>1993</v>
      </c>
      <c r="C16" s="126" t="s">
        <v>0</v>
      </c>
      <c r="D16" s="126" t="s">
        <v>10</v>
      </c>
      <c r="E16" s="126">
        <v>6</v>
      </c>
    </row>
    <row r="17" spans="1:5">
      <c r="A17" s="126">
        <f>IF(D17&lt;&gt;"",MAX($A$1:A16)+1,"")</f>
        <v>13</v>
      </c>
      <c r="D17" s="126" t="s">
        <v>11</v>
      </c>
      <c r="E17" s="126">
        <v>1</v>
      </c>
    </row>
    <row r="18" spans="1:5">
      <c r="A18" s="126">
        <f>IF(D18&lt;&gt;"",MAX($A$1:A17)+1,"")</f>
        <v>14</v>
      </c>
      <c r="C18" s="126" t="s">
        <v>3</v>
      </c>
      <c r="D18" s="126" t="s">
        <v>10</v>
      </c>
      <c r="E18" s="126">
        <v>1</v>
      </c>
    </row>
    <row r="19" spans="1:5">
      <c r="A19" s="126" t="str">
        <f>IF(D19&lt;&gt;"",MAX($A$1:A18)+1,"")</f>
        <v/>
      </c>
      <c r="B19" s="128" t="s">
        <v>1990</v>
      </c>
      <c r="C19" s="128"/>
      <c r="D19" s="128"/>
      <c r="E19" s="128">
        <v>8</v>
      </c>
    </row>
    <row r="20" spans="1:5">
      <c r="A20" s="126">
        <f>IF(D20&lt;&gt;"",MAX($A$1:A19)+1,"")</f>
        <v>15</v>
      </c>
      <c r="B20" s="126" t="s">
        <v>1994</v>
      </c>
      <c r="C20" s="126" t="s">
        <v>0</v>
      </c>
      <c r="D20" s="126" t="s">
        <v>1995</v>
      </c>
      <c r="E20" s="126">
        <v>1</v>
      </c>
    </row>
    <row r="21" spans="1:5">
      <c r="A21" s="126">
        <f>IF(D21&lt;&gt;"",MAX($A$1:A20)+1,"")</f>
        <v>16</v>
      </c>
      <c r="C21" s="126" t="s">
        <v>3</v>
      </c>
      <c r="D21" s="126" t="s">
        <v>12</v>
      </c>
      <c r="E21" s="126">
        <v>1</v>
      </c>
    </row>
    <row r="22" spans="1:5">
      <c r="A22" s="126">
        <f>IF(D22&lt;&gt;"",MAX($A$1:A21)+1,"")</f>
        <v>17</v>
      </c>
      <c r="D22" s="126" t="s">
        <v>7</v>
      </c>
      <c r="E22" s="126">
        <v>1</v>
      </c>
    </row>
    <row r="23" spans="1:5">
      <c r="A23" s="126" t="str">
        <f>IF(D23&lt;&gt;"",MAX($A$1:A22)+1,"")</f>
        <v/>
      </c>
      <c r="B23" s="128" t="s">
        <v>1990</v>
      </c>
      <c r="C23" s="128"/>
      <c r="D23" s="128"/>
      <c r="E23" s="128">
        <v>3</v>
      </c>
    </row>
    <row r="24" spans="1:5">
      <c r="A24" s="126">
        <f>IF(D24&lt;&gt;"",MAX($A$1:A23)+1,"")</f>
        <v>18</v>
      </c>
      <c r="B24" s="126" t="s">
        <v>1996</v>
      </c>
      <c r="C24" s="126" t="s">
        <v>0</v>
      </c>
      <c r="D24" s="126" t="s">
        <v>13</v>
      </c>
      <c r="E24" s="126">
        <v>2</v>
      </c>
    </row>
    <row r="25" spans="1:5">
      <c r="A25" s="126">
        <f>IF(D25&lt;&gt;"",MAX($A$1:A24)+1,"")</f>
        <v>19</v>
      </c>
      <c r="D25" s="126" t="s">
        <v>1997</v>
      </c>
      <c r="E25" s="126">
        <v>1</v>
      </c>
    </row>
    <row r="26" spans="1:5">
      <c r="A26" s="126">
        <f>IF(D26&lt;&gt;"",MAX($A$1:A25)+1,"")</f>
        <v>20</v>
      </c>
      <c r="D26" s="126" t="s">
        <v>7</v>
      </c>
      <c r="E26" s="126">
        <v>1</v>
      </c>
    </row>
    <row r="27" spans="1:5">
      <c r="A27" s="126" t="str">
        <f>IF(D27&lt;&gt;"",MAX($A$1:A26)+1,"")</f>
        <v/>
      </c>
      <c r="B27" s="128" t="s">
        <v>1990</v>
      </c>
      <c r="C27" s="128"/>
      <c r="D27" s="128"/>
      <c r="E27" s="128">
        <v>4</v>
      </c>
    </row>
    <row r="28" spans="1:5">
      <c r="A28" s="126">
        <f>IF(D28&lt;&gt;"",MAX($A$1:A27)+1,"")</f>
        <v>21</v>
      </c>
      <c r="B28" s="126" t="s">
        <v>1998</v>
      </c>
      <c r="C28" s="126" t="s">
        <v>0</v>
      </c>
      <c r="D28" s="126" t="s">
        <v>18</v>
      </c>
      <c r="E28" s="126">
        <v>1</v>
      </c>
    </row>
    <row r="29" spans="1:5">
      <c r="A29" s="126">
        <f>IF(D29&lt;&gt;"",MAX($A$1:A28)+1,"")</f>
        <v>22</v>
      </c>
      <c r="D29" s="126" t="s">
        <v>17</v>
      </c>
      <c r="E29" s="126">
        <v>1</v>
      </c>
    </row>
    <row r="30" spans="1:5">
      <c r="A30" s="126">
        <f>IF(D30&lt;&gt;"",MAX($A$1:A29)+1,"")</f>
        <v>23</v>
      </c>
      <c r="D30" s="126" t="s">
        <v>16</v>
      </c>
      <c r="E30" s="126">
        <v>1</v>
      </c>
    </row>
    <row r="31" spans="1:5">
      <c r="A31" s="126">
        <f>IF(D31&lt;&gt;"",MAX($A$1:A30)+1,"")</f>
        <v>24</v>
      </c>
      <c r="D31" s="126" t="s">
        <v>7</v>
      </c>
      <c r="E31" s="126">
        <v>1</v>
      </c>
    </row>
    <row r="32" spans="1:5">
      <c r="A32" s="126">
        <f>IF(D32&lt;&gt;"",MAX($A$1:A31)+1,"")</f>
        <v>25</v>
      </c>
      <c r="D32" s="126" t="s">
        <v>14</v>
      </c>
      <c r="E32" s="126">
        <v>1</v>
      </c>
    </row>
    <row r="33" spans="1:5">
      <c r="A33" s="126">
        <f>IF(D33&lt;&gt;"",MAX($A$1:A32)+1,"")</f>
        <v>26</v>
      </c>
      <c r="C33" s="126" t="s">
        <v>3</v>
      </c>
      <c r="D33" s="126" t="s">
        <v>15</v>
      </c>
      <c r="E33" s="126">
        <v>1</v>
      </c>
    </row>
    <row r="34" spans="1:5">
      <c r="A34" s="126" t="str">
        <f>IF(D34&lt;&gt;"",MAX($A$1:A33)+1,"")</f>
        <v/>
      </c>
      <c r="B34" s="128" t="s">
        <v>1990</v>
      </c>
      <c r="C34" s="128"/>
      <c r="D34" s="128"/>
      <c r="E34" s="128">
        <v>6</v>
      </c>
    </row>
    <row r="35" spans="1:5">
      <c r="A35" s="126">
        <f>IF(D35&lt;&gt;"",MAX($A$1:A34)+1,"")</f>
        <v>27</v>
      </c>
      <c r="B35" s="126" t="s">
        <v>1999</v>
      </c>
      <c r="C35" s="126" t="s">
        <v>0</v>
      </c>
      <c r="D35" s="126" t="s">
        <v>2000</v>
      </c>
      <c r="E35" s="126">
        <v>1</v>
      </c>
    </row>
    <row r="36" spans="1:5">
      <c r="A36" s="126">
        <f>IF(D36&lt;&gt;"",MAX($A$1:A35)+1,"")</f>
        <v>28</v>
      </c>
      <c r="D36" s="126" t="s">
        <v>7</v>
      </c>
      <c r="E36" s="126">
        <v>1</v>
      </c>
    </row>
    <row r="37" spans="1:5">
      <c r="A37" s="126">
        <f>IF(D37&lt;&gt;"",MAX($A$1:A36)+1,"")</f>
        <v>29</v>
      </c>
      <c r="D37" s="126" t="s">
        <v>2001</v>
      </c>
      <c r="E37" s="126">
        <v>2</v>
      </c>
    </row>
    <row r="38" spans="1:5">
      <c r="A38" s="126">
        <f>IF(D38&lt;&gt;"",MAX($A$1:A37)+1,"")</f>
        <v>30</v>
      </c>
      <c r="D38" s="126" t="s">
        <v>19</v>
      </c>
      <c r="E38" s="126">
        <v>1</v>
      </c>
    </row>
    <row r="39" spans="1:5">
      <c r="A39" s="126">
        <f>IF(D39&lt;&gt;"",MAX($A$1:A38)+1,"")</f>
        <v>31</v>
      </c>
      <c r="C39" s="126" t="s">
        <v>3</v>
      </c>
      <c r="D39" s="126" t="s">
        <v>2001</v>
      </c>
      <c r="E39" s="126">
        <v>1</v>
      </c>
    </row>
    <row r="40" spans="1:5">
      <c r="A40" s="126" t="str">
        <f>IF(D40&lt;&gt;"",MAX($A$1:A39)+1,"")</f>
        <v/>
      </c>
      <c r="B40" s="128" t="s">
        <v>1990</v>
      </c>
      <c r="C40" s="128"/>
      <c r="D40" s="128"/>
      <c r="E40" s="128">
        <v>6</v>
      </c>
    </row>
    <row r="41" spans="1:5">
      <c r="A41" s="126">
        <f>IF(D41&lt;&gt;"",MAX($A$1:A40)+1,"")</f>
        <v>32</v>
      </c>
      <c r="B41" s="126" t="s">
        <v>2002</v>
      </c>
      <c r="C41" s="126" t="s">
        <v>0</v>
      </c>
      <c r="D41" s="126" t="s">
        <v>2003</v>
      </c>
      <c r="E41" s="126">
        <v>1</v>
      </c>
    </row>
    <row r="42" spans="1:5">
      <c r="A42" s="126">
        <f>IF(D42&lt;&gt;"",MAX($A$1:A41)+1,"")</f>
        <v>33</v>
      </c>
      <c r="D42" s="126" t="s">
        <v>7</v>
      </c>
      <c r="E42" s="126">
        <v>1</v>
      </c>
    </row>
    <row r="43" spans="1:5">
      <c r="A43" s="126">
        <f>IF(D43&lt;&gt;"",MAX($A$1:A42)+1,"")</f>
        <v>34</v>
      </c>
      <c r="C43" s="126" t="s">
        <v>3</v>
      </c>
      <c r="D43" s="126" t="s">
        <v>7</v>
      </c>
      <c r="E43" s="126">
        <v>1</v>
      </c>
    </row>
    <row r="44" spans="1:5">
      <c r="A44" s="126" t="str">
        <f>IF(D44&lt;&gt;"",MAX($A$1:A43)+1,"")</f>
        <v/>
      </c>
      <c r="B44" s="128" t="s">
        <v>1990</v>
      </c>
      <c r="C44" s="128"/>
      <c r="D44" s="128"/>
      <c r="E44" s="128">
        <v>3</v>
      </c>
    </row>
    <row r="45" spans="1:5">
      <c r="A45" s="126">
        <f>IF(D45&lt;&gt;"",MAX($A$1:A44)+1,"")</f>
        <v>35</v>
      </c>
      <c r="B45" s="126" t="s">
        <v>2004</v>
      </c>
      <c r="C45" s="126" t="s">
        <v>0</v>
      </c>
      <c r="D45" s="126" t="s">
        <v>24</v>
      </c>
      <c r="E45" s="126">
        <v>1</v>
      </c>
    </row>
    <row r="46" spans="1:5">
      <c r="A46" s="126">
        <f>IF(D46&lt;&gt;"",MAX($A$1:A45)+1,"")</f>
        <v>36</v>
      </c>
      <c r="C46" s="126" t="s">
        <v>3</v>
      </c>
      <c r="D46" s="126" t="s">
        <v>23</v>
      </c>
      <c r="E46" s="126">
        <v>1</v>
      </c>
    </row>
    <row r="47" spans="1:5">
      <c r="A47" s="126">
        <f>IF(D47&lt;&gt;"",MAX($A$1:A46)+1,"")</f>
        <v>37</v>
      </c>
      <c r="D47" s="126" t="s">
        <v>2005</v>
      </c>
      <c r="E47" s="126">
        <v>2</v>
      </c>
    </row>
    <row r="48" spans="1:5">
      <c r="A48" s="126">
        <f>IF(D48&lt;&gt;"",MAX($A$1:A47)+1,"")</f>
        <v>38</v>
      </c>
      <c r="D48" s="126" t="s">
        <v>20</v>
      </c>
      <c r="E48" s="126">
        <v>1</v>
      </c>
    </row>
    <row r="49" spans="1:5">
      <c r="A49" s="126">
        <f>IF(D49&lt;&gt;"",MAX($A$1:A48)+1,"")</f>
        <v>39</v>
      </c>
      <c r="D49" s="126" t="s">
        <v>22</v>
      </c>
      <c r="E49" s="126">
        <v>1</v>
      </c>
    </row>
    <row r="50" spans="1:5">
      <c r="A50" s="126" t="str">
        <f>IF(D50&lt;&gt;"",MAX($A$1:A49)+1,"")</f>
        <v/>
      </c>
      <c r="B50" s="128" t="s">
        <v>1990</v>
      </c>
      <c r="C50" s="128"/>
      <c r="D50" s="128"/>
      <c r="E50" s="128">
        <v>6</v>
      </c>
    </row>
    <row r="51" spans="1:5">
      <c r="A51" s="126">
        <f>IF(D51&lt;&gt;"",MAX($A$1:A50)+1,"")</f>
        <v>40</v>
      </c>
      <c r="B51" s="126" t="s">
        <v>2006</v>
      </c>
      <c r="C51" s="126" t="s">
        <v>0</v>
      </c>
      <c r="D51" s="126" t="s">
        <v>28</v>
      </c>
      <c r="E51" s="126">
        <v>1</v>
      </c>
    </row>
    <row r="52" spans="1:5">
      <c r="A52" s="126">
        <f>IF(D52&lt;&gt;"",MAX($A$1:A51)+1,"")</f>
        <v>41</v>
      </c>
      <c r="C52" s="126" t="s">
        <v>3</v>
      </c>
      <c r="D52" s="126" t="s">
        <v>26</v>
      </c>
      <c r="E52" s="126">
        <v>1</v>
      </c>
    </row>
    <row r="53" spans="1:5">
      <c r="A53" s="126">
        <f>IF(D53&lt;&gt;"",MAX($A$1:A52)+1,"")</f>
        <v>42</v>
      </c>
      <c r="D53" s="126" t="s">
        <v>27</v>
      </c>
      <c r="E53" s="126">
        <v>1</v>
      </c>
    </row>
    <row r="54" spans="1:5">
      <c r="A54" s="126">
        <f>IF(D54&lt;&gt;"",MAX($A$1:A53)+1,"")</f>
        <v>43</v>
      </c>
      <c r="D54" s="126" t="s">
        <v>25</v>
      </c>
      <c r="E54" s="126">
        <v>8</v>
      </c>
    </row>
    <row r="55" spans="1:5">
      <c r="A55" s="126">
        <f>IF(D55&lt;&gt;"",MAX($A$1:A54)+1,"")</f>
        <v>44</v>
      </c>
      <c r="D55" s="126" t="s">
        <v>22</v>
      </c>
      <c r="E55" s="126">
        <v>1</v>
      </c>
    </row>
    <row r="56" spans="1:5">
      <c r="A56" s="126" t="str">
        <f>IF(D56&lt;&gt;"",MAX($A$1:A55)+1,"")</f>
        <v/>
      </c>
      <c r="B56" s="128" t="s">
        <v>1990</v>
      </c>
      <c r="C56" s="128"/>
      <c r="D56" s="128"/>
      <c r="E56" s="128">
        <v>12</v>
      </c>
    </row>
    <row r="57" spans="1:5">
      <c r="A57" s="126">
        <f>IF(D57&lt;&gt;"",MAX($A$1:A56)+1,"")</f>
        <v>45</v>
      </c>
      <c r="B57" s="126" t="s">
        <v>2007</v>
      </c>
      <c r="C57" s="126" t="s">
        <v>3</v>
      </c>
      <c r="D57" s="126" t="s">
        <v>7</v>
      </c>
      <c r="E57" s="126">
        <v>1</v>
      </c>
    </row>
    <row r="58" spans="1:5">
      <c r="A58" s="126" t="str">
        <f>IF(D58&lt;&gt;"",MAX($A$1:A57)+1,"")</f>
        <v/>
      </c>
      <c r="B58" s="128" t="s">
        <v>1990</v>
      </c>
      <c r="C58" s="128"/>
      <c r="D58" s="128"/>
      <c r="E58" s="128">
        <v>1</v>
      </c>
    </row>
    <row r="59" spans="1:5">
      <c r="A59" s="126">
        <f>IF(D59&lt;&gt;"",MAX($A$1:A58)+1,"")</f>
        <v>46</v>
      </c>
      <c r="B59" s="126" t="s">
        <v>2008</v>
      </c>
      <c r="C59" s="126" t="s">
        <v>0</v>
      </c>
      <c r="D59" s="126" t="s">
        <v>7</v>
      </c>
      <c r="E59" s="126">
        <v>1</v>
      </c>
    </row>
    <row r="60" spans="1:5">
      <c r="A60" s="126" t="str">
        <f>IF(D60&lt;&gt;"",MAX($A$1:A59)+1,"")</f>
        <v/>
      </c>
      <c r="B60" s="128" t="s">
        <v>1990</v>
      </c>
      <c r="C60" s="128"/>
      <c r="D60" s="128"/>
      <c r="E60" s="128">
        <v>1</v>
      </c>
    </row>
    <row r="61" spans="1:5">
      <c r="A61" s="126">
        <f>IF(D61&lt;&gt;"",MAX($A$1:A60)+1,"")</f>
        <v>47</v>
      </c>
      <c r="B61" s="126" t="s">
        <v>2009</v>
      </c>
      <c r="C61" s="126" t="s">
        <v>0</v>
      </c>
      <c r="D61" s="126" t="s">
        <v>29</v>
      </c>
      <c r="E61" s="126">
        <v>2</v>
      </c>
    </row>
    <row r="62" spans="1:5">
      <c r="A62" s="126">
        <f>IF(D62&lt;&gt;"",MAX($A$1:A61)+1,"")</f>
        <v>48</v>
      </c>
      <c r="D62" s="126" t="s">
        <v>30</v>
      </c>
      <c r="E62" s="126">
        <v>2</v>
      </c>
    </row>
    <row r="63" spans="1:5">
      <c r="A63" s="126">
        <f>IF(D63&lt;&gt;"",MAX($A$1:A62)+1,"")</f>
        <v>49</v>
      </c>
      <c r="C63" s="126" t="s">
        <v>3</v>
      </c>
      <c r="D63" s="126" t="s">
        <v>30</v>
      </c>
      <c r="E63" s="126">
        <v>1</v>
      </c>
    </row>
    <row r="64" spans="1:5">
      <c r="A64" s="126" t="str">
        <f>IF(D64&lt;&gt;"",MAX($A$1:A63)+1,"")</f>
        <v/>
      </c>
      <c r="B64" s="128" t="s">
        <v>1990</v>
      </c>
      <c r="C64" s="128"/>
      <c r="D64" s="128"/>
      <c r="E64" s="128">
        <v>5</v>
      </c>
    </row>
    <row r="65" spans="1:5">
      <c r="A65" s="126">
        <f>IF(D65&lt;&gt;"",MAX($A$1:A64)+1,"")</f>
        <v>50</v>
      </c>
      <c r="B65" s="126" t="s">
        <v>2010</v>
      </c>
      <c r="C65" s="126" t="s">
        <v>0</v>
      </c>
      <c r="D65" s="126" t="s">
        <v>41</v>
      </c>
      <c r="E65" s="126">
        <v>2</v>
      </c>
    </row>
    <row r="66" spans="1:5">
      <c r="A66" s="126">
        <f>IF(D66&lt;&gt;"",MAX($A$1:A65)+1,"")</f>
        <v>51</v>
      </c>
      <c r="D66" s="126" t="s">
        <v>42</v>
      </c>
      <c r="E66" s="126">
        <v>9</v>
      </c>
    </row>
    <row r="67" spans="1:5">
      <c r="A67" s="126">
        <f>IF(D67&lt;&gt;"",MAX($A$1:A66)+1,"")</f>
        <v>52</v>
      </c>
      <c r="D67" s="126" t="s">
        <v>44</v>
      </c>
      <c r="E67" s="126">
        <v>1</v>
      </c>
    </row>
    <row r="68" spans="1:5">
      <c r="A68" s="126">
        <f>IF(D68&lt;&gt;"",MAX($A$1:A67)+1,"")</f>
        <v>53</v>
      </c>
      <c r="D68" s="126" t="s">
        <v>40</v>
      </c>
      <c r="E68" s="126">
        <v>5</v>
      </c>
    </row>
    <row r="69" spans="1:5">
      <c r="A69" s="126">
        <f>IF(D69&lt;&gt;"",MAX($A$1:A68)+1,"")</f>
        <v>54</v>
      </c>
      <c r="D69" s="126" t="s">
        <v>21</v>
      </c>
      <c r="E69" s="126">
        <v>1</v>
      </c>
    </row>
    <row r="70" spans="1:5">
      <c r="A70" s="126">
        <f>IF(D70&lt;&gt;"",MAX($A$1:A69)+1,"")</f>
        <v>55</v>
      </c>
      <c r="D70" s="126" t="s">
        <v>7</v>
      </c>
      <c r="E70" s="126">
        <v>1</v>
      </c>
    </row>
    <row r="71" spans="1:5">
      <c r="A71" s="126">
        <f>IF(D71&lt;&gt;"",MAX($A$1:A70)+1,"")</f>
        <v>56</v>
      </c>
      <c r="D71" s="126" t="s">
        <v>43</v>
      </c>
      <c r="E71" s="126">
        <v>1</v>
      </c>
    </row>
    <row r="72" spans="1:5">
      <c r="A72" s="126">
        <f>IF(D72&lt;&gt;"",MAX($A$1:A71)+1,"")</f>
        <v>57</v>
      </c>
      <c r="C72" s="126" t="s">
        <v>3</v>
      </c>
      <c r="D72" s="126" t="s">
        <v>41</v>
      </c>
      <c r="E72" s="126">
        <v>1</v>
      </c>
    </row>
    <row r="73" spans="1:5">
      <c r="A73" s="126">
        <f>IF(D73&lt;&gt;"",MAX($A$1:A72)+1,"")</f>
        <v>58</v>
      </c>
      <c r="D73" s="126" t="s">
        <v>42</v>
      </c>
      <c r="E73" s="126">
        <v>1</v>
      </c>
    </row>
    <row r="74" spans="1:5">
      <c r="A74" s="126">
        <f>IF(D74&lt;&gt;"",MAX($A$1:A73)+1,"")</f>
        <v>59</v>
      </c>
      <c r="D74" s="126" t="s">
        <v>45</v>
      </c>
      <c r="E74" s="126">
        <v>1</v>
      </c>
    </row>
    <row r="75" spans="1:5">
      <c r="A75" s="126">
        <f>IF(D75&lt;&gt;"",MAX($A$1:A74)+1,"")</f>
        <v>60</v>
      </c>
      <c r="D75" s="126" t="s">
        <v>44</v>
      </c>
      <c r="E75" s="126">
        <v>2</v>
      </c>
    </row>
    <row r="76" spans="1:5">
      <c r="A76" s="126">
        <f>IF(D76&lt;&gt;"",MAX($A$1:A75)+1,"")</f>
        <v>61</v>
      </c>
      <c r="D76" s="126" t="s">
        <v>40</v>
      </c>
      <c r="E76" s="126">
        <v>2</v>
      </c>
    </row>
    <row r="77" spans="1:5">
      <c r="A77" s="126">
        <f>IF(D77&lt;&gt;"",MAX($A$1:A76)+1,"")</f>
        <v>62</v>
      </c>
      <c r="D77" s="126" t="s">
        <v>21</v>
      </c>
      <c r="E77" s="126">
        <v>1</v>
      </c>
    </row>
    <row r="78" spans="1:5">
      <c r="A78" s="126">
        <f>IF(D78&lt;&gt;"",MAX($A$1:A77)+1,"")</f>
        <v>63</v>
      </c>
      <c r="D78" s="126" t="s">
        <v>43</v>
      </c>
      <c r="E78" s="126">
        <v>1</v>
      </c>
    </row>
    <row r="79" spans="1:5">
      <c r="A79" s="126" t="str">
        <f>IF(D79&lt;&gt;"",MAX($A$1:A78)+1,"")</f>
        <v/>
      </c>
      <c r="B79" s="128" t="s">
        <v>1990</v>
      </c>
      <c r="C79" s="128"/>
      <c r="D79" s="128"/>
      <c r="E79" s="128">
        <v>29</v>
      </c>
    </row>
    <row r="80" spans="1:5">
      <c r="A80" s="126">
        <f>IF(D80&lt;&gt;"",MAX($A$1:A79)+1,"")</f>
        <v>64</v>
      </c>
      <c r="B80" s="126" t="s">
        <v>2011</v>
      </c>
      <c r="C80" s="126" t="s">
        <v>3</v>
      </c>
      <c r="D80" s="126" t="s">
        <v>46</v>
      </c>
      <c r="E80" s="126">
        <v>2</v>
      </c>
    </row>
    <row r="81" spans="1:5">
      <c r="A81" s="126">
        <f>IF(D81&lt;&gt;"",MAX($A$1:A80)+1,"")</f>
        <v>65</v>
      </c>
      <c r="D81" s="126" t="s">
        <v>48</v>
      </c>
      <c r="E81" s="126">
        <v>2</v>
      </c>
    </row>
    <row r="82" spans="1:5">
      <c r="A82" s="126">
        <f>IF(D82&lt;&gt;"",MAX($A$1:A81)+1,"")</f>
        <v>66</v>
      </c>
      <c r="D82" s="126" t="s">
        <v>47</v>
      </c>
      <c r="E82" s="126">
        <v>1</v>
      </c>
    </row>
    <row r="83" spans="1:5">
      <c r="A83" s="126">
        <f>IF(D83&lt;&gt;"",MAX($A$1:A82)+1,"")</f>
        <v>67</v>
      </c>
      <c r="D83" s="126" t="s">
        <v>51</v>
      </c>
      <c r="E83" s="126">
        <v>1</v>
      </c>
    </row>
    <row r="84" spans="1:5">
      <c r="A84" s="126">
        <f>IF(D84&lt;&gt;"",MAX($A$1:A83)+1,"")</f>
        <v>68</v>
      </c>
      <c r="D84" s="126" t="s">
        <v>50</v>
      </c>
      <c r="E84" s="126">
        <v>1</v>
      </c>
    </row>
    <row r="85" spans="1:5">
      <c r="A85" s="126">
        <f>IF(D85&lt;&gt;"",MAX($A$1:A84)+1,"")</f>
        <v>69</v>
      </c>
      <c r="D85" s="126" t="s">
        <v>7</v>
      </c>
      <c r="E85" s="126">
        <v>1</v>
      </c>
    </row>
    <row r="86" spans="1:5">
      <c r="A86" s="126">
        <f>IF(D86&lt;&gt;"",MAX($A$1:A85)+1,"")</f>
        <v>70</v>
      </c>
      <c r="D86" s="126" t="s">
        <v>49</v>
      </c>
      <c r="E86" s="126">
        <v>1</v>
      </c>
    </row>
    <row r="87" spans="1:5">
      <c r="A87" s="126">
        <f>IF(D87&lt;&gt;"",MAX($A$1:A86)+1,"")</f>
        <v>71</v>
      </c>
      <c r="D87" s="126" t="s">
        <v>2012</v>
      </c>
      <c r="E87" s="126">
        <v>1</v>
      </c>
    </row>
    <row r="88" spans="1:5">
      <c r="A88" s="126">
        <f>IF(D88&lt;&gt;"",MAX($A$1:A87)+1,"")</f>
        <v>72</v>
      </c>
      <c r="D88" s="126" t="s">
        <v>31</v>
      </c>
      <c r="E88" s="126">
        <v>1</v>
      </c>
    </row>
    <row r="89" spans="1:5">
      <c r="A89" s="126" t="str">
        <f>IF(D89&lt;&gt;"",MAX($A$1:A88)+1,"")</f>
        <v/>
      </c>
      <c r="B89" s="128" t="s">
        <v>1990</v>
      </c>
      <c r="C89" s="128"/>
      <c r="D89" s="128"/>
      <c r="E89" s="128">
        <v>11</v>
      </c>
    </row>
    <row r="90" spans="1:5">
      <c r="A90" s="126">
        <f>IF(D90&lt;&gt;"",MAX($A$1:A89)+1,"")</f>
        <v>73</v>
      </c>
      <c r="B90" s="126" t="s">
        <v>2013</v>
      </c>
      <c r="C90" s="126" t="s">
        <v>3</v>
      </c>
      <c r="D90" s="126" t="s">
        <v>35</v>
      </c>
      <c r="E90" s="126">
        <v>1</v>
      </c>
    </row>
    <row r="91" spans="1:5">
      <c r="A91" s="126">
        <f>IF(D91&lt;&gt;"",MAX($A$1:A90)+1,"")</f>
        <v>74</v>
      </c>
      <c r="D91" s="126" t="s">
        <v>32</v>
      </c>
      <c r="E91" s="126">
        <v>2</v>
      </c>
    </row>
    <row r="92" spans="1:5">
      <c r="A92" s="126" t="str">
        <f>IF(D92&lt;&gt;"",MAX($A$1:A91)+1,"")</f>
        <v/>
      </c>
      <c r="B92" s="128" t="s">
        <v>1990</v>
      </c>
      <c r="C92" s="128"/>
      <c r="D92" s="128"/>
      <c r="E92" s="128">
        <v>3</v>
      </c>
    </row>
    <row r="93" spans="1:5">
      <c r="A93" s="126">
        <f>IF(D93&lt;&gt;"",MAX($A$1:A92)+1,"")</f>
        <v>75</v>
      </c>
      <c r="B93" s="126" t="s">
        <v>2014</v>
      </c>
      <c r="C93" s="126" t="s">
        <v>0</v>
      </c>
      <c r="D93" s="126" t="s">
        <v>34</v>
      </c>
      <c r="E93" s="126">
        <v>1</v>
      </c>
    </row>
    <row r="94" spans="1:5">
      <c r="A94" s="126">
        <f>IF(D94&lt;&gt;"",MAX($A$1:A93)+1,"")</f>
        <v>76</v>
      </c>
      <c r="D94" s="126" t="s">
        <v>32</v>
      </c>
      <c r="E94" s="126">
        <v>3</v>
      </c>
    </row>
    <row r="95" spans="1:5">
      <c r="A95" s="126">
        <f>IF(D95&lt;&gt;"",MAX($A$1:A94)+1,"")</f>
        <v>77</v>
      </c>
      <c r="C95" s="126" t="s">
        <v>3</v>
      </c>
      <c r="D95" s="126" t="s">
        <v>32</v>
      </c>
      <c r="E95" s="126">
        <v>1</v>
      </c>
    </row>
    <row r="96" spans="1:5">
      <c r="A96" s="126" t="str">
        <f>IF(D96&lt;&gt;"",MAX($A$1:A95)+1,"")</f>
        <v/>
      </c>
      <c r="B96" s="128" t="s">
        <v>1990</v>
      </c>
      <c r="C96" s="128"/>
      <c r="D96" s="128"/>
      <c r="E96" s="128">
        <v>5</v>
      </c>
    </row>
    <row r="97" spans="1:5">
      <c r="A97" s="126">
        <f>IF(D97&lt;&gt;"",MAX($A$1:A96)+1,"")</f>
        <v>78</v>
      </c>
      <c r="B97" s="126" t="s">
        <v>2015</v>
      </c>
      <c r="C97" s="126" t="s">
        <v>0</v>
      </c>
      <c r="D97" s="126" t="s">
        <v>37</v>
      </c>
      <c r="E97" s="126">
        <v>2</v>
      </c>
    </row>
    <row r="98" spans="1:5">
      <c r="A98" s="126">
        <f>IF(D98&lt;&gt;"",MAX($A$1:A97)+1,"")</f>
        <v>79</v>
      </c>
      <c r="D98" s="126" t="s">
        <v>34</v>
      </c>
      <c r="E98" s="126">
        <v>1</v>
      </c>
    </row>
    <row r="99" spans="1:5">
      <c r="A99" s="126">
        <f>IF(D99&lt;&gt;"",MAX($A$1:A98)+1,"")</f>
        <v>80</v>
      </c>
      <c r="C99" s="126" t="s">
        <v>3</v>
      </c>
      <c r="D99" s="126" t="s">
        <v>39</v>
      </c>
      <c r="E99" s="126">
        <v>1</v>
      </c>
    </row>
    <row r="100" spans="1:5">
      <c r="A100" s="126">
        <f>IF(D100&lt;&gt;"",MAX($A$1:A99)+1,"")</f>
        <v>81</v>
      </c>
      <c r="D100" s="126" t="s">
        <v>33</v>
      </c>
      <c r="E100" s="126">
        <v>2</v>
      </c>
    </row>
    <row r="101" spans="1:5">
      <c r="A101" s="126">
        <f>IF(D101&lt;&gt;"",MAX($A$1:A100)+1,"")</f>
        <v>82</v>
      </c>
      <c r="D101" s="126" t="s">
        <v>37</v>
      </c>
      <c r="E101" s="126">
        <v>2</v>
      </c>
    </row>
    <row r="102" spans="1:5">
      <c r="A102" s="126" t="str">
        <f>IF(D102&lt;&gt;"",MAX($A$1:A101)+1,"")</f>
        <v/>
      </c>
      <c r="B102" s="128" t="s">
        <v>1990</v>
      </c>
      <c r="C102" s="128"/>
      <c r="D102" s="128"/>
      <c r="E102" s="128">
        <v>8</v>
      </c>
    </row>
    <row r="103" spans="1:5">
      <c r="A103" s="126">
        <f>IF(D103&lt;&gt;"",MAX($A$1:A102)+1,"")</f>
        <v>83</v>
      </c>
      <c r="B103" s="126" t="s">
        <v>2016</v>
      </c>
      <c r="C103" s="126" t="s">
        <v>0</v>
      </c>
      <c r="D103" s="126" t="s">
        <v>32</v>
      </c>
      <c r="E103" s="126">
        <v>2</v>
      </c>
    </row>
    <row r="104" spans="1:5">
      <c r="A104" s="126">
        <f>IF(D104&lt;&gt;"",MAX($A$1:A103)+1,"")</f>
        <v>84</v>
      </c>
      <c r="C104" s="126" t="s">
        <v>3</v>
      </c>
      <c r="D104" s="126" t="s">
        <v>34</v>
      </c>
      <c r="E104" s="126">
        <v>1</v>
      </c>
    </row>
    <row r="105" spans="1:5">
      <c r="A105" s="126">
        <f>IF(D105&lt;&gt;"",MAX($A$1:A104)+1,"")</f>
        <v>85</v>
      </c>
      <c r="D105" s="126" t="s">
        <v>32</v>
      </c>
      <c r="E105" s="126">
        <v>2</v>
      </c>
    </row>
    <row r="106" spans="1:5">
      <c r="A106" s="126" t="str">
        <f>IF(D106&lt;&gt;"",MAX($A$1:A105)+1,"")</f>
        <v/>
      </c>
      <c r="B106" s="128" t="s">
        <v>1990</v>
      </c>
      <c r="C106" s="128"/>
      <c r="D106" s="128"/>
      <c r="E106" s="128">
        <v>5</v>
      </c>
    </row>
    <row r="107" spans="1:5">
      <c r="A107" s="126">
        <f>IF(D107&lt;&gt;"",MAX($A$1:A106)+1,"")</f>
        <v>86</v>
      </c>
      <c r="B107" s="126" t="s">
        <v>2017</v>
      </c>
      <c r="C107" s="126" t="s">
        <v>0</v>
      </c>
      <c r="D107" s="126" t="s">
        <v>36</v>
      </c>
      <c r="E107" s="126">
        <v>1</v>
      </c>
    </row>
    <row r="108" spans="1:5">
      <c r="A108" s="126">
        <f>IF(D108&lt;&gt;"",MAX($A$1:A107)+1,"")</f>
        <v>87</v>
      </c>
      <c r="D108" s="126" t="s">
        <v>32</v>
      </c>
      <c r="E108" s="126">
        <v>4</v>
      </c>
    </row>
    <row r="109" spans="1:5">
      <c r="A109" s="126">
        <f>IF(D109&lt;&gt;"",MAX($A$1:A108)+1,"")</f>
        <v>88</v>
      </c>
      <c r="C109" s="126" t="s">
        <v>3</v>
      </c>
      <c r="D109" s="126" t="s">
        <v>32</v>
      </c>
      <c r="E109" s="126">
        <v>1</v>
      </c>
    </row>
    <row r="110" spans="1:5">
      <c r="A110" s="126" t="str">
        <f>IF(D110&lt;&gt;"",MAX($A$1:A109)+1,"")</f>
        <v/>
      </c>
      <c r="B110" s="128" t="s">
        <v>1990</v>
      </c>
      <c r="C110" s="128"/>
      <c r="D110" s="128"/>
      <c r="E110" s="128">
        <v>6</v>
      </c>
    </row>
    <row r="111" spans="1:5">
      <c r="A111" s="126">
        <f>IF(D111&lt;&gt;"",MAX($A$1:A110)+1,"")</f>
        <v>89</v>
      </c>
      <c r="B111" s="126" t="s">
        <v>2018</v>
      </c>
      <c r="C111" s="126" t="s">
        <v>0</v>
      </c>
      <c r="D111" s="126" t="s">
        <v>34</v>
      </c>
      <c r="E111" s="126">
        <v>1</v>
      </c>
    </row>
    <row r="112" spans="1:5">
      <c r="A112" s="126">
        <f>IF(D112&lt;&gt;"",MAX($A$1:A111)+1,"")</f>
        <v>90</v>
      </c>
      <c r="D112" s="126" t="s">
        <v>32</v>
      </c>
      <c r="E112" s="126">
        <v>3</v>
      </c>
    </row>
    <row r="113" spans="1:5">
      <c r="A113" s="126">
        <f>IF(D113&lt;&gt;"",MAX($A$1:A112)+1,"")</f>
        <v>91</v>
      </c>
      <c r="C113" s="126" t="s">
        <v>3</v>
      </c>
      <c r="D113" s="126" t="s">
        <v>32</v>
      </c>
      <c r="E113" s="126">
        <v>1</v>
      </c>
    </row>
    <row r="114" spans="1:5">
      <c r="A114" s="126" t="str">
        <f>IF(D114&lt;&gt;"",MAX($A$1:A113)+1,"")</f>
        <v/>
      </c>
      <c r="B114" s="128" t="s">
        <v>1990</v>
      </c>
      <c r="C114" s="128"/>
      <c r="D114" s="128"/>
      <c r="E114" s="128">
        <v>5</v>
      </c>
    </row>
    <row r="115" spans="1:5">
      <c r="A115" s="126">
        <f>IF(D115&lt;&gt;"",MAX($A$1:A114)+1,"")</f>
        <v>92</v>
      </c>
      <c r="B115" s="126" t="s">
        <v>2019</v>
      </c>
      <c r="C115" s="126" t="s">
        <v>0</v>
      </c>
      <c r="D115" s="126" t="s">
        <v>52</v>
      </c>
      <c r="E115" s="126">
        <v>1</v>
      </c>
    </row>
    <row r="116" spans="1:5">
      <c r="A116" s="126">
        <f>IF(D116&lt;&gt;"",MAX($A$1:A115)+1,"")</f>
        <v>93</v>
      </c>
      <c r="D116" s="126" t="s">
        <v>21</v>
      </c>
      <c r="E116" s="126">
        <v>1</v>
      </c>
    </row>
    <row r="117" spans="1:5">
      <c r="A117" s="126">
        <f>IF(D117&lt;&gt;"",MAX($A$1:A116)+1,"")</f>
        <v>94</v>
      </c>
      <c r="D117" s="126" t="s">
        <v>7</v>
      </c>
      <c r="E117" s="126">
        <v>1</v>
      </c>
    </row>
    <row r="118" spans="1:5">
      <c r="A118" s="126" t="str">
        <f>IF(D118&lt;&gt;"",MAX($A$1:A117)+1,"")</f>
        <v/>
      </c>
      <c r="B118" s="128" t="s">
        <v>1990</v>
      </c>
      <c r="C118" s="128"/>
      <c r="D118" s="128"/>
      <c r="E118" s="128">
        <v>3</v>
      </c>
    </row>
    <row r="119" spans="1:5">
      <c r="A119" s="126">
        <f>IF(D119&lt;&gt;"",MAX($A$1:A118)+1,"")</f>
        <v>95</v>
      </c>
      <c r="B119" s="126" t="s">
        <v>2020</v>
      </c>
      <c r="C119" s="126" t="s">
        <v>0</v>
      </c>
      <c r="D119" s="126" t="s">
        <v>29</v>
      </c>
      <c r="E119" s="126">
        <v>1</v>
      </c>
    </row>
    <row r="120" spans="1:5">
      <c r="A120" s="126">
        <f>IF(D120&lt;&gt;"",MAX($A$1:A119)+1,"")</f>
        <v>96</v>
      </c>
      <c r="D120" s="126" t="s">
        <v>54</v>
      </c>
      <c r="E120" s="126">
        <v>2</v>
      </c>
    </row>
    <row r="121" spans="1:5">
      <c r="A121" s="126">
        <f>IF(D121&lt;&gt;"",MAX($A$1:A120)+1,"")</f>
        <v>97</v>
      </c>
      <c r="D121" s="126" t="s">
        <v>2021</v>
      </c>
      <c r="E121" s="126">
        <v>1</v>
      </c>
    </row>
    <row r="122" spans="1:5">
      <c r="A122" s="126">
        <f>IF(D122&lt;&gt;"",MAX($A$1:A121)+1,"")</f>
        <v>98</v>
      </c>
      <c r="D122" s="126" t="s">
        <v>21</v>
      </c>
      <c r="E122" s="126">
        <v>2</v>
      </c>
    </row>
    <row r="123" spans="1:5">
      <c r="A123" s="126">
        <f>IF(D123&lt;&gt;"",MAX($A$1:A122)+1,"")</f>
        <v>99</v>
      </c>
      <c r="D123" s="126" t="s">
        <v>7</v>
      </c>
      <c r="E123" s="126">
        <v>1</v>
      </c>
    </row>
    <row r="124" spans="1:5">
      <c r="A124" s="126">
        <f>IF(D124&lt;&gt;"",MAX($A$1:A123)+1,"")</f>
        <v>100</v>
      </c>
      <c r="D124" s="126" t="s">
        <v>53</v>
      </c>
      <c r="E124" s="126">
        <v>1</v>
      </c>
    </row>
    <row r="125" spans="1:5">
      <c r="A125" s="126" t="str">
        <f>IF(D125&lt;&gt;"",MAX($A$1:A124)+1,"")</f>
        <v/>
      </c>
      <c r="B125" s="128" t="s">
        <v>1990</v>
      </c>
      <c r="C125" s="128"/>
      <c r="D125" s="128"/>
      <c r="E125" s="128">
        <v>8</v>
      </c>
    </row>
    <row r="126" spans="1:5">
      <c r="A126" s="126">
        <f>IF(D126&lt;&gt;"",MAX($A$1:A125)+1,"")</f>
        <v>101</v>
      </c>
      <c r="B126" s="126" t="s">
        <v>2022</v>
      </c>
      <c r="C126" s="126" t="s">
        <v>0</v>
      </c>
      <c r="D126" s="126" t="s">
        <v>57</v>
      </c>
      <c r="E126" s="126">
        <v>1</v>
      </c>
    </row>
    <row r="127" spans="1:5">
      <c r="A127" s="126">
        <f>IF(D127&lt;&gt;"",MAX($A$1:A126)+1,"")</f>
        <v>102</v>
      </c>
      <c r="D127" s="126" t="s">
        <v>7</v>
      </c>
      <c r="E127" s="126">
        <v>1</v>
      </c>
    </row>
    <row r="128" spans="1:5">
      <c r="A128" s="126">
        <f>IF(D128&lt;&gt;"",MAX($A$1:A127)+1,"")</f>
        <v>103</v>
      </c>
      <c r="C128" s="126" t="s">
        <v>3</v>
      </c>
      <c r="D128" s="126" t="s">
        <v>57</v>
      </c>
      <c r="E128" s="126">
        <v>2</v>
      </c>
    </row>
    <row r="129" spans="1:5">
      <c r="A129" s="126">
        <f>IF(D129&lt;&gt;"",MAX($A$1:A128)+1,"")</f>
        <v>104</v>
      </c>
      <c r="D129" s="126" t="s">
        <v>55</v>
      </c>
      <c r="E129" s="126">
        <v>1</v>
      </c>
    </row>
    <row r="130" spans="1:5">
      <c r="A130" s="126">
        <f>IF(D130&lt;&gt;"",MAX($A$1:A129)+1,"")</f>
        <v>105</v>
      </c>
      <c r="D130" s="126" t="s">
        <v>56</v>
      </c>
      <c r="E130" s="126">
        <v>1</v>
      </c>
    </row>
    <row r="131" spans="1:5">
      <c r="A131" s="126" t="str">
        <f>IF(D131&lt;&gt;"",MAX($A$1:A130)+1,"")</f>
        <v/>
      </c>
      <c r="B131" s="128" t="s">
        <v>1990</v>
      </c>
      <c r="C131" s="128"/>
      <c r="D131" s="128"/>
      <c r="E131" s="128">
        <v>6</v>
      </c>
    </row>
    <row r="132" spans="1:5">
      <c r="A132" s="126">
        <f>IF(D132&lt;&gt;"",MAX($A$1:A131)+1,"")</f>
        <v>106</v>
      </c>
      <c r="B132" s="126" t="s">
        <v>2023</v>
      </c>
      <c r="C132" s="126" t="s">
        <v>0</v>
      </c>
      <c r="D132" s="126" t="s">
        <v>59</v>
      </c>
      <c r="E132" s="126">
        <v>1</v>
      </c>
    </row>
    <row r="133" spans="1:5">
      <c r="A133" s="126">
        <f>IF(D133&lt;&gt;"",MAX($A$1:A132)+1,"")</f>
        <v>107</v>
      </c>
      <c r="D133" s="126" t="s">
        <v>29</v>
      </c>
      <c r="E133" s="126">
        <v>3</v>
      </c>
    </row>
    <row r="134" spans="1:5">
      <c r="A134" s="126">
        <f>IF(D134&lt;&gt;"",MAX($A$1:A133)+1,"")</f>
        <v>108</v>
      </c>
      <c r="D134" s="126" t="s">
        <v>58</v>
      </c>
      <c r="E134" s="126">
        <v>1</v>
      </c>
    </row>
    <row r="135" spans="1:5">
      <c r="A135" s="126">
        <f>IF(D135&lt;&gt;"",MAX($A$1:A134)+1,"")</f>
        <v>109</v>
      </c>
      <c r="D135" s="126" t="s">
        <v>7</v>
      </c>
      <c r="E135" s="126">
        <v>1</v>
      </c>
    </row>
    <row r="136" spans="1:5">
      <c r="A136" s="126">
        <f>IF(D136&lt;&gt;"",MAX($A$1:A135)+1,"")</f>
        <v>110</v>
      </c>
      <c r="C136" s="126" t="s">
        <v>3</v>
      </c>
      <c r="D136" s="126" t="s">
        <v>60</v>
      </c>
      <c r="E136" s="126">
        <v>1</v>
      </c>
    </row>
    <row r="137" spans="1:5">
      <c r="A137" s="126">
        <f>IF(D137&lt;&gt;"",MAX($A$1:A136)+1,"")</f>
        <v>111</v>
      </c>
      <c r="D137" s="126" t="s">
        <v>29</v>
      </c>
      <c r="E137" s="126">
        <v>1</v>
      </c>
    </row>
    <row r="138" spans="1:5">
      <c r="A138" s="126" t="str">
        <f>IF(D138&lt;&gt;"",MAX($A$1:A137)+1,"")</f>
        <v/>
      </c>
      <c r="B138" s="128" t="s">
        <v>1990</v>
      </c>
      <c r="C138" s="128"/>
      <c r="D138" s="128"/>
      <c r="E138" s="128">
        <v>8</v>
      </c>
    </row>
    <row r="139" spans="1:5">
      <c r="A139" s="126">
        <f>IF(D139&lt;&gt;"",MAX($A$1:A138)+1,"")</f>
        <v>112</v>
      </c>
      <c r="B139" s="126" t="s">
        <v>2024</v>
      </c>
      <c r="C139" s="126" t="s">
        <v>0</v>
      </c>
      <c r="D139" s="126" t="s">
        <v>34</v>
      </c>
      <c r="E139" s="126">
        <v>4</v>
      </c>
    </row>
    <row r="140" spans="1:5">
      <c r="A140" s="126">
        <f>IF(D140&lt;&gt;"",MAX($A$1:A139)+1,"")</f>
        <v>113</v>
      </c>
      <c r="D140" s="126" t="s">
        <v>35</v>
      </c>
      <c r="E140" s="126">
        <v>1</v>
      </c>
    </row>
    <row r="141" spans="1:5">
      <c r="A141" s="126" t="str">
        <f>IF(D141&lt;&gt;"",MAX($A$1:A140)+1,"")</f>
        <v/>
      </c>
      <c r="B141" s="128" t="s">
        <v>1990</v>
      </c>
      <c r="C141" s="128"/>
      <c r="D141" s="128"/>
      <c r="E141" s="128">
        <v>5</v>
      </c>
    </row>
    <row r="142" spans="1:5">
      <c r="A142" s="126">
        <f>IF(D142&lt;&gt;"",MAX($A$1:A141)+1,"")</f>
        <v>114</v>
      </c>
      <c r="B142" s="126" t="s">
        <v>2025</v>
      </c>
      <c r="C142" s="126" t="s">
        <v>0</v>
      </c>
      <c r="D142" s="126" t="s">
        <v>61</v>
      </c>
      <c r="E142" s="126">
        <v>1</v>
      </c>
    </row>
    <row r="143" spans="1:5">
      <c r="A143" s="126">
        <f>IF(D143&lt;&gt;"",MAX($A$1:A142)+1,"")</f>
        <v>115</v>
      </c>
      <c r="D143" s="126" t="s">
        <v>2026</v>
      </c>
      <c r="E143" s="126">
        <v>1</v>
      </c>
    </row>
    <row r="144" spans="1:5">
      <c r="A144" s="126">
        <f>IF(D144&lt;&gt;"",MAX($A$1:A143)+1,"")</f>
        <v>116</v>
      </c>
      <c r="D144" s="126" t="s">
        <v>21</v>
      </c>
      <c r="E144" s="126">
        <v>1</v>
      </c>
    </row>
    <row r="145" spans="1:5">
      <c r="A145" s="126">
        <f>IF(D145&lt;&gt;"",MAX($A$1:A144)+1,"")</f>
        <v>117</v>
      </c>
      <c r="C145" s="126" t="s">
        <v>3</v>
      </c>
      <c r="D145" s="126" t="s">
        <v>7</v>
      </c>
      <c r="E145" s="126">
        <v>1</v>
      </c>
    </row>
    <row r="146" spans="1:5">
      <c r="A146" s="126" t="str">
        <f>IF(D146&lt;&gt;"",MAX($A$1:A145)+1,"")</f>
        <v/>
      </c>
      <c r="B146" s="128" t="s">
        <v>1990</v>
      </c>
      <c r="C146" s="128"/>
      <c r="D146" s="128"/>
      <c r="E146" s="128">
        <v>4</v>
      </c>
    </row>
    <row r="147" spans="1:5">
      <c r="A147" s="126">
        <f>IF(D147&lt;&gt;"",MAX($A$1:A146)+1,"")</f>
        <v>118</v>
      </c>
      <c r="B147" s="126" t="s">
        <v>2027</v>
      </c>
      <c r="C147" s="126" t="s">
        <v>3</v>
      </c>
      <c r="D147" s="126" t="s">
        <v>7</v>
      </c>
      <c r="E147" s="126">
        <v>1</v>
      </c>
    </row>
    <row r="148" spans="1:5">
      <c r="A148" s="126" t="str">
        <f>IF(D148&lt;&gt;"",MAX($A$1:A147)+1,"")</f>
        <v/>
      </c>
      <c r="B148" s="128" t="s">
        <v>1990</v>
      </c>
      <c r="C148" s="128"/>
      <c r="D148" s="128"/>
      <c r="E148" s="128">
        <v>1</v>
      </c>
    </row>
    <row r="149" spans="1:5">
      <c r="A149" s="126">
        <f>IF(D149&lt;&gt;"",MAX($A$1:A148)+1,"")</f>
        <v>119</v>
      </c>
      <c r="B149" s="126" t="s">
        <v>2028</v>
      </c>
      <c r="C149" s="126" t="s">
        <v>3</v>
      </c>
      <c r="D149" s="126" t="s">
        <v>46</v>
      </c>
      <c r="E149" s="126">
        <v>4</v>
      </c>
    </row>
    <row r="150" spans="1:5">
      <c r="A150" s="126">
        <f>IF(D150&lt;&gt;"",MAX($A$1:A149)+1,"")</f>
        <v>120</v>
      </c>
      <c r="D150" s="126" t="s">
        <v>62</v>
      </c>
      <c r="E150" s="126">
        <v>4</v>
      </c>
    </row>
    <row r="151" spans="1:5">
      <c r="A151" s="126">
        <f>IF(D151&lt;&gt;"",MAX($A$1:A150)+1,"")</f>
        <v>121</v>
      </c>
      <c r="D151" s="126" t="s">
        <v>7</v>
      </c>
      <c r="E151" s="126">
        <v>1</v>
      </c>
    </row>
    <row r="152" spans="1:5">
      <c r="A152" s="126" t="str">
        <f>IF(D152&lt;&gt;"",MAX($A$1:A151)+1,"")</f>
        <v/>
      </c>
      <c r="B152" s="128" t="s">
        <v>1990</v>
      </c>
      <c r="C152" s="128"/>
      <c r="D152" s="128"/>
      <c r="E152" s="128">
        <v>9</v>
      </c>
    </row>
    <row r="153" spans="1:5">
      <c r="A153" s="126">
        <f>IF(D153&lt;&gt;"",MAX($A$1:A152)+1,"")</f>
        <v>122</v>
      </c>
      <c r="B153" s="126" t="s">
        <v>2029</v>
      </c>
      <c r="C153" s="126" t="s">
        <v>0</v>
      </c>
      <c r="D153" s="126" t="s">
        <v>63</v>
      </c>
      <c r="E153" s="126">
        <v>8</v>
      </c>
    </row>
    <row r="154" spans="1:5">
      <c r="A154" s="126">
        <f>IF(D154&lt;&gt;"",MAX($A$1:A153)+1,"")</f>
        <v>123</v>
      </c>
      <c r="D154" s="126" t="s">
        <v>7</v>
      </c>
      <c r="E154" s="126">
        <v>1</v>
      </c>
    </row>
    <row r="155" spans="1:5">
      <c r="A155" s="126">
        <f>IF(D155&lt;&gt;"",MAX($A$1:A154)+1,"")</f>
        <v>124</v>
      </c>
      <c r="C155" s="126" t="s">
        <v>3</v>
      </c>
      <c r="D155" s="126" t="s">
        <v>63</v>
      </c>
      <c r="E155" s="126">
        <v>2</v>
      </c>
    </row>
    <row r="156" spans="1:5">
      <c r="A156" s="126" t="str">
        <f>IF(D156&lt;&gt;"",MAX($A$1:A155)+1,"")</f>
        <v/>
      </c>
      <c r="B156" s="128" t="s">
        <v>1990</v>
      </c>
      <c r="C156" s="128"/>
      <c r="D156" s="128"/>
      <c r="E156" s="128">
        <v>11</v>
      </c>
    </row>
    <row r="157" spans="1:5">
      <c r="A157" s="126">
        <f>IF(D157&lt;&gt;"",MAX($A$1:A156)+1,"")</f>
        <v>125</v>
      </c>
      <c r="B157" s="126" t="s">
        <v>2030</v>
      </c>
      <c r="C157" s="126" t="s">
        <v>0</v>
      </c>
      <c r="D157" s="126" t="s">
        <v>65</v>
      </c>
      <c r="E157" s="126">
        <v>1</v>
      </c>
    </row>
    <row r="158" spans="1:5">
      <c r="A158" s="126">
        <f>IF(D158&lt;&gt;"",MAX($A$1:A157)+1,"")</f>
        <v>126</v>
      </c>
      <c r="D158" s="126" t="s">
        <v>64</v>
      </c>
      <c r="E158" s="126">
        <v>1</v>
      </c>
    </row>
    <row r="159" spans="1:5">
      <c r="A159" s="126">
        <f>IF(D159&lt;&gt;"",MAX($A$1:A158)+1,"")</f>
        <v>127</v>
      </c>
      <c r="D159" s="126" t="s">
        <v>7</v>
      </c>
      <c r="E159" s="126">
        <v>1</v>
      </c>
    </row>
    <row r="160" spans="1:5">
      <c r="A160" s="126">
        <f>IF(D160&lt;&gt;"",MAX($A$1:A159)+1,"")</f>
        <v>128</v>
      </c>
      <c r="C160" s="126" t="s">
        <v>3</v>
      </c>
      <c r="D160" s="126" t="s">
        <v>64</v>
      </c>
      <c r="E160" s="126">
        <v>1</v>
      </c>
    </row>
    <row r="161" spans="1:5">
      <c r="A161" s="126" t="str">
        <f>IF(D161&lt;&gt;"",MAX($A$1:A160)+1,"")</f>
        <v/>
      </c>
      <c r="B161" s="128" t="s">
        <v>1990</v>
      </c>
      <c r="C161" s="128"/>
      <c r="D161" s="128"/>
      <c r="E161" s="128">
        <v>4</v>
      </c>
    </row>
    <row r="162" spans="1:5">
      <c r="A162" s="126">
        <f>IF(D162&lt;&gt;"",MAX($A$1:A161)+1,"")</f>
        <v>129</v>
      </c>
      <c r="B162" s="126" t="s">
        <v>2031</v>
      </c>
      <c r="C162" s="126" t="s">
        <v>3</v>
      </c>
      <c r="D162" s="126" t="s">
        <v>66</v>
      </c>
      <c r="E162" s="126">
        <v>1</v>
      </c>
    </row>
    <row r="163" spans="1:5">
      <c r="A163" s="126">
        <f>IF(D163&lt;&gt;"",MAX($A$1:A162)+1,"")</f>
        <v>130</v>
      </c>
      <c r="D163" s="126" t="s">
        <v>46</v>
      </c>
      <c r="E163" s="126">
        <v>3</v>
      </c>
    </row>
    <row r="164" spans="1:5">
      <c r="A164" s="126">
        <f>IF(D164&lt;&gt;"",MAX($A$1:A163)+1,"")</f>
        <v>131</v>
      </c>
      <c r="D164" s="126" t="s">
        <v>7</v>
      </c>
      <c r="E164" s="126">
        <v>1</v>
      </c>
    </row>
    <row r="165" spans="1:5">
      <c r="A165" s="126">
        <f>IF(D165&lt;&gt;"",MAX($A$1:A164)+1,"")</f>
        <v>132</v>
      </c>
      <c r="D165" s="126" t="s">
        <v>67</v>
      </c>
      <c r="E165" s="126">
        <v>1</v>
      </c>
    </row>
    <row r="166" spans="1:5">
      <c r="A166" s="126" t="str">
        <f>IF(D166&lt;&gt;"",MAX($A$1:A165)+1,"")</f>
        <v/>
      </c>
      <c r="B166" s="128" t="s">
        <v>1990</v>
      </c>
      <c r="C166" s="128"/>
      <c r="D166" s="128"/>
      <c r="E166" s="128">
        <v>6</v>
      </c>
    </row>
    <row r="167" spans="1:5">
      <c r="A167" s="126">
        <f>IF(D167&lt;&gt;"",MAX($A$1:A166)+1,"")</f>
        <v>133</v>
      </c>
      <c r="B167" s="126" t="s">
        <v>2032</v>
      </c>
      <c r="C167" s="126" t="s">
        <v>0</v>
      </c>
      <c r="D167" s="126" t="s">
        <v>68</v>
      </c>
      <c r="E167" s="126">
        <v>7</v>
      </c>
    </row>
    <row r="168" spans="1:5">
      <c r="A168" s="126">
        <f>IF(D168&lt;&gt;"",MAX($A$1:A167)+1,"")</f>
        <v>134</v>
      </c>
      <c r="D168" s="126" t="s">
        <v>66</v>
      </c>
      <c r="E168" s="126">
        <v>3</v>
      </c>
    </row>
    <row r="169" spans="1:5">
      <c r="A169" s="126">
        <f>IF(D169&lt;&gt;"",MAX($A$1:A168)+1,"")</f>
        <v>135</v>
      </c>
      <c r="D169" s="126" t="s">
        <v>7</v>
      </c>
      <c r="E169" s="126">
        <v>1</v>
      </c>
    </row>
    <row r="170" spans="1:5">
      <c r="A170" s="126" t="str">
        <f>IF(D170&lt;&gt;"",MAX($A$1:A169)+1,"")</f>
        <v/>
      </c>
      <c r="B170" s="128" t="s">
        <v>1990</v>
      </c>
      <c r="C170" s="128"/>
      <c r="D170" s="128"/>
      <c r="E170" s="128">
        <v>11</v>
      </c>
    </row>
    <row r="171" spans="1:5">
      <c r="A171" s="126">
        <f>IF(D171&lt;&gt;"",MAX($A$1:A170)+1,"")</f>
        <v>136</v>
      </c>
      <c r="B171" s="126" t="s">
        <v>2033</v>
      </c>
      <c r="C171" s="126" t="s">
        <v>0</v>
      </c>
      <c r="D171" s="126" t="s">
        <v>69</v>
      </c>
      <c r="E171" s="126">
        <v>8</v>
      </c>
    </row>
    <row r="172" spans="1:5">
      <c r="A172" s="126">
        <f>IF(D172&lt;&gt;"",MAX($A$1:A171)+1,"")</f>
        <v>137</v>
      </c>
      <c r="D172" s="126" t="s">
        <v>34</v>
      </c>
      <c r="E172" s="126">
        <v>2</v>
      </c>
    </row>
    <row r="173" spans="1:5">
      <c r="A173" s="126">
        <f>IF(D173&lt;&gt;"",MAX($A$1:A172)+1,"")</f>
        <v>138</v>
      </c>
      <c r="D173" s="126" t="s">
        <v>64</v>
      </c>
      <c r="E173" s="126">
        <v>1</v>
      </c>
    </row>
    <row r="174" spans="1:5">
      <c r="A174" s="126">
        <f>IF(D174&lt;&gt;"",MAX($A$1:A173)+1,"")</f>
        <v>139</v>
      </c>
      <c r="D174" s="126" t="s">
        <v>7</v>
      </c>
      <c r="E174" s="126">
        <v>1</v>
      </c>
    </row>
    <row r="175" spans="1:5">
      <c r="A175" s="126" t="str">
        <f>IF(D175&lt;&gt;"",MAX($A$1:A174)+1,"")</f>
        <v/>
      </c>
      <c r="B175" s="128" t="s">
        <v>1990</v>
      </c>
      <c r="C175" s="128"/>
      <c r="D175" s="128"/>
      <c r="E175" s="128">
        <v>12</v>
      </c>
    </row>
    <row r="176" spans="1:5">
      <c r="A176" s="126">
        <f>IF(D176&lt;&gt;"",MAX($A$1:A175)+1,"")</f>
        <v>140</v>
      </c>
      <c r="B176" s="126" t="s">
        <v>2034</v>
      </c>
      <c r="C176" s="126" t="s">
        <v>0</v>
      </c>
      <c r="D176" s="126" t="s">
        <v>70</v>
      </c>
      <c r="E176" s="126">
        <v>1</v>
      </c>
    </row>
    <row r="177" spans="1:5">
      <c r="A177" s="126">
        <f>IF(D177&lt;&gt;"",MAX($A$1:A176)+1,"")</f>
        <v>141</v>
      </c>
      <c r="D177" s="126" t="s">
        <v>69</v>
      </c>
      <c r="E177" s="126">
        <v>9</v>
      </c>
    </row>
    <row r="178" spans="1:5">
      <c r="A178" s="126">
        <f>IF(D178&lt;&gt;"",MAX($A$1:A177)+1,"")</f>
        <v>142</v>
      </c>
      <c r="D178" s="126" t="s">
        <v>65</v>
      </c>
      <c r="E178" s="126">
        <v>1</v>
      </c>
    </row>
    <row r="179" spans="1:5">
      <c r="A179" s="126">
        <f>IF(D179&lt;&gt;"",MAX($A$1:A178)+1,"")</f>
        <v>143</v>
      </c>
      <c r="D179" s="126" t="s">
        <v>38</v>
      </c>
      <c r="E179" s="126">
        <v>2</v>
      </c>
    </row>
    <row r="180" spans="1:5">
      <c r="A180" s="126">
        <f>IF(D180&lt;&gt;"",MAX($A$1:A179)+1,"")</f>
        <v>144</v>
      </c>
      <c r="C180" s="126" t="s">
        <v>3</v>
      </c>
      <c r="D180" s="126" t="s">
        <v>69</v>
      </c>
      <c r="E180" s="126">
        <v>2</v>
      </c>
    </row>
    <row r="181" spans="1:5">
      <c r="A181" s="126">
        <f>IF(D181&lt;&gt;"",MAX($A$1:A180)+1,"")</f>
        <v>145</v>
      </c>
      <c r="D181" s="126" t="s">
        <v>7</v>
      </c>
      <c r="E181" s="126">
        <v>1</v>
      </c>
    </row>
    <row r="182" spans="1:5">
      <c r="A182" s="126" t="str">
        <f>IF(D182&lt;&gt;"",MAX($A$1:A181)+1,"")</f>
        <v/>
      </c>
      <c r="B182" s="128" t="s">
        <v>1990</v>
      </c>
      <c r="C182" s="128"/>
      <c r="D182" s="128"/>
      <c r="E182" s="128">
        <v>16</v>
      </c>
    </row>
    <row r="183" spans="1:5">
      <c r="A183" s="126">
        <f>IF(D183&lt;&gt;"",MAX($A$1:A182)+1,"")</f>
        <v>146</v>
      </c>
      <c r="B183" s="126" t="s">
        <v>2035</v>
      </c>
      <c r="C183" s="126" t="s">
        <v>0</v>
      </c>
      <c r="D183" s="126" t="s">
        <v>7</v>
      </c>
      <c r="E183" s="126">
        <v>1</v>
      </c>
    </row>
    <row r="184" spans="1:5">
      <c r="A184" s="126" t="str">
        <f>IF(D184&lt;&gt;"",MAX($A$1:A183)+1,"")</f>
        <v/>
      </c>
      <c r="B184" s="128" t="s">
        <v>1990</v>
      </c>
      <c r="C184" s="128"/>
      <c r="D184" s="128"/>
      <c r="E184" s="128">
        <v>1</v>
      </c>
    </row>
    <row r="185" spans="1:5">
      <c r="A185" s="126">
        <f>IF(D185&lt;&gt;"",MAX($A$1:A184)+1,"")</f>
        <v>147</v>
      </c>
      <c r="B185" s="126" t="s">
        <v>2036</v>
      </c>
      <c r="C185" s="126" t="s">
        <v>0</v>
      </c>
      <c r="D185" s="126" t="s">
        <v>71</v>
      </c>
      <c r="E185" s="126">
        <v>6</v>
      </c>
    </row>
    <row r="186" spans="1:5">
      <c r="A186" s="126">
        <f>IF(D186&lt;&gt;"",MAX($A$1:A185)+1,"")</f>
        <v>148</v>
      </c>
      <c r="C186" s="126" t="s">
        <v>3</v>
      </c>
      <c r="D186" s="126" t="s">
        <v>71</v>
      </c>
      <c r="E186" s="126">
        <v>3</v>
      </c>
    </row>
    <row r="187" spans="1:5">
      <c r="A187" s="126">
        <f>IF(D187&lt;&gt;"",MAX($A$1:A186)+1,"")</f>
        <v>149</v>
      </c>
      <c r="D187" s="126" t="s">
        <v>70</v>
      </c>
      <c r="E187" s="126">
        <v>1</v>
      </c>
    </row>
    <row r="188" spans="1:5">
      <c r="A188" s="126" t="str">
        <f>IF(D188&lt;&gt;"",MAX($A$1:A187)+1,"")</f>
        <v/>
      </c>
      <c r="B188" s="128" t="s">
        <v>1990</v>
      </c>
      <c r="C188" s="128"/>
      <c r="D188" s="128"/>
      <c r="E188" s="128">
        <v>10</v>
      </c>
    </row>
    <row r="189" spans="1:5">
      <c r="A189" s="126">
        <f>IF(D189&lt;&gt;"",MAX($A$1:A188)+1,"")</f>
        <v>150</v>
      </c>
      <c r="B189" s="126" t="s">
        <v>2037</v>
      </c>
      <c r="C189" s="126" t="s">
        <v>0</v>
      </c>
      <c r="D189" s="126" t="s">
        <v>72</v>
      </c>
      <c r="E189" s="126">
        <v>5</v>
      </c>
    </row>
    <row r="190" spans="1:5">
      <c r="A190" s="126">
        <f>IF(D190&lt;&gt;"",MAX($A$1:A189)+1,"")</f>
        <v>151</v>
      </c>
      <c r="C190" s="126" t="s">
        <v>3</v>
      </c>
      <c r="D190" s="126" t="s">
        <v>72</v>
      </c>
      <c r="E190" s="126">
        <v>5</v>
      </c>
    </row>
    <row r="191" spans="1:5">
      <c r="A191" s="126">
        <f>IF(D191&lt;&gt;"",MAX($A$1:A190)+1,"")</f>
        <v>152</v>
      </c>
      <c r="D191" s="126" t="s">
        <v>7</v>
      </c>
      <c r="E191" s="126">
        <v>1</v>
      </c>
    </row>
    <row r="192" spans="1:5">
      <c r="A192" s="126" t="str">
        <f>IF(D192&lt;&gt;"",MAX($A$1:A191)+1,"")</f>
        <v/>
      </c>
      <c r="B192" s="128" t="s">
        <v>1990</v>
      </c>
      <c r="C192" s="128"/>
      <c r="D192" s="128"/>
      <c r="E192" s="128">
        <v>11</v>
      </c>
    </row>
    <row r="193" spans="1:5">
      <c r="A193" s="126">
        <f>IF(D193&lt;&gt;"",MAX($A$1:A192)+1,"")</f>
        <v>153</v>
      </c>
      <c r="B193" s="126" t="s">
        <v>2038</v>
      </c>
      <c r="C193" s="126" t="s">
        <v>0</v>
      </c>
      <c r="D193" s="126" t="s">
        <v>70</v>
      </c>
      <c r="E193" s="126">
        <v>2</v>
      </c>
    </row>
    <row r="194" spans="1:5">
      <c r="A194" s="126">
        <f>IF(D194&lt;&gt;"",MAX($A$1:A193)+1,"")</f>
        <v>154</v>
      </c>
      <c r="D194" s="126" t="s">
        <v>69</v>
      </c>
      <c r="E194" s="126">
        <v>6</v>
      </c>
    </row>
    <row r="195" spans="1:5">
      <c r="A195" s="126">
        <f>IF(D195&lt;&gt;"",MAX($A$1:A194)+1,"")</f>
        <v>155</v>
      </c>
      <c r="D195" s="126" t="s">
        <v>7</v>
      </c>
      <c r="E195" s="126">
        <v>1</v>
      </c>
    </row>
    <row r="196" spans="1:5">
      <c r="A196" s="126">
        <f>IF(D196&lt;&gt;"",MAX($A$1:A195)+1,"")</f>
        <v>156</v>
      </c>
      <c r="C196" s="126" t="s">
        <v>3</v>
      </c>
      <c r="D196" s="126" t="s">
        <v>70</v>
      </c>
      <c r="E196" s="126">
        <v>3</v>
      </c>
    </row>
    <row r="197" spans="1:5">
      <c r="A197" s="126">
        <f>IF(D197&lt;&gt;"",MAX($A$1:A196)+1,"")</f>
        <v>157</v>
      </c>
      <c r="D197" s="126" t="s">
        <v>69</v>
      </c>
      <c r="E197" s="126">
        <v>2</v>
      </c>
    </row>
    <row r="198" spans="1:5">
      <c r="A198" s="126" t="str">
        <f>IF(D198&lt;&gt;"",MAX($A$1:A197)+1,"")</f>
        <v/>
      </c>
      <c r="B198" s="128" t="s">
        <v>1990</v>
      </c>
      <c r="C198" s="128"/>
      <c r="D198" s="128"/>
      <c r="E198" s="128">
        <v>14</v>
      </c>
    </row>
    <row r="199" spans="1:5">
      <c r="A199" s="126">
        <f>IF(D199&lt;&gt;"",MAX($A$1:A198)+1,"")</f>
        <v>158</v>
      </c>
      <c r="B199" s="126" t="s">
        <v>2039</v>
      </c>
      <c r="C199" s="126" t="s">
        <v>0</v>
      </c>
      <c r="D199" s="126" t="s">
        <v>70</v>
      </c>
      <c r="E199" s="126">
        <v>1</v>
      </c>
    </row>
    <row r="200" spans="1:5">
      <c r="A200" s="126">
        <f>IF(D200&lt;&gt;"",MAX($A$1:A199)+1,"")</f>
        <v>159</v>
      </c>
      <c r="D200" s="126" t="s">
        <v>69</v>
      </c>
      <c r="E200" s="126">
        <v>3</v>
      </c>
    </row>
    <row r="201" spans="1:5">
      <c r="A201" s="126">
        <f>IF(D201&lt;&gt;"",MAX($A$1:A200)+1,"")</f>
        <v>160</v>
      </c>
      <c r="D201" s="126" t="s">
        <v>7</v>
      </c>
      <c r="E201" s="126">
        <v>1</v>
      </c>
    </row>
    <row r="202" spans="1:5">
      <c r="A202" s="126">
        <f>IF(D202&lt;&gt;"",MAX($A$1:A201)+1,"")</f>
        <v>161</v>
      </c>
      <c r="C202" s="126" t="s">
        <v>3</v>
      </c>
      <c r="D202" s="126" t="s">
        <v>69</v>
      </c>
      <c r="E202" s="126">
        <v>1</v>
      </c>
    </row>
    <row r="203" spans="1:5">
      <c r="A203" s="126" t="str">
        <f>IF(D203&lt;&gt;"",MAX($A$1:A202)+1,"")</f>
        <v/>
      </c>
      <c r="B203" s="128" t="s">
        <v>1990</v>
      </c>
      <c r="C203" s="128"/>
      <c r="D203" s="128"/>
      <c r="E203" s="128">
        <v>6</v>
      </c>
    </row>
    <row r="204" spans="1:5">
      <c r="A204" s="126">
        <f>IF(D204&lt;&gt;"",MAX($A$1:A203)+1,"")</f>
        <v>162</v>
      </c>
      <c r="B204" s="126" t="s">
        <v>2040</v>
      </c>
      <c r="C204" s="126" t="s">
        <v>0</v>
      </c>
      <c r="D204" s="126" t="s">
        <v>7</v>
      </c>
      <c r="E204" s="126">
        <v>1</v>
      </c>
    </row>
    <row r="205" spans="1:5">
      <c r="A205" s="126">
        <f>IF(D205&lt;&gt;"",MAX($A$1:A204)+1,"")</f>
        <v>163</v>
      </c>
      <c r="C205" s="126" t="s">
        <v>3</v>
      </c>
      <c r="D205" s="126" t="s">
        <v>69</v>
      </c>
      <c r="E205" s="126">
        <v>1</v>
      </c>
    </row>
    <row r="206" spans="1:5">
      <c r="A206" s="126">
        <f>IF(D206&lt;&gt;"",MAX($A$1:A205)+1,"")</f>
        <v>164</v>
      </c>
      <c r="D206" s="126" t="s">
        <v>38</v>
      </c>
      <c r="E206" s="126">
        <v>1</v>
      </c>
    </row>
    <row r="207" spans="1:5">
      <c r="A207" s="126" t="str">
        <f>IF(D207&lt;&gt;"",MAX($A$1:A206)+1,"")</f>
        <v/>
      </c>
      <c r="B207" s="128" t="s">
        <v>1990</v>
      </c>
      <c r="C207" s="128"/>
      <c r="D207" s="128"/>
      <c r="E207" s="128">
        <v>3</v>
      </c>
    </row>
    <row r="208" spans="1:5">
      <c r="A208" s="126">
        <f>IF(D208&lt;&gt;"",MAX($A$1:A207)+1,"")</f>
        <v>165</v>
      </c>
      <c r="B208" s="126" t="s">
        <v>2041</v>
      </c>
      <c r="C208" s="126" t="s">
        <v>0</v>
      </c>
      <c r="D208" s="126" t="s">
        <v>74</v>
      </c>
      <c r="E208" s="126">
        <v>1</v>
      </c>
    </row>
    <row r="209" spans="1:5">
      <c r="A209" s="126">
        <f>IF(D209&lt;&gt;"",MAX($A$1:A208)+1,"")</f>
        <v>166</v>
      </c>
      <c r="D209" s="126" t="s">
        <v>21</v>
      </c>
      <c r="E209" s="126">
        <v>1</v>
      </c>
    </row>
    <row r="210" spans="1:5">
      <c r="A210" s="126">
        <f>IF(D210&lt;&gt;"",MAX($A$1:A209)+1,"")</f>
        <v>167</v>
      </c>
      <c r="C210" s="126" t="s">
        <v>3</v>
      </c>
      <c r="D210" s="126" t="s">
        <v>21</v>
      </c>
      <c r="E210" s="126">
        <v>1</v>
      </c>
    </row>
    <row r="211" spans="1:5">
      <c r="A211" s="126">
        <f>IF(D211&lt;&gt;"",MAX($A$1:A210)+1,"")</f>
        <v>168</v>
      </c>
      <c r="D211" s="126" t="s">
        <v>7</v>
      </c>
      <c r="E211" s="126">
        <v>1</v>
      </c>
    </row>
    <row r="212" spans="1:5">
      <c r="A212" s="126">
        <f>IF(D212&lt;&gt;"",MAX($A$1:A211)+1,"")</f>
        <v>169</v>
      </c>
      <c r="D212" s="126" t="s">
        <v>2042</v>
      </c>
      <c r="E212" s="126">
        <v>1</v>
      </c>
    </row>
    <row r="213" spans="1:5">
      <c r="A213" s="126">
        <f>IF(D213&lt;&gt;"",MAX($A$1:A212)+1,"")</f>
        <v>170</v>
      </c>
      <c r="D213" s="126" t="s">
        <v>73</v>
      </c>
      <c r="E213" s="126">
        <v>1</v>
      </c>
    </row>
    <row r="214" spans="1:5">
      <c r="A214" s="126" t="str">
        <f>IF(D214&lt;&gt;"",MAX($A$1:A213)+1,"")</f>
        <v/>
      </c>
      <c r="B214" s="128" t="s">
        <v>1990</v>
      </c>
      <c r="C214" s="128"/>
      <c r="D214" s="128"/>
      <c r="E214" s="128">
        <v>6</v>
      </c>
    </row>
    <row r="215" spans="1:5">
      <c r="A215" s="126">
        <f>IF(D215&lt;&gt;"",MAX($A$1:A214)+1,"")</f>
        <v>171</v>
      </c>
      <c r="B215" s="126" t="s">
        <v>2043</v>
      </c>
      <c r="C215" s="126" t="s">
        <v>0</v>
      </c>
      <c r="D215" s="126" t="s">
        <v>7</v>
      </c>
      <c r="E215" s="126">
        <v>1</v>
      </c>
    </row>
    <row r="216" spans="1:5">
      <c r="A216" s="126" t="str">
        <f>IF(D216&lt;&gt;"",MAX($A$1:A215)+1,"")</f>
        <v/>
      </c>
      <c r="B216" s="128" t="s">
        <v>1990</v>
      </c>
      <c r="C216" s="128"/>
      <c r="D216" s="128"/>
      <c r="E216" s="128">
        <v>1</v>
      </c>
    </row>
    <row r="217" spans="1:5">
      <c r="A217" s="126">
        <f>IF(D217&lt;&gt;"",MAX($A$1:A216)+1,"")</f>
        <v>172</v>
      </c>
      <c r="B217" s="126" t="s">
        <v>2044</v>
      </c>
      <c r="C217" s="126" t="s">
        <v>0</v>
      </c>
      <c r="D217" s="126" t="s">
        <v>75</v>
      </c>
      <c r="E217" s="126">
        <v>3</v>
      </c>
    </row>
    <row r="218" spans="1:5">
      <c r="A218" s="126">
        <f>IF(D218&lt;&gt;"",MAX($A$1:A217)+1,"")</f>
        <v>173</v>
      </c>
      <c r="D218" s="126" t="s">
        <v>76</v>
      </c>
      <c r="E218" s="126">
        <v>1</v>
      </c>
    </row>
    <row r="219" spans="1:5">
      <c r="A219" s="126">
        <f>IF(D219&lt;&gt;"",MAX($A$1:A218)+1,"")</f>
        <v>174</v>
      </c>
      <c r="D219" s="126" t="s">
        <v>2045</v>
      </c>
      <c r="E219" s="126">
        <v>1</v>
      </c>
    </row>
    <row r="220" spans="1:5">
      <c r="A220" s="126">
        <f>IF(D220&lt;&gt;"",MAX($A$1:A219)+1,"")</f>
        <v>175</v>
      </c>
      <c r="D220" s="126" t="s">
        <v>21</v>
      </c>
      <c r="E220" s="126">
        <v>2</v>
      </c>
    </row>
    <row r="221" spans="1:5">
      <c r="A221" s="126">
        <f>IF(D221&lt;&gt;"",MAX($A$1:A220)+1,"")</f>
        <v>176</v>
      </c>
      <c r="C221" s="126" t="s">
        <v>3</v>
      </c>
      <c r="D221" s="126" t="s">
        <v>75</v>
      </c>
      <c r="E221" s="126">
        <v>1</v>
      </c>
    </row>
    <row r="222" spans="1:5">
      <c r="A222" s="126">
        <f>IF(D222&lt;&gt;"",MAX($A$1:A221)+1,"")</f>
        <v>177</v>
      </c>
      <c r="D222" s="126" t="s">
        <v>2046</v>
      </c>
      <c r="E222" s="126">
        <v>1</v>
      </c>
    </row>
    <row r="223" spans="1:5">
      <c r="A223" s="126" t="str">
        <f>IF(D223&lt;&gt;"",MAX($A$1:A222)+1,"")</f>
        <v/>
      </c>
      <c r="B223" s="128" t="s">
        <v>1990</v>
      </c>
      <c r="C223" s="128"/>
      <c r="D223" s="128"/>
      <c r="E223" s="128">
        <v>9</v>
      </c>
    </row>
    <row r="224" spans="1:5">
      <c r="A224" s="126">
        <f>IF(D224&lt;&gt;"",MAX($A$1:A223)+1,"")</f>
        <v>178</v>
      </c>
      <c r="B224" s="126" t="s">
        <v>2047</v>
      </c>
      <c r="C224" s="126" t="s">
        <v>0</v>
      </c>
      <c r="D224" s="126" t="s">
        <v>77</v>
      </c>
      <c r="E224" s="126">
        <v>2</v>
      </c>
    </row>
    <row r="225" spans="1:5">
      <c r="A225" s="126">
        <f>IF(D225&lt;&gt;"",MAX($A$1:A224)+1,"")</f>
        <v>179</v>
      </c>
      <c r="D225" s="126" t="s">
        <v>21</v>
      </c>
      <c r="E225" s="126">
        <v>2</v>
      </c>
    </row>
    <row r="226" spans="1:5">
      <c r="A226" s="126">
        <f>IF(D226&lt;&gt;"",MAX($A$1:A225)+1,"")</f>
        <v>180</v>
      </c>
      <c r="D226" s="126" t="s">
        <v>7</v>
      </c>
      <c r="E226" s="126">
        <v>1</v>
      </c>
    </row>
    <row r="227" spans="1:5">
      <c r="A227" s="126">
        <f>IF(D227&lt;&gt;"",MAX($A$1:A226)+1,"")</f>
        <v>181</v>
      </c>
      <c r="D227" s="126" t="s">
        <v>2048</v>
      </c>
      <c r="E227" s="126">
        <v>1</v>
      </c>
    </row>
    <row r="228" spans="1:5">
      <c r="A228" s="126">
        <f>IF(D228&lt;&gt;"",MAX($A$1:A227)+1,"")</f>
        <v>182</v>
      </c>
      <c r="C228" s="126" t="s">
        <v>3</v>
      </c>
      <c r="D228" s="126" t="s">
        <v>66</v>
      </c>
      <c r="E228" s="126">
        <v>2</v>
      </c>
    </row>
    <row r="229" spans="1:5">
      <c r="A229" s="126" t="str">
        <f>IF(D229&lt;&gt;"",MAX($A$1:A228)+1,"")</f>
        <v/>
      </c>
      <c r="B229" s="128" t="s">
        <v>1990</v>
      </c>
      <c r="C229" s="128"/>
      <c r="D229" s="128"/>
      <c r="E229" s="128">
        <v>8</v>
      </c>
    </row>
    <row r="230" spans="1:5">
      <c r="A230" s="126">
        <f>IF(D230&lt;&gt;"",MAX($A$1:A229)+1,"")</f>
        <v>183</v>
      </c>
      <c r="B230" s="126" t="s">
        <v>2049</v>
      </c>
      <c r="C230" s="126" t="s">
        <v>0</v>
      </c>
      <c r="D230" s="126" t="s">
        <v>78</v>
      </c>
      <c r="E230" s="126">
        <v>3</v>
      </c>
    </row>
    <row r="231" spans="1:5">
      <c r="A231" s="126">
        <f>IF(D231&lt;&gt;"",MAX($A$1:A230)+1,"")</f>
        <v>184</v>
      </c>
      <c r="D231" s="126" t="s">
        <v>7</v>
      </c>
      <c r="E231" s="126">
        <v>1</v>
      </c>
    </row>
    <row r="232" spans="1:5">
      <c r="A232" s="126">
        <f>IF(D232&lt;&gt;"",MAX($A$1:A231)+1,"")</f>
        <v>185</v>
      </c>
      <c r="C232" s="126" t="s">
        <v>3</v>
      </c>
      <c r="D232" s="126" t="s">
        <v>78</v>
      </c>
      <c r="E232" s="126">
        <v>3</v>
      </c>
    </row>
    <row r="233" spans="1:5">
      <c r="A233" s="126" t="str">
        <f>IF(D233&lt;&gt;"",MAX($A$1:A232)+1,"")</f>
        <v/>
      </c>
      <c r="B233" s="128" t="s">
        <v>1990</v>
      </c>
      <c r="C233" s="128"/>
      <c r="D233" s="128"/>
      <c r="E233" s="128">
        <v>7</v>
      </c>
    </row>
    <row r="234" spans="1:5">
      <c r="A234" s="126">
        <f>IF(D234&lt;&gt;"",MAX($A$1:A233)+1,"")</f>
        <v>186</v>
      </c>
      <c r="B234" s="126" t="s">
        <v>2050</v>
      </c>
      <c r="C234" s="126" t="s">
        <v>0</v>
      </c>
      <c r="D234" s="126" t="s">
        <v>21</v>
      </c>
      <c r="E234" s="126">
        <v>1</v>
      </c>
    </row>
    <row r="235" spans="1:5">
      <c r="A235" s="126">
        <f>IF(D235&lt;&gt;"",MAX($A$1:A234)+1,"")</f>
        <v>187</v>
      </c>
      <c r="D235" s="126" t="s">
        <v>7</v>
      </c>
      <c r="E235" s="126">
        <v>1</v>
      </c>
    </row>
    <row r="236" spans="1:5">
      <c r="A236" s="126" t="str">
        <f>IF(D236&lt;&gt;"",MAX($A$1:A235)+1,"")</f>
        <v/>
      </c>
      <c r="B236" s="128" t="s">
        <v>1990</v>
      </c>
      <c r="C236" s="128"/>
      <c r="D236" s="128"/>
      <c r="E236" s="128">
        <v>2</v>
      </c>
    </row>
    <row r="237" spans="1:5">
      <c r="A237" s="126">
        <f>IF(D237&lt;&gt;"",MAX($A$1:A236)+1,"")</f>
        <v>188</v>
      </c>
      <c r="B237" s="126" t="s">
        <v>2051</v>
      </c>
      <c r="C237" s="126" t="s">
        <v>0</v>
      </c>
      <c r="D237" s="126" t="s">
        <v>79</v>
      </c>
      <c r="E237" s="126">
        <v>2</v>
      </c>
    </row>
    <row r="238" spans="1:5">
      <c r="A238" s="126">
        <f>IF(D238&lt;&gt;"",MAX($A$1:A237)+1,"")</f>
        <v>189</v>
      </c>
      <c r="D238" s="126" t="s">
        <v>65</v>
      </c>
      <c r="E238" s="126">
        <v>6</v>
      </c>
    </row>
    <row r="239" spans="1:5">
      <c r="A239" s="126">
        <f>IF(D239&lt;&gt;"",MAX($A$1:A238)+1,"")</f>
        <v>190</v>
      </c>
      <c r="D239" s="126" t="s">
        <v>80</v>
      </c>
      <c r="E239" s="126">
        <v>1</v>
      </c>
    </row>
    <row r="240" spans="1:5">
      <c r="A240" s="126">
        <f>IF(D240&lt;&gt;"",MAX($A$1:A239)+1,"")</f>
        <v>191</v>
      </c>
      <c r="C240" s="126" t="s">
        <v>3</v>
      </c>
      <c r="D240" s="126" t="s">
        <v>65</v>
      </c>
      <c r="E240" s="126">
        <v>2</v>
      </c>
    </row>
    <row r="241" spans="1:5">
      <c r="A241" s="126" t="str">
        <f>IF(D241&lt;&gt;"",MAX($A$1:A240)+1,"")</f>
        <v/>
      </c>
      <c r="B241" s="128" t="s">
        <v>1990</v>
      </c>
      <c r="C241" s="128"/>
      <c r="D241" s="128"/>
      <c r="E241" s="128">
        <v>11</v>
      </c>
    </row>
    <row r="242" spans="1:5">
      <c r="A242" s="126">
        <f>IF(D242&lt;&gt;"",MAX($A$1:A241)+1,"")</f>
        <v>192</v>
      </c>
      <c r="B242" s="126" t="s">
        <v>2052</v>
      </c>
      <c r="C242" s="126" t="s">
        <v>3</v>
      </c>
      <c r="D242" s="126" t="s">
        <v>82</v>
      </c>
      <c r="E242" s="126">
        <v>4</v>
      </c>
    </row>
    <row r="243" spans="1:5">
      <c r="A243" s="126">
        <f>IF(D243&lt;&gt;"",MAX($A$1:A242)+1,"")</f>
        <v>193</v>
      </c>
      <c r="D243" s="126" t="s">
        <v>81</v>
      </c>
      <c r="E243" s="126">
        <v>20</v>
      </c>
    </row>
    <row r="244" spans="1:5">
      <c r="A244" s="126">
        <f>IF(D244&lt;&gt;"",MAX($A$1:A243)+1,"")</f>
        <v>194</v>
      </c>
      <c r="D244" s="126" t="s">
        <v>2053</v>
      </c>
      <c r="E244" s="126">
        <v>3</v>
      </c>
    </row>
    <row r="245" spans="1:5">
      <c r="A245" s="126">
        <f>IF(D245&lt;&gt;"",MAX($A$1:A244)+1,"")</f>
        <v>195</v>
      </c>
      <c r="D245" s="126" t="s">
        <v>83</v>
      </c>
      <c r="E245" s="126">
        <v>1</v>
      </c>
    </row>
    <row r="246" spans="1:5">
      <c r="A246" s="126" t="str">
        <f>IF(D246&lt;&gt;"",MAX($A$1:A245)+1,"")</f>
        <v/>
      </c>
      <c r="B246" s="128" t="s">
        <v>1990</v>
      </c>
      <c r="C246" s="128"/>
      <c r="D246" s="128"/>
      <c r="E246" s="128">
        <v>28</v>
      </c>
    </row>
    <row r="247" spans="1:5">
      <c r="A247" s="126">
        <f>IF(D247&lt;&gt;"",MAX($A$1:A246)+1,"")</f>
        <v>196</v>
      </c>
      <c r="B247" s="126" t="s">
        <v>2054</v>
      </c>
      <c r="C247" s="126" t="s">
        <v>3</v>
      </c>
      <c r="D247" s="126" t="s">
        <v>66</v>
      </c>
      <c r="E247" s="126">
        <v>15</v>
      </c>
    </row>
    <row r="248" spans="1:5">
      <c r="A248" s="126">
        <f>IF(D248&lt;&gt;"",MAX($A$1:A247)+1,"")</f>
        <v>197</v>
      </c>
      <c r="D248" s="126" t="s">
        <v>84</v>
      </c>
      <c r="E248" s="126">
        <v>1</v>
      </c>
    </row>
    <row r="249" spans="1:5">
      <c r="A249" s="126" t="str">
        <f>IF(D249&lt;&gt;"",MAX($A$1:A248)+1,"")</f>
        <v/>
      </c>
      <c r="B249" s="128" t="s">
        <v>1990</v>
      </c>
      <c r="C249" s="128"/>
      <c r="D249" s="128"/>
      <c r="E249" s="128">
        <v>16</v>
      </c>
    </row>
    <row r="250" spans="1:5">
      <c r="A250" s="126">
        <f>IF(D250&lt;&gt;"",MAX($A$1:A249)+1,"")</f>
        <v>198</v>
      </c>
      <c r="B250" s="126" t="s">
        <v>2055</v>
      </c>
      <c r="C250" s="126" t="s">
        <v>0</v>
      </c>
      <c r="D250" s="126" t="s">
        <v>21</v>
      </c>
      <c r="E250" s="126">
        <v>1</v>
      </c>
    </row>
    <row r="251" spans="1:5">
      <c r="A251" s="126">
        <f>IF(D251&lt;&gt;"",MAX($A$1:A250)+1,"")</f>
        <v>199</v>
      </c>
      <c r="C251" s="126" t="s">
        <v>3</v>
      </c>
      <c r="D251" s="126" t="s">
        <v>7</v>
      </c>
      <c r="E251" s="126">
        <v>1</v>
      </c>
    </row>
    <row r="252" spans="1:5">
      <c r="A252" s="126" t="str">
        <f>IF(D252&lt;&gt;"",MAX($A$1:A251)+1,"")</f>
        <v/>
      </c>
      <c r="B252" s="128" t="s">
        <v>1990</v>
      </c>
      <c r="C252" s="128"/>
      <c r="D252" s="128"/>
      <c r="E252" s="128">
        <v>2</v>
      </c>
    </row>
    <row r="253" spans="1:5">
      <c r="A253" s="126">
        <f>IF(D253&lt;&gt;"",MAX($A$1:A252)+1,"")</f>
        <v>200</v>
      </c>
      <c r="B253" s="126" t="s">
        <v>2056</v>
      </c>
      <c r="C253" s="126" t="s">
        <v>0</v>
      </c>
      <c r="D253" s="126" t="s">
        <v>86</v>
      </c>
      <c r="E253" s="126">
        <v>1</v>
      </c>
    </row>
    <row r="254" spans="1:5">
      <c r="A254" s="126">
        <f>IF(D254&lt;&gt;"",MAX($A$1:A253)+1,"")</f>
        <v>201</v>
      </c>
      <c r="D254" s="126" t="s">
        <v>85</v>
      </c>
      <c r="E254" s="126">
        <v>5</v>
      </c>
    </row>
    <row r="255" spans="1:5">
      <c r="A255" s="126">
        <f>IF(D255&lt;&gt;"",MAX($A$1:A254)+1,"")</f>
        <v>202</v>
      </c>
      <c r="D255" s="126" t="s">
        <v>2057</v>
      </c>
      <c r="E255" s="126">
        <v>1</v>
      </c>
    </row>
    <row r="256" spans="1:5">
      <c r="A256" s="126">
        <f>IF(D256&lt;&gt;"",MAX($A$1:A255)+1,"")</f>
        <v>203</v>
      </c>
      <c r="C256" s="126" t="s">
        <v>3</v>
      </c>
      <c r="D256" s="126" t="s">
        <v>85</v>
      </c>
      <c r="E256" s="126">
        <v>11</v>
      </c>
    </row>
    <row r="257" spans="1:5">
      <c r="A257" s="126" t="str">
        <f>IF(D257&lt;&gt;"",MAX($A$1:A256)+1,"")</f>
        <v/>
      </c>
      <c r="B257" s="128" t="s">
        <v>1990</v>
      </c>
      <c r="C257" s="128"/>
      <c r="D257" s="128"/>
      <c r="E257" s="128">
        <v>18</v>
      </c>
    </row>
    <row r="258" spans="1:5">
      <c r="A258" s="126">
        <f>IF(D258&lt;&gt;"",MAX($A$1:A257)+1,"")</f>
        <v>204</v>
      </c>
      <c r="B258" s="126" t="s">
        <v>2058</v>
      </c>
      <c r="C258" s="126" t="s">
        <v>0</v>
      </c>
      <c r="D258" s="126" t="s">
        <v>87</v>
      </c>
      <c r="E258" s="126">
        <v>5</v>
      </c>
    </row>
    <row r="259" spans="1:5">
      <c r="A259" s="126">
        <f>IF(D259&lt;&gt;"",MAX($A$1:A258)+1,"")</f>
        <v>205</v>
      </c>
      <c r="D259" s="126" t="s">
        <v>97</v>
      </c>
      <c r="E259" s="126">
        <v>1</v>
      </c>
    </row>
    <row r="260" spans="1:5">
      <c r="A260" s="126">
        <f>IF(D260&lt;&gt;"",MAX($A$1:A259)+1,"")</f>
        <v>206</v>
      </c>
      <c r="D260" s="126" t="s">
        <v>90</v>
      </c>
      <c r="E260" s="126">
        <v>1</v>
      </c>
    </row>
    <row r="261" spans="1:5">
      <c r="A261" s="126">
        <f>IF(D261&lt;&gt;"",MAX($A$1:A260)+1,"")</f>
        <v>207</v>
      </c>
      <c r="C261" s="126" t="s">
        <v>3</v>
      </c>
      <c r="D261" s="126" t="s">
        <v>95</v>
      </c>
      <c r="E261" s="126">
        <v>2</v>
      </c>
    </row>
    <row r="262" spans="1:5">
      <c r="A262" s="126">
        <f>IF(D262&lt;&gt;"",MAX($A$1:A261)+1,"")</f>
        <v>208</v>
      </c>
      <c r="D262" s="126" t="s">
        <v>89</v>
      </c>
      <c r="E262" s="126">
        <v>1</v>
      </c>
    </row>
    <row r="263" spans="1:5">
      <c r="A263" s="126">
        <f>IF(D263&lt;&gt;"",MAX($A$1:A262)+1,"")</f>
        <v>209</v>
      </c>
      <c r="D263" s="126" t="s">
        <v>91</v>
      </c>
      <c r="E263" s="126">
        <v>1</v>
      </c>
    </row>
    <row r="264" spans="1:5">
      <c r="A264" s="126" t="str">
        <f>IF(D264&lt;&gt;"",MAX($A$1:A263)+1,"")</f>
        <v/>
      </c>
      <c r="B264" s="128" t="s">
        <v>1990</v>
      </c>
      <c r="C264" s="128"/>
      <c r="D264" s="128"/>
      <c r="E264" s="128">
        <v>11</v>
      </c>
    </row>
    <row r="265" spans="1:5">
      <c r="A265" s="126">
        <f>IF(D265&lt;&gt;"",MAX($A$1:A264)+1,"")</f>
        <v>210</v>
      </c>
      <c r="B265" s="126" t="s">
        <v>2059</v>
      </c>
      <c r="C265" s="126" t="s">
        <v>3</v>
      </c>
      <c r="D265" s="126" t="s">
        <v>92</v>
      </c>
      <c r="E265" s="126">
        <v>14</v>
      </c>
    </row>
    <row r="266" spans="1:5">
      <c r="A266" s="126">
        <f>IF(D266&lt;&gt;"",MAX($A$1:A265)+1,"")</f>
        <v>211</v>
      </c>
      <c r="D266" s="126" t="s">
        <v>21</v>
      </c>
      <c r="E266" s="126">
        <v>2</v>
      </c>
    </row>
    <row r="267" spans="1:5">
      <c r="A267" s="126" t="str">
        <f>IF(D267&lt;&gt;"",MAX($A$1:A266)+1,"")</f>
        <v/>
      </c>
      <c r="B267" s="128" t="s">
        <v>1990</v>
      </c>
      <c r="C267" s="128"/>
      <c r="D267" s="128"/>
      <c r="E267" s="128">
        <v>16</v>
      </c>
    </row>
    <row r="268" spans="1:5">
      <c r="A268" s="126">
        <f>IF(D268&lt;&gt;"",MAX($A$1:A267)+1,"")</f>
        <v>212</v>
      </c>
      <c r="B268" s="126" t="s">
        <v>2060</v>
      </c>
      <c r="C268" s="126" t="s">
        <v>0</v>
      </c>
      <c r="D268" s="126" t="s">
        <v>96</v>
      </c>
      <c r="E268" s="126">
        <v>4</v>
      </c>
    </row>
    <row r="269" spans="1:5">
      <c r="A269" s="126">
        <f>IF(D269&lt;&gt;"",MAX($A$1:A268)+1,"")</f>
        <v>213</v>
      </c>
      <c r="C269" s="126" t="s">
        <v>3</v>
      </c>
      <c r="D269" s="126" t="s">
        <v>94</v>
      </c>
      <c r="E269" s="126">
        <v>10</v>
      </c>
    </row>
    <row r="270" spans="1:5">
      <c r="A270" s="126">
        <f>IF(D270&lt;&gt;"",MAX($A$1:A269)+1,"")</f>
        <v>214</v>
      </c>
      <c r="D270" s="126" t="s">
        <v>93</v>
      </c>
      <c r="E270" s="126">
        <v>4</v>
      </c>
    </row>
    <row r="271" spans="1:5">
      <c r="A271" s="126">
        <f>IF(D271&lt;&gt;"",MAX($A$1:A270)+1,"")</f>
        <v>215</v>
      </c>
      <c r="D271" s="126" t="s">
        <v>22</v>
      </c>
      <c r="E271" s="126">
        <v>1</v>
      </c>
    </row>
    <row r="272" spans="1:5">
      <c r="A272" s="126" t="str">
        <f>IF(D272&lt;&gt;"",MAX($A$1:A271)+1,"")</f>
        <v/>
      </c>
      <c r="B272" s="128" t="s">
        <v>1990</v>
      </c>
      <c r="C272" s="128"/>
      <c r="D272" s="128"/>
      <c r="E272" s="128">
        <v>19</v>
      </c>
    </row>
    <row r="273" spans="1:5">
      <c r="A273" s="126">
        <f>IF(D273&lt;&gt;"",MAX($A$1:A272)+1,"")</f>
        <v>216</v>
      </c>
      <c r="B273" s="126" t="s">
        <v>2061</v>
      </c>
      <c r="C273" s="126" t="s">
        <v>3</v>
      </c>
      <c r="D273" s="126" t="s">
        <v>7</v>
      </c>
      <c r="E273" s="126">
        <v>1</v>
      </c>
    </row>
    <row r="274" spans="1:5">
      <c r="A274" s="126" t="str">
        <f>IF(D274&lt;&gt;"",MAX($A$1:A273)+1,"")</f>
        <v/>
      </c>
      <c r="B274" s="128" t="s">
        <v>1990</v>
      </c>
      <c r="C274" s="128"/>
      <c r="D274" s="128"/>
      <c r="E274" s="128">
        <v>1</v>
      </c>
    </row>
    <row r="275" spans="1:5">
      <c r="A275" s="126">
        <f>IF(D275&lt;&gt;"",MAX($A$1:A274)+1,"")</f>
        <v>217</v>
      </c>
      <c r="B275" s="126" t="s">
        <v>2062</v>
      </c>
      <c r="C275" s="126" t="s">
        <v>0</v>
      </c>
      <c r="D275" s="126" t="s">
        <v>46</v>
      </c>
      <c r="E275" s="126">
        <v>7</v>
      </c>
    </row>
    <row r="276" spans="1:5">
      <c r="A276" s="126">
        <f>IF(D276&lt;&gt;"",MAX($A$1:A275)+1,"")</f>
        <v>218</v>
      </c>
      <c r="D276" s="126" t="s">
        <v>62</v>
      </c>
      <c r="E276" s="126">
        <v>1</v>
      </c>
    </row>
    <row r="277" spans="1:5">
      <c r="A277" s="126">
        <f>IF(D277&lt;&gt;"",MAX($A$1:A276)+1,"")</f>
        <v>219</v>
      </c>
      <c r="C277" s="126" t="s">
        <v>3</v>
      </c>
      <c r="D277" s="126" t="s">
        <v>46</v>
      </c>
      <c r="E277" s="126">
        <v>7</v>
      </c>
    </row>
    <row r="278" spans="1:5">
      <c r="A278" s="126">
        <f>IF(D278&lt;&gt;"",MAX($A$1:A277)+1,"")</f>
        <v>220</v>
      </c>
      <c r="D278" s="126" t="s">
        <v>62</v>
      </c>
      <c r="E278" s="126">
        <v>2</v>
      </c>
    </row>
    <row r="279" spans="1:5">
      <c r="A279" s="126" t="str">
        <f>IF(D279&lt;&gt;"",MAX($A$1:A278)+1,"")</f>
        <v/>
      </c>
      <c r="B279" s="128" t="s">
        <v>1990</v>
      </c>
      <c r="C279" s="128"/>
      <c r="D279" s="128"/>
      <c r="E279" s="128">
        <v>17</v>
      </c>
    </row>
    <row r="280" spans="1:5">
      <c r="A280" s="126">
        <f>IF(D280&lt;&gt;"",MAX($A$1:A279)+1,"")</f>
        <v>221</v>
      </c>
      <c r="B280" s="126" t="s">
        <v>2063</v>
      </c>
      <c r="C280" s="126" t="s">
        <v>0</v>
      </c>
      <c r="D280" s="126" t="s">
        <v>62</v>
      </c>
      <c r="E280" s="126">
        <v>1</v>
      </c>
    </row>
    <row r="281" spans="1:5">
      <c r="A281" s="126">
        <f>IF(D281&lt;&gt;"",MAX($A$1:A280)+1,"")</f>
        <v>222</v>
      </c>
      <c r="C281" s="126" t="s">
        <v>3</v>
      </c>
      <c r="D281" s="126" t="s">
        <v>46</v>
      </c>
      <c r="E281" s="126">
        <v>23</v>
      </c>
    </row>
    <row r="282" spans="1:5">
      <c r="A282" s="126">
        <f>IF(D282&lt;&gt;"",MAX($A$1:A281)+1,"")</f>
        <v>223</v>
      </c>
      <c r="D282" s="126" t="s">
        <v>62</v>
      </c>
      <c r="E282" s="126">
        <v>8</v>
      </c>
    </row>
    <row r="283" spans="1:5">
      <c r="A283" s="126">
        <f>IF(D283&lt;&gt;"",MAX($A$1:A282)+1,"")</f>
        <v>224</v>
      </c>
      <c r="D283" s="126" t="s">
        <v>98</v>
      </c>
      <c r="E283" s="126">
        <v>1</v>
      </c>
    </row>
    <row r="284" spans="1:5">
      <c r="A284" s="126" t="str">
        <f>IF(D284&lt;&gt;"",MAX($A$1:A283)+1,"")</f>
        <v/>
      </c>
      <c r="B284" s="128" t="s">
        <v>1990</v>
      </c>
      <c r="C284" s="128"/>
      <c r="D284" s="128"/>
      <c r="E284" s="128">
        <v>33</v>
      </c>
    </row>
    <row r="285" spans="1:5">
      <c r="A285" s="126">
        <f>IF(D285&lt;&gt;"",MAX($A$1:A284)+1,"")</f>
        <v>225</v>
      </c>
      <c r="B285" s="126" t="s">
        <v>2064</v>
      </c>
      <c r="C285" s="126" t="s">
        <v>0</v>
      </c>
      <c r="D285" s="126" t="s">
        <v>21</v>
      </c>
      <c r="E285" s="126">
        <v>1</v>
      </c>
    </row>
    <row r="286" spans="1:5">
      <c r="A286" s="126">
        <f>IF(D286&lt;&gt;"",MAX($A$1:A285)+1,"")</f>
        <v>226</v>
      </c>
      <c r="D286" s="126" t="s">
        <v>7</v>
      </c>
      <c r="E286" s="126">
        <v>1</v>
      </c>
    </row>
    <row r="287" spans="1:5">
      <c r="A287" s="126" t="str">
        <f>IF(D287&lt;&gt;"",MAX($A$1:A286)+1,"")</f>
        <v/>
      </c>
      <c r="B287" s="128" t="s">
        <v>1990</v>
      </c>
      <c r="C287" s="128"/>
      <c r="D287" s="128"/>
      <c r="E287" s="128">
        <v>2</v>
      </c>
    </row>
    <row r="288" spans="1:5">
      <c r="A288" s="126">
        <f>IF(D288&lt;&gt;"",MAX($A$1:A287)+1,"")</f>
        <v>227</v>
      </c>
      <c r="B288" s="126" t="s">
        <v>2065</v>
      </c>
      <c r="C288" s="126" t="s">
        <v>0</v>
      </c>
      <c r="D288" s="126" t="s">
        <v>100</v>
      </c>
      <c r="E288" s="126">
        <v>2</v>
      </c>
    </row>
    <row r="289" spans="1:5">
      <c r="A289" s="126">
        <f>IF(D289&lt;&gt;"",MAX($A$1:A288)+1,"")</f>
        <v>228</v>
      </c>
      <c r="D289" s="126" t="s">
        <v>71</v>
      </c>
      <c r="E289" s="126">
        <v>8</v>
      </c>
    </row>
    <row r="290" spans="1:5">
      <c r="A290" s="126">
        <f>IF(D290&lt;&gt;"",MAX($A$1:A289)+1,"")</f>
        <v>229</v>
      </c>
      <c r="D290" s="126" t="s">
        <v>101</v>
      </c>
      <c r="E290" s="126">
        <v>1</v>
      </c>
    </row>
    <row r="291" spans="1:5">
      <c r="A291" s="126">
        <f>IF(D291&lt;&gt;"",MAX($A$1:A290)+1,"")</f>
        <v>230</v>
      </c>
      <c r="D291" s="126" t="s">
        <v>72</v>
      </c>
      <c r="E291" s="126">
        <v>26</v>
      </c>
    </row>
    <row r="292" spans="1:5">
      <c r="A292" s="126">
        <f>IF(D292&lt;&gt;"",MAX($A$1:A291)+1,"")</f>
        <v>231</v>
      </c>
      <c r="D292" s="126" t="s">
        <v>99</v>
      </c>
      <c r="E292" s="126">
        <v>2</v>
      </c>
    </row>
    <row r="293" spans="1:5">
      <c r="A293" s="126">
        <f>IF(D293&lt;&gt;"",MAX($A$1:A292)+1,"")</f>
        <v>232</v>
      </c>
      <c r="C293" s="126" t="s">
        <v>3</v>
      </c>
      <c r="D293" s="126" t="s">
        <v>100</v>
      </c>
      <c r="E293" s="126">
        <v>1</v>
      </c>
    </row>
    <row r="294" spans="1:5">
      <c r="A294" s="126">
        <f>IF(D294&lt;&gt;"",MAX($A$1:A293)+1,"")</f>
        <v>233</v>
      </c>
      <c r="D294" s="126" t="s">
        <v>71</v>
      </c>
      <c r="E294" s="126">
        <v>3</v>
      </c>
    </row>
    <row r="295" spans="1:5">
      <c r="A295" s="126">
        <f>IF(D295&lt;&gt;"",MAX($A$1:A294)+1,"")</f>
        <v>234</v>
      </c>
      <c r="D295" s="126" t="s">
        <v>101</v>
      </c>
      <c r="E295" s="126">
        <v>1</v>
      </c>
    </row>
    <row r="296" spans="1:5">
      <c r="A296" s="126">
        <f>IF(D296&lt;&gt;"",MAX($A$1:A295)+1,"")</f>
        <v>235</v>
      </c>
      <c r="D296" s="126" t="s">
        <v>78</v>
      </c>
      <c r="E296" s="126">
        <v>1</v>
      </c>
    </row>
    <row r="297" spans="1:5">
      <c r="A297" s="126">
        <f>IF(D297&lt;&gt;"",MAX($A$1:A296)+1,"")</f>
        <v>236</v>
      </c>
      <c r="D297" s="126" t="s">
        <v>72</v>
      </c>
      <c r="E297" s="126">
        <v>6</v>
      </c>
    </row>
    <row r="298" spans="1:5">
      <c r="A298" s="126">
        <f>IF(D298&lt;&gt;"",MAX($A$1:A297)+1,"")</f>
        <v>237</v>
      </c>
      <c r="D298" s="126" t="s">
        <v>99</v>
      </c>
      <c r="E298" s="126">
        <v>2</v>
      </c>
    </row>
    <row r="299" spans="1:5">
      <c r="A299" s="126">
        <f>IF(D299&lt;&gt;"",MAX($A$1:A298)+1,"")</f>
        <v>238</v>
      </c>
      <c r="D299" s="126" t="s">
        <v>2066</v>
      </c>
      <c r="E299" s="126">
        <v>1</v>
      </c>
    </row>
    <row r="300" spans="1:5">
      <c r="A300" s="126">
        <f>IF(D300&lt;&gt;"",MAX($A$1:A299)+1,"")</f>
        <v>239</v>
      </c>
      <c r="D300" s="126" t="s">
        <v>73</v>
      </c>
      <c r="E300" s="126">
        <v>1</v>
      </c>
    </row>
    <row r="301" spans="1:5">
      <c r="A301" s="126" t="str">
        <f>IF(D301&lt;&gt;"",MAX($A$1:A300)+1,"")</f>
        <v/>
      </c>
      <c r="B301" s="128" t="s">
        <v>1990</v>
      </c>
      <c r="C301" s="128"/>
      <c r="D301" s="128"/>
      <c r="E301" s="128">
        <v>55</v>
      </c>
    </row>
    <row r="302" spans="1:5">
      <c r="A302" s="126">
        <f>IF(D302&lt;&gt;"",MAX($A$1:A301)+1,"")</f>
        <v>240</v>
      </c>
      <c r="B302" s="126" t="s">
        <v>2067</v>
      </c>
      <c r="C302" s="126" t="s">
        <v>0</v>
      </c>
      <c r="D302" s="126" t="s">
        <v>71</v>
      </c>
      <c r="E302" s="126">
        <v>1</v>
      </c>
    </row>
    <row r="303" spans="1:5">
      <c r="A303" s="126">
        <f>IF(D303&lt;&gt;"",MAX($A$1:A302)+1,"")</f>
        <v>241</v>
      </c>
      <c r="D303" s="126" t="s">
        <v>72</v>
      </c>
      <c r="E303" s="126">
        <v>1</v>
      </c>
    </row>
    <row r="304" spans="1:5">
      <c r="A304" s="126">
        <f>IF(D304&lt;&gt;"",MAX($A$1:A303)+1,"")</f>
        <v>242</v>
      </c>
      <c r="C304" s="126" t="s">
        <v>3</v>
      </c>
      <c r="D304" s="126" t="s">
        <v>71</v>
      </c>
      <c r="E304" s="126">
        <v>1</v>
      </c>
    </row>
    <row r="305" spans="1:5">
      <c r="A305" s="126">
        <f>IF(D305&lt;&gt;"",MAX($A$1:A304)+1,"")</f>
        <v>243</v>
      </c>
      <c r="D305" s="126" t="s">
        <v>78</v>
      </c>
      <c r="E305" s="126">
        <v>1</v>
      </c>
    </row>
    <row r="306" spans="1:5">
      <c r="A306" s="126">
        <f>IF(D306&lt;&gt;"",MAX($A$1:A305)+1,"")</f>
        <v>244</v>
      </c>
      <c r="D306" s="126" t="s">
        <v>72</v>
      </c>
      <c r="E306" s="126">
        <v>1</v>
      </c>
    </row>
    <row r="307" spans="1:5">
      <c r="A307" s="126">
        <f>IF(D307&lt;&gt;"",MAX($A$1:A306)+1,"")</f>
        <v>245</v>
      </c>
      <c r="D307" s="126" t="s">
        <v>65</v>
      </c>
      <c r="E307" s="126">
        <v>1</v>
      </c>
    </row>
    <row r="308" spans="1:5">
      <c r="A308" s="126" t="str">
        <f>IF(D308&lt;&gt;"",MAX($A$1:A307)+1,"")</f>
        <v/>
      </c>
      <c r="B308" s="128" t="s">
        <v>1990</v>
      </c>
      <c r="C308" s="128"/>
      <c r="D308" s="128"/>
      <c r="E308" s="128">
        <v>6</v>
      </c>
    </row>
    <row r="309" spans="1:5">
      <c r="A309" s="126">
        <f>IF(D309&lt;&gt;"",MAX($A$1:A308)+1,"")</f>
        <v>246</v>
      </c>
      <c r="B309" s="126" t="s">
        <v>2068</v>
      </c>
      <c r="C309" s="126" t="s">
        <v>0</v>
      </c>
      <c r="D309" s="126" t="s">
        <v>88</v>
      </c>
      <c r="E309" s="126">
        <v>1</v>
      </c>
    </row>
    <row r="310" spans="1:5">
      <c r="A310" s="126">
        <f>IF(D310&lt;&gt;"",MAX($A$1:A309)+1,"")</f>
        <v>247</v>
      </c>
      <c r="D310" s="126" t="s">
        <v>102</v>
      </c>
      <c r="E310" s="126">
        <v>2</v>
      </c>
    </row>
    <row r="311" spans="1:5">
      <c r="A311" s="126">
        <f>IF(D311&lt;&gt;"",MAX($A$1:A310)+1,"")</f>
        <v>248</v>
      </c>
      <c r="D311" s="126" t="s">
        <v>65</v>
      </c>
      <c r="E311" s="126">
        <v>3</v>
      </c>
    </row>
    <row r="312" spans="1:5">
      <c r="A312" s="126">
        <f>IF(D312&lt;&gt;"",MAX($A$1:A311)+1,"")</f>
        <v>249</v>
      </c>
      <c r="D312" s="126" t="s">
        <v>103</v>
      </c>
      <c r="E312" s="126">
        <v>1</v>
      </c>
    </row>
    <row r="313" spans="1:5">
      <c r="A313" s="126">
        <f>IF(D313&lt;&gt;"",MAX($A$1:A312)+1,"")</f>
        <v>250</v>
      </c>
      <c r="D313" s="126" t="s">
        <v>81</v>
      </c>
      <c r="E313" s="126">
        <v>2</v>
      </c>
    </row>
    <row r="314" spans="1:5">
      <c r="A314" s="126">
        <f>IF(D314&lt;&gt;"",MAX($A$1:A313)+1,"")</f>
        <v>251</v>
      </c>
      <c r="D314" s="126" t="s">
        <v>85</v>
      </c>
      <c r="E314" s="126">
        <v>5</v>
      </c>
    </row>
    <row r="315" spans="1:5">
      <c r="A315" s="126">
        <f>IF(D315&lt;&gt;"",MAX($A$1:A314)+1,"")</f>
        <v>252</v>
      </c>
      <c r="C315" s="126" t="s">
        <v>3</v>
      </c>
      <c r="D315" s="126" t="s">
        <v>66</v>
      </c>
      <c r="E315" s="126">
        <v>2</v>
      </c>
    </row>
    <row r="316" spans="1:5">
      <c r="A316" s="126">
        <f>IF(D316&lt;&gt;"",MAX($A$1:A315)+1,"")</f>
        <v>253</v>
      </c>
      <c r="D316" s="126" t="s">
        <v>102</v>
      </c>
      <c r="E316" s="126">
        <v>2</v>
      </c>
    </row>
    <row r="317" spans="1:5">
      <c r="A317" s="126">
        <f>IF(D317&lt;&gt;"",MAX($A$1:A316)+1,"")</f>
        <v>254</v>
      </c>
      <c r="D317" s="126" t="s">
        <v>65</v>
      </c>
      <c r="E317" s="126">
        <v>1</v>
      </c>
    </row>
    <row r="318" spans="1:5">
      <c r="A318" s="126">
        <f>IF(D318&lt;&gt;"",MAX($A$1:A317)+1,"")</f>
        <v>255</v>
      </c>
      <c r="D318" s="126" t="s">
        <v>103</v>
      </c>
      <c r="E318" s="126">
        <v>2</v>
      </c>
    </row>
    <row r="319" spans="1:5">
      <c r="A319" s="126">
        <f>IF(D319&lt;&gt;"",MAX($A$1:A318)+1,"")</f>
        <v>256</v>
      </c>
      <c r="D319" s="126" t="s">
        <v>81</v>
      </c>
      <c r="E319" s="126">
        <v>16</v>
      </c>
    </row>
    <row r="320" spans="1:5">
      <c r="A320" s="126">
        <f>IF(D320&lt;&gt;"",MAX($A$1:A319)+1,"")</f>
        <v>257</v>
      </c>
      <c r="D320" s="126" t="s">
        <v>85</v>
      </c>
      <c r="E320" s="126">
        <v>6</v>
      </c>
    </row>
    <row r="321" spans="1:5">
      <c r="A321" s="126">
        <f>IF(D321&lt;&gt;"",MAX($A$1:A320)+1,"")</f>
        <v>258</v>
      </c>
      <c r="D321" s="126" t="s">
        <v>83</v>
      </c>
      <c r="E321" s="126">
        <v>1</v>
      </c>
    </row>
    <row r="322" spans="1:5">
      <c r="A322" s="126">
        <f>IF(D322&lt;&gt;"",MAX($A$1:A321)+1,"")</f>
        <v>259</v>
      </c>
      <c r="D322" s="126" t="s">
        <v>104</v>
      </c>
      <c r="E322" s="126">
        <v>1</v>
      </c>
    </row>
    <row r="323" spans="1:5">
      <c r="A323" s="126" t="str">
        <f>IF(D323&lt;&gt;"",MAX($A$1:A322)+1,"")</f>
        <v/>
      </c>
      <c r="B323" s="128" t="s">
        <v>1990</v>
      </c>
      <c r="C323" s="128"/>
      <c r="D323" s="128"/>
      <c r="E323" s="128">
        <v>45</v>
      </c>
    </row>
    <row r="324" spans="1:5">
      <c r="A324" s="126">
        <f>IF(D324&lt;&gt;"",MAX($A$1:A323)+1,"")</f>
        <v>260</v>
      </c>
      <c r="B324" s="126" t="s">
        <v>2069</v>
      </c>
      <c r="C324" s="126" t="s">
        <v>0</v>
      </c>
      <c r="D324" s="126" t="s">
        <v>2070</v>
      </c>
      <c r="E324" s="126">
        <v>1</v>
      </c>
    </row>
    <row r="325" spans="1:5">
      <c r="A325" s="126" t="str">
        <f>IF(D325&lt;&gt;"",MAX($A$1:A324)+1,"")</f>
        <v/>
      </c>
      <c r="B325" s="128" t="s">
        <v>1990</v>
      </c>
      <c r="C325" s="128"/>
      <c r="D325" s="128"/>
      <c r="E325" s="128">
        <v>1</v>
      </c>
    </row>
    <row r="326" spans="1:5">
      <c r="A326" s="126" t="str">
        <f>IF(D326&lt;&gt;"",MAX($A$1:A325)+1,"")</f>
        <v/>
      </c>
      <c r="B326" s="126" t="s">
        <v>2071</v>
      </c>
      <c r="E326" s="126">
        <v>605</v>
      </c>
    </row>
  </sheetData>
  <sheetProtection algorithmName="SHA-512" hashValue="VBLV/BmSjDv9FpIaiKdEhiK/GIknGk30UZ4WfWTeFDNUAi3h6jWUdo8qWLpp63oE5VbT6VIK1rBIJuMvGQQELA==" saltValue="SlxQjEyhbzmGpvNJIV7E3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DFBC-96DA-486E-B258-5096E8DC3FE4}">
  <sheetPr>
    <tabColor theme="5" tint="0.79998168889431442"/>
  </sheetPr>
  <dimension ref="A1:H16"/>
  <sheetViews>
    <sheetView workbookViewId="0">
      <selection activeCell="E12" sqref="E12"/>
    </sheetView>
  </sheetViews>
  <sheetFormatPr defaultColWidth="8.88671875" defaultRowHeight="14.4"/>
  <cols>
    <col min="1" max="1" width="8.88671875" style="126" customWidth="1"/>
    <col min="2" max="2" width="29.5546875" style="126" customWidth="1"/>
    <col min="3" max="3" width="10.33203125" style="126" customWidth="1"/>
    <col min="4" max="4" width="9.33203125" style="126" customWidth="1"/>
    <col min="5" max="5" width="9.88671875" style="126" customWidth="1"/>
    <col min="6" max="6" width="12.33203125" style="126" customWidth="1"/>
    <col min="7" max="7" width="11.6640625" style="126" customWidth="1"/>
    <col min="8" max="8" width="28.44140625" style="126" customWidth="1"/>
    <col min="9" max="9" width="8.88671875" style="126" customWidth="1"/>
    <col min="10" max="16384" width="8.88671875" style="126"/>
  </cols>
  <sheetData>
    <row r="1" spans="1:8">
      <c r="B1" s="126" t="s">
        <v>2074</v>
      </c>
    </row>
    <row r="2" spans="1:8" ht="27.6">
      <c r="A2" s="354" t="s">
        <v>105</v>
      </c>
      <c r="B2" s="354" t="s">
        <v>106</v>
      </c>
      <c r="C2" s="354" t="s">
        <v>107</v>
      </c>
      <c r="D2" s="354" t="s">
        <v>108</v>
      </c>
      <c r="E2" s="354" t="s">
        <v>109</v>
      </c>
      <c r="F2" s="354" t="s">
        <v>2075</v>
      </c>
      <c r="G2" s="354" t="s">
        <v>2076</v>
      </c>
      <c r="H2" s="354" t="s">
        <v>2077</v>
      </c>
    </row>
    <row r="3" spans="1:8">
      <c r="A3" s="355">
        <v>1</v>
      </c>
      <c r="B3" s="356" t="s">
        <v>110</v>
      </c>
      <c r="C3" s="355" t="s">
        <v>111</v>
      </c>
      <c r="D3" s="355">
        <v>2003</v>
      </c>
      <c r="E3" s="355" t="s">
        <v>112</v>
      </c>
      <c r="F3" s="357" t="s">
        <v>2078</v>
      </c>
      <c r="G3" s="357"/>
      <c r="H3" s="357"/>
    </row>
    <row r="4" spans="1:8">
      <c r="A4" s="355">
        <v>2</v>
      </c>
      <c r="B4" s="356" t="s">
        <v>113</v>
      </c>
      <c r="C4" s="355" t="s">
        <v>114</v>
      </c>
      <c r="D4" s="355">
        <v>2005</v>
      </c>
      <c r="E4" s="355" t="s">
        <v>115</v>
      </c>
      <c r="F4" s="357" t="s">
        <v>2078</v>
      </c>
      <c r="G4" s="357"/>
      <c r="H4" s="357"/>
    </row>
    <row r="5" spans="1:8">
      <c r="A5" s="355">
        <v>3</v>
      </c>
      <c r="B5" s="356" t="s">
        <v>116</v>
      </c>
      <c r="C5" s="355" t="s">
        <v>117</v>
      </c>
      <c r="D5" s="355">
        <v>2009</v>
      </c>
      <c r="E5" s="355" t="s">
        <v>118</v>
      </c>
      <c r="F5" s="357" t="s">
        <v>2078</v>
      </c>
      <c r="G5" s="357" t="s">
        <v>2078</v>
      </c>
      <c r="H5" s="357"/>
    </row>
    <row r="6" spans="1:8">
      <c r="A6" s="355">
        <v>4</v>
      </c>
      <c r="B6" s="356" t="s">
        <v>116</v>
      </c>
      <c r="C6" s="355" t="s">
        <v>119</v>
      </c>
      <c r="D6" s="355">
        <v>2009</v>
      </c>
      <c r="E6" s="355" t="s">
        <v>118</v>
      </c>
      <c r="F6" s="357" t="s">
        <v>2078</v>
      </c>
      <c r="G6" s="357" t="s">
        <v>2078</v>
      </c>
      <c r="H6" s="357"/>
    </row>
    <row r="7" spans="1:8" ht="22.2" customHeight="1">
      <c r="A7" s="355">
        <v>5</v>
      </c>
      <c r="B7" s="356" t="s">
        <v>120</v>
      </c>
      <c r="C7" s="355" t="s">
        <v>121</v>
      </c>
      <c r="D7" s="355">
        <v>2008</v>
      </c>
      <c r="E7" s="355" t="s">
        <v>122</v>
      </c>
      <c r="F7" s="357" t="s">
        <v>2078</v>
      </c>
      <c r="G7" s="357"/>
      <c r="H7" s="357"/>
    </row>
    <row r="8" spans="1:8" ht="18.600000000000001" customHeight="1">
      <c r="A8" s="355">
        <v>6</v>
      </c>
      <c r="B8" s="356" t="s">
        <v>120</v>
      </c>
      <c r="C8" s="355" t="s">
        <v>123</v>
      </c>
      <c r="D8" s="355">
        <v>2008</v>
      </c>
      <c r="E8" s="355" t="s">
        <v>122</v>
      </c>
      <c r="F8" s="357" t="s">
        <v>2078</v>
      </c>
      <c r="G8" s="357"/>
      <c r="H8" s="357"/>
    </row>
    <row r="9" spans="1:8">
      <c r="A9" s="355">
        <v>7</v>
      </c>
      <c r="B9" s="356" t="s">
        <v>124</v>
      </c>
      <c r="C9" s="355" t="s">
        <v>125</v>
      </c>
      <c r="D9" s="355">
        <v>2016</v>
      </c>
      <c r="E9" s="355" t="s">
        <v>126</v>
      </c>
      <c r="F9" s="357" t="s">
        <v>2078</v>
      </c>
      <c r="G9" s="357" t="s">
        <v>2078</v>
      </c>
      <c r="H9" s="357"/>
    </row>
    <row r="10" spans="1:8" ht="19.2" customHeight="1">
      <c r="A10" s="355">
        <v>8</v>
      </c>
      <c r="B10" s="356" t="s">
        <v>127</v>
      </c>
      <c r="C10" s="355" t="s">
        <v>128</v>
      </c>
      <c r="D10" s="355">
        <v>2016</v>
      </c>
      <c r="E10" s="355" t="s">
        <v>3087</v>
      </c>
      <c r="F10" s="357" t="s">
        <v>2078</v>
      </c>
      <c r="G10" s="357"/>
      <c r="H10" s="357"/>
    </row>
    <row r="11" spans="1:8">
      <c r="A11" s="355">
        <v>9</v>
      </c>
      <c r="B11" s="356" t="s">
        <v>129</v>
      </c>
      <c r="C11" s="355" t="s">
        <v>3088</v>
      </c>
      <c r="D11" s="355">
        <v>2018</v>
      </c>
      <c r="E11" s="355" t="s">
        <v>118</v>
      </c>
      <c r="F11" s="357" t="s">
        <v>2078</v>
      </c>
      <c r="G11" s="357" t="s">
        <v>2078</v>
      </c>
      <c r="H11" s="357"/>
    </row>
    <row r="12" spans="1:8">
      <c r="A12" s="355">
        <v>10</v>
      </c>
      <c r="B12" s="356" t="s">
        <v>129</v>
      </c>
      <c r="C12" s="355" t="s">
        <v>130</v>
      </c>
      <c r="D12" s="355">
        <v>2018</v>
      </c>
      <c r="E12" s="355" t="s">
        <v>118</v>
      </c>
      <c r="F12" s="357" t="s">
        <v>2078</v>
      </c>
      <c r="G12" s="357" t="s">
        <v>2078</v>
      </c>
      <c r="H12" s="357"/>
    </row>
    <row r="13" spans="1:8">
      <c r="A13" s="355">
        <v>11</v>
      </c>
      <c r="B13" s="356" t="s">
        <v>2079</v>
      </c>
      <c r="C13" s="355" t="s">
        <v>131</v>
      </c>
      <c r="D13" s="355">
        <v>2018</v>
      </c>
      <c r="E13" s="355" t="s">
        <v>3087</v>
      </c>
      <c r="F13" s="357" t="s">
        <v>2078</v>
      </c>
      <c r="G13" s="357" t="s">
        <v>2078</v>
      </c>
      <c r="H13" s="357"/>
    </row>
    <row r="14" spans="1:8">
      <c r="A14" s="355">
        <v>12</v>
      </c>
      <c r="B14" s="356" t="s">
        <v>2079</v>
      </c>
      <c r="C14" s="355" t="s">
        <v>132</v>
      </c>
      <c r="D14" s="355">
        <v>2018</v>
      </c>
      <c r="E14" s="355" t="s">
        <v>3087</v>
      </c>
      <c r="F14" s="357" t="s">
        <v>2078</v>
      </c>
      <c r="G14" s="357" t="s">
        <v>2078</v>
      </c>
      <c r="H14" s="357"/>
    </row>
    <row r="15" spans="1:8">
      <c r="A15" s="358">
        <v>13</v>
      </c>
      <c r="B15" s="359" t="s">
        <v>2370</v>
      </c>
      <c r="C15" s="358" t="s">
        <v>2080</v>
      </c>
      <c r="D15" s="358">
        <v>2020</v>
      </c>
      <c r="E15" s="358" t="s">
        <v>2081</v>
      </c>
      <c r="F15" s="360" t="s">
        <v>2078</v>
      </c>
      <c r="G15" s="360" t="s">
        <v>2078</v>
      </c>
      <c r="H15" s="357" t="s">
        <v>2369</v>
      </c>
    </row>
    <row r="16" spans="1:8">
      <c r="A16" s="176"/>
      <c r="B16" s="177"/>
      <c r="C16" s="178"/>
      <c r="D16" s="178"/>
      <c r="E16" s="178"/>
      <c r="F16" s="179"/>
      <c r="G16" s="179"/>
      <c r="H16" s="179"/>
    </row>
  </sheetData>
  <sheetProtection algorithmName="SHA-512" hashValue="bz3woK8WJzlj8CtDGoWNH7BLjs6JzuJdbsNXJOVijiZo/EIbirv8fTRtN2zBWe0oRHDvQdA+nSSbqJvbvjyMdw==" saltValue="lpNfkF81OWXbWPxwp+IAZw==" spinCount="100000" sheet="1" objects="1" scenarios="1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9C8E-34C0-4D2A-B63C-9FE134E0E16C}">
  <sheetPr>
    <tabColor theme="7" tint="0.59999389629810485"/>
  </sheetPr>
  <dimension ref="A1:J22"/>
  <sheetViews>
    <sheetView topLeftCell="A31" zoomScaleNormal="100" workbookViewId="0">
      <selection activeCell="F27" sqref="A1:XFD1048576"/>
    </sheetView>
  </sheetViews>
  <sheetFormatPr defaultRowHeight="14.4"/>
  <cols>
    <col min="2" max="2" width="45.109375" customWidth="1"/>
    <col min="3" max="3" width="12.109375" customWidth="1"/>
    <col min="4" max="4" width="18.6640625" customWidth="1"/>
    <col min="8" max="8" width="12.33203125" customWidth="1"/>
    <col min="9" max="9" width="16.44140625" customWidth="1"/>
  </cols>
  <sheetData>
    <row r="1" spans="1:10" ht="15" thickBot="1">
      <c r="B1" t="s">
        <v>133</v>
      </c>
    </row>
    <row r="2" spans="1:10" ht="27" thickBot="1">
      <c r="A2" s="129" t="s">
        <v>105</v>
      </c>
      <c r="B2" s="130" t="s">
        <v>134</v>
      </c>
      <c r="C2" s="131" t="s">
        <v>135</v>
      </c>
      <c r="D2" s="131" t="s">
        <v>136</v>
      </c>
      <c r="E2" s="131" t="s">
        <v>137</v>
      </c>
      <c r="F2" s="131" t="s">
        <v>138</v>
      </c>
      <c r="G2" s="131" t="s">
        <v>139</v>
      </c>
      <c r="H2" s="131" t="s">
        <v>140</v>
      </c>
      <c r="I2" s="131" t="s">
        <v>2072</v>
      </c>
    </row>
    <row r="3" spans="1:10" s="3" customFormat="1" ht="33.6" customHeight="1" thickBot="1">
      <c r="A3" s="132">
        <v>1</v>
      </c>
      <c r="B3" s="133" t="s">
        <v>141</v>
      </c>
      <c r="C3" s="134" t="s">
        <v>142</v>
      </c>
      <c r="D3" s="135" t="s">
        <v>143</v>
      </c>
      <c r="E3" s="134">
        <v>132.72999999999999</v>
      </c>
      <c r="F3" s="134">
        <v>422</v>
      </c>
      <c r="G3" s="134">
        <v>1</v>
      </c>
      <c r="H3" s="134">
        <v>1930</v>
      </c>
      <c r="I3" s="174">
        <v>1432</v>
      </c>
      <c r="J3" s="3" t="s">
        <v>2082</v>
      </c>
    </row>
    <row r="4" spans="1:10" s="3" customFormat="1" ht="15.75" customHeight="1" thickBot="1">
      <c r="A4" s="361">
        <v>2</v>
      </c>
      <c r="B4" s="365" t="s">
        <v>144</v>
      </c>
      <c r="C4" s="361" t="s">
        <v>142</v>
      </c>
      <c r="D4" s="136" t="s">
        <v>145</v>
      </c>
      <c r="E4" s="361">
        <v>107.16</v>
      </c>
      <c r="F4" s="361">
        <v>468</v>
      </c>
      <c r="G4" s="361">
        <v>3</v>
      </c>
      <c r="H4" s="361">
        <v>1937</v>
      </c>
      <c r="I4" s="363">
        <v>3614</v>
      </c>
      <c r="J4" s="3" t="s">
        <v>2082</v>
      </c>
    </row>
    <row r="5" spans="1:10" s="3" customFormat="1" ht="18.75" customHeight="1" thickBot="1">
      <c r="A5" s="362"/>
      <c r="B5" s="366"/>
      <c r="C5" s="362"/>
      <c r="D5" s="136" t="s">
        <v>146</v>
      </c>
      <c r="E5" s="362"/>
      <c r="F5" s="362"/>
      <c r="G5" s="362"/>
      <c r="H5" s="362"/>
      <c r="I5" s="364"/>
    </row>
    <row r="6" spans="1:10" s="3" customFormat="1" ht="33.6" customHeight="1" thickBot="1">
      <c r="A6" s="137">
        <v>3</v>
      </c>
      <c r="B6" s="138" t="s">
        <v>147</v>
      </c>
      <c r="C6" s="136" t="s">
        <v>148</v>
      </c>
      <c r="D6" s="136" t="s">
        <v>149</v>
      </c>
      <c r="E6" s="136">
        <v>208.94</v>
      </c>
      <c r="F6" s="136">
        <v>890</v>
      </c>
      <c r="G6" s="136">
        <v>1</v>
      </c>
      <c r="H6" s="136" t="s">
        <v>150</v>
      </c>
      <c r="I6" s="175">
        <v>154000</v>
      </c>
    </row>
    <row r="7" spans="1:10" s="3" customFormat="1" ht="33.6" customHeight="1" thickBot="1">
      <c r="A7" s="137">
        <v>4</v>
      </c>
      <c r="B7" s="138" t="s">
        <v>151</v>
      </c>
      <c r="C7" s="136" t="s">
        <v>2073</v>
      </c>
      <c r="D7" s="136" t="s">
        <v>152</v>
      </c>
      <c r="E7" s="136">
        <v>23.18</v>
      </c>
      <c r="F7" s="136">
        <v>107</v>
      </c>
      <c r="G7" s="136"/>
      <c r="H7" s="136">
        <v>1987</v>
      </c>
      <c r="I7" s="175">
        <v>13390</v>
      </c>
    </row>
    <row r="8" spans="1:10" s="3" customFormat="1" ht="33.6" customHeight="1" thickBot="1">
      <c r="A8" s="137">
        <v>5</v>
      </c>
      <c r="B8" s="138" t="s">
        <v>153</v>
      </c>
      <c r="C8" s="136" t="s">
        <v>142</v>
      </c>
      <c r="D8" s="136" t="s">
        <v>154</v>
      </c>
      <c r="E8" s="136" t="s">
        <v>155</v>
      </c>
      <c r="F8" s="136">
        <v>7216</v>
      </c>
      <c r="G8" s="136">
        <v>1</v>
      </c>
      <c r="H8" s="136" t="s">
        <v>156</v>
      </c>
      <c r="I8" s="175">
        <v>1165800</v>
      </c>
    </row>
    <row r="9" spans="1:10" s="3" customFormat="1" ht="33.6" customHeight="1" thickBot="1">
      <c r="A9" s="137">
        <v>6</v>
      </c>
      <c r="B9" s="138" t="s">
        <v>157</v>
      </c>
      <c r="C9" s="136" t="s">
        <v>142</v>
      </c>
      <c r="D9" s="135" t="s">
        <v>158</v>
      </c>
      <c r="E9" s="136" t="s">
        <v>159</v>
      </c>
      <c r="F9" s="136" t="s">
        <v>160</v>
      </c>
      <c r="G9" s="136">
        <v>4</v>
      </c>
      <c r="H9" s="136">
        <v>1957</v>
      </c>
      <c r="I9" s="175">
        <v>4169550</v>
      </c>
    </row>
    <row r="10" spans="1:10" s="3" customFormat="1" ht="33.6" customHeight="1" thickBot="1">
      <c r="A10" s="137">
        <v>7</v>
      </c>
      <c r="B10" s="138" t="s">
        <v>161</v>
      </c>
      <c r="C10" s="136" t="s">
        <v>142</v>
      </c>
      <c r="D10" s="135" t="s">
        <v>162</v>
      </c>
      <c r="E10" s="136" t="s">
        <v>163</v>
      </c>
      <c r="F10" s="136" t="s">
        <v>164</v>
      </c>
      <c r="G10" s="136">
        <v>3</v>
      </c>
      <c r="H10" s="136">
        <v>1959</v>
      </c>
      <c r="I10" s="175">
        <v>734560</v>
      </c>
    </row>
    <row r="11" spans="1:10" s="3" customFormat="1" ht="33.6" customHeight="1" thickBot="1">
      <c r="A11" s="137">
        <v>8</v>
      </c>
      <c r="B11" s="138" t="s">
        <v>165</v>
      </c>
      <c r="C11" s="136" t="s">
        <v>142</v>
      </c>
      <c r="D11" s="135" t="s">
        <v>166</v>
      </c>
      <c r="E11" s="136">
        <v>614.78</v>
      </c>
      <c r="F11" s="136" t="s">
        <v>167</v>
      </c>
      <c r="G11" s="136">
        <v>1</v>
      </c>
      <c r="H11" s="136">
        <v>1975</v>
      </c>
      <c r="I11" s="175">
        <v>340880</v>
      </c>
    </row>
    <row r="12" spans="1:10" s="3" customFormat="1" ht="33.6" customHeight="1" thickBot="1">
      <c r="A12" s="137">
        <v>9</v>
      </c>
      <c r="B12" s="138" t="s">
        <v>168</v>
      </c>
      <c r="C12" s="136" t="s">
        <v>142</v>
      </c>
      <c r="D12" s="135" t="s">
        <v>169</v>
      </c>
      <c r="E12" s="136">
        <v>581.91999999999996</v>
      </c>
      <c r="F12" s="136" t="s">
        <v>170</v>
      </c>
      <c r="G12" s="136"/>
      <c r="H12" s="136">
        <v>1975</v>
      </c>
      <c r="I12" s="175">
        <v>288930</v>
      </c>
    </row>
    <row r="13" spans="1:10" s="3" customFormat="1" ht="33.6" customHeight="1" thickBot="1">
      <c r="A13" s="137">
        <v>10</v>
      </c>
      <c r="B13" s="138" t="s">
        <v>161</v>
      </c>
      <c r="C13" s="136" t="s">
        <v>148</v>
      </c>
      <c r="D13" s="135" t="s">
        <v>171</v>
      </c>
      <c r="E13" s="136" t="s">
        <v>172</v>
      </c>
      <c r="F13" s="136" t="s">
        <v>173</v>
      </c>
      <c r="G13" s="136">
        <v>9</v>
      </c>
      <c r="H13" s="136">
        <v>1973</v>
      </c>
      <c r="I13" s="175">
        <v>4016300</v>
      </c>
    </row>
    <row r="14" spans="1:10" s="3" customFormat="1" ht="33.6" customHeight="1" thickBot="1">
      <c r="A14" s="137">
        <v>11</v>
      </c>
      <c r="B14" s="138" t="s">
        <v>174</v>
      </c>
      <c r="C14" s="136" t="s">
        <v>148</v>
      </c>
      <c r="D14" s="135" t="s">
        <v>175</v>
      </c>
      <c r="E14" s="136" t="s">
        <v>176</v>
      </c>
      <c r="F14" s="136" t="s">
        <v>177</v>
      </c>
      <c r="G14" s="136">
        <v>3</v>
      </c>
      <c r="H14" s="136">
        <v>1973</v>
      </c>
      <c r="I14" s="175">
        <v>7030830</v>
      </c>
    </row>
    <row r="15" spans="1:10" s="3" customFormat="1" ht="33.6" customHeight="1" thickBot="1">
      <c r="A15" s="137">
        <v>12</v>
      </c>
      <c r="B15" s="138" t="s">
        <v>178</v>
      </c>
      <c r="C15" s="136" t="s">
        <v>142</v>
      </c>
      <c r="D15" s="135" t="s">
        <v>179</v>
      </c>
      <c r="E15" s="136">
        <v>505.92</v>
      </c>
      <c r="F15" s="136" t="s">
        <v>180</v>
      </c>
      <c r="G15" s="136">
        <v>1</v>
      </c>
      <c r="H15" s="136">
        <v>1975</v>
      </c>
      <c r="I15" s="175">
        <v>155500</v>
      </c>
    </row>
    <row r="16" spans="1:10" s="3" customFormat="1" ht="33.6" customHeight="1" thickBot="1">
      <c r="A16" s="137">
        <v>13</v>
      </c>
      <c r="B16" s="138" t="s">
        <v>181</v>
      </c>
      <c r="C16" s="136" t="s">
        <v>182</v>
      </c>
      <c r="D16" s="135" t="s">
        <v>183</v>
      </c>
      <c r="E16" s="136">
        <v>252.03</v>
      </c>
      <c r="F16" s="136" t="s">
        <v>184</v>
      </c>
      <c r="G16" s="136">
        <v>1</v>
      </c>
      <c r="H16" s="136">
        <v>1975</v>
      </c>
      <c r="I16" s="175">
        <v>132700</v>
      </c>
    </row>
    <row r="17" spans="1:9" s="3" customFormat="1" ht="33.6" customHeight="1" thickBot="1">
      <c r="A17" s="137">
        <v>14</v>
      </c>
      <c r="B17" s="138" t="s">
        <v>168</v>
      </c>
      <c r="C17" s="136" t="s">
        <v>142</v>
      </c>
      <c r="D17" s="135" t="s">
        <v>185</v>
      </c>
      <c r="E17" s="136" t="s">
        <v>186</v>
      </c>
      <c r="F17" s="136" t="s">
        <v>187</v>
      </c>
      <c r="G17" s="136"/>
      <c r="H17" s="136">
        <v>1989</v>
      </c>
      <c r="I17" s="175">
        <v>950200</v>
      </c>
    </row>
    <row r="18" spans="1:9" s="3" customFormat="1" ht="33.6" customHeight="1" thickBot="1">
      <c r="A18" s="137">
        <v>15</v>
      </c>
      <c r="B18" s="138" t="s">
        <v>181</v>
      </c>
      <c r="C18" s="136" t="s">
        <v>142</v>
      </c>
      <c r="D18" s="135" t="s">
        <v>188</v>
      </c>
      <c r="E18" s="136">
        <v>445.63</v>
      </c>
      <c r="F18" s="136" t="s">
        <v>189</v>
      </c>
      <c r="G18" s="136">
        <v>1</v>
      </c>
      <c r="H18" s="136">
        <v>1989</v>
      </c>
      <c r="I18" s="175">
        <v>164500</v>
      </c>
    </row>
    <row r="19" spans="1:9" s="3" customFormat="1" ht="33.6" customHeight="1" thickBot="1">
      <c r="A19" s="137">
        <v>16</v>
      </c>
      <c r="B19" s="138" t="s">
        <v>168</v>
      </c>
      <c r="C19" s="136" t="s">
        <v>142</v>
      </c>
      <c r="D19" s="135" t="s">
        <v>190</v>
      </c>
      <c r="E19" s="136">
        <v>131.66</v>
      </c>
      <c r="F19" s="136">
        <v>673</v>
      </c>
      <c r="G19" s="136"/>
      <c r="H19" s="136">
        <v>1989</v>
      </c>
      <c r="I19" s="175">
        <v>67900</v>
      </c>
    </row>
    <row r="20" spans="1:9" s="3" customFormat="1" ht="33.6" customHeight="1" thickBot="1">
      <c r="A20" s="137">
        <v>17</v>
      </c>
      <c r="B20" s="138" t="s">
        <v>191</v>
      </c>
      <c r="C20" s="136" t="s">
        <v>142</v>
      </c>
      <c r="D20" s="135" t="s">
        <v>192</v>
      </c>
      <c r="E20" s="136" t="s">
        <v>193</v>
      </c>
      <c r="F20" s="136" t="s">
        <v>194</v>
      </c>
      <c r="G20" s="136">
        <v>2</v>
      </c>
      <c r="H20" s="136">
        <v>1987</v>
      </c>
      <c r="I20" s="175">
        <v>5807500</v>
      </c>
    </row>
    <row r="21" spans="1:9" s="3" customFormat="1" ht="33.6" customHeight="1" thickBot="1">
      <c r="A21" s="137">
        <v>18</v>
      </c>
      <c r="B21" s="138" t="s">
        <v>195</v>
      </c>
      <c r="C21" s="136" t="s">
        <v>142</v>
      </c>
      <c r="D21" s="135" t="s">
        <v>196</v>
      </c>
      <c r="E21" s="136"/>
      <c r="F21" s="136">
        <v>8988</v>
      </c>
      <c r="G21" s="136">
        <v>3</v>
      </c>
      <c r="H21" s="136" t="s">
        <v>197</v>
      </c>
      <c r="I21" s="175">
        <v>1012500</v>
      </c>
    </row>
    <row r="22" spans="1:9" s="3" customFormat="1" ht="33.6" customHeight="1">
      <c r="A22" s="4"/>
      <c r="I22" s="173">
        <f>I21+I20+I19+I18+I17+I16+I15+I14+I13+I12+I11+I10+I9+I8+I7+I6</f>
        <v>26205040</v>
      </c>
    </row>
  </sheetData>
  <sheetProtection algorithmName="SHA-512" hashValue="KAdLg+/ktHZBU2Ux/J5xIMoIu/SZ0XTbytzTd0V0/QOVs7knp+n5YcXBXhk7VnagAwiy2z7ynNPAVyX7OIHeJw==" saltValue="yw2V/NWJ8oBGaDJkvjEVTg==" spinCount="100000" sheet="1" objects="1" scenarios="1"/>
  <mergeCells count="8">
    <mergeCell ref="H4:H5"/>
    <mergeCell ref="I4:I5"/>
    <mergeCell ref="A4:A5"/>
    <mergeCell ref="B4:B5"/>
    <mergeCell ref="C4:C5"/>
    <mergeCell ref="E4:E5"/>
    <mergeCell ref="F4:F5"/>
    <mergeCell ref="G4:G5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B935-AB19-4EB1-B1DC-5A6F7A57F203}">
  <sheetPr>
    <tabColor theme="9" tint="0.79998168889431442"/>
  </sheetPr>
  <dimension ref="A2:J68"/>
  <sheetViews>
    <sheetView zoomScale="85" zoomScaleNormal="85" workbookViewId="0">
      <selection activeCell="F12" sqref="A4:H52"/>
    </sheetView>
  </sheetViews>
  <sheetFormatPr defaultColWidth="8.88671875" defaultRowHeight="13.2"/>
  <cols>
    <col min="1" max="1" width="10.6640625" style="140" customWidth="1"/>
    <col min="2" max="2" width="8.88671875" style="140" customWidth="1"/>
    <col min="3" max="3" width="67.33203125" style="140" customWidth="1"/>
    <col min="4" max="4" width="13.33203125" style="140" customWidth="1"/>
    <col min="5" max="5" width="12.6640625" style="213" bestFit="1" customWidth="1"/>
    <col min="6" max="6" width="8.88671875" style="180" customWidth="1"/>
    <col min="7" max="7" width="10.6640625" style="180" customWidth="1"/>
    <col min="8" max="8" width="26.6640625" style="140" customWidth="1"/>
    <col min="9" max="9" width="11.33203125" style="162" customWidth="1"/>
    <col min="10" max="10" width="8.88671875" style="140" customWidth="1"/>
    <col min="11" max="16384" width="8.88671875" style="140"/>
  </cols>
  <sheetData>
    <row r="2" spans="1:9">
      <c r="A2" s="139" t="s">
        <v>210</v>
      </c>
    </row>
    <row r="3" spans="1:9">
      <c r="A3" s="139"/>
    </row>
    <row r="4" spans="1:9" ht="52.8">
      <c r="A4" s="141" t="s">
        <v>211</v>
      </c>
      <c r="B4" s="141" t="s">
        <v>212</v>
      </c>
      <c r="C4" s="141" t="s">
        <v>213</v>
      </c>
      <c r="D4" s="141" t="s">
        <v>214</v>
      </c>
      <c r="E4" s="223" t="s">
        <v>215</v>
      </c>
      <c r="F4" s="141" t="s">
        <v>216</v>
      </c>
      <c r="G4" s="141" t="s">
        <v>217</v>
      </c>
      <c r="H4" s="167" t="s">
        <v>218</v>
      </c>
    </row>
    <row r="5" spans="1:9">
      <c r="A5" s="185" t="s">
        <v>219</v>
      </c>
      <c r="B5" s="186" t="s">
        <v>220</v>
      </c>
      <c r="C5" s="187" t="s">
        <v>221</v>
      </c>
      <c r="D5" s="188"/>
      <c r="E5" s="214">
        <v>196968</v>
      </c>
      <c r="F5" s="189" t="s">
        <v>223</v>
      </c>
      <c r="G5" s="189" t="s">
        <v>224</v>
      </c>
      <c r="H5" s="190" t="s">
        <v>225</v>
      </c>
    </row>
    <row r="6" spans="1:9" s="143" customFormat="1">
      <c r="A6" s="191" t="s">
        <v>240</v>
      </c>
      <c r="B6" s="192" t="s">
        <v>241</v>
      </c>
      <c r="C6" s="187" t="s">
        <v>242</v>
      </c>
      <c r="D6" s="187" t="s">
        <v>243</v>
      </c>
      <c r="E6" s="215">
        <v>15777.96</v>
      </c>
      <c r="F6" s="193" t="s">
        <v>244</v>
      </c>
      <c r="G6" s="193" t="s">
        <v>229</v>
      </c>
      <c r="H6" s="194" t="s">
        <v>2083</v>
      </c>
      <c r="I6" s="170"/>
    </row>
    <row r="7" spans="1:9" s="143" customFormat="1">
      <c r="A7" s="191" t="s">
        <v>245</v>
      </c>
      <c r="B7" s="192" t="s">
        <v>246</v>
      </c>
      <c r="C7" s="187" t="s">
        <v>247</v>
      </c>
      <c r="D7" s="187" t="s">
        <v>248</v>
      </c>
      <c r="E7" s="215">
        <v>2820.91</v>
      </c>
      <c r="F7" s="193" t="s">
        <v>244</v>
      </c>
      <c r="G7" s="193" t="s">
        <v>229</v>
      </c>
      <c r="H7" s="194" t="s">
        <v>2083</v>
      </c>
      <c r="I7" s="170"/>
    </row>
    <row r="8" spans="1:9" s="143" customFormat="1">
      <c r="A8" s="191" t="s">
        <v>245</v>
      </c>
      <c r="B8" s="192" t="s">
        <v>249</v>
      </c>
      <c r="C8" s="187" t="s">
        <v>247</v>
      </c>
      <c r="D8" s="187" t="s">
        <v>250</v>
      </c>
      <c r="E8" s="215">
        <v>2820.91</v>
      </c>
      <c r="F8" s="193" t="s">
        <v>244</v>
      </c>
      <c r="G8" s="193" t="s">
        <v>229</v>
      </c>
      <c r="H8" s="194" t="s">
        <v>2083</v>
      </c>
      <c r="I8" s="170"/>
    </row>
    <row r="9" spans="1:9" s="143" customFormat="1">
      <c r="A9" s="191" t="s">
        <v>245</v>
      </c>
      <c r="B9" s="192" t="s">
        <v>251</v>
      </c>
      <c r="C9" s="187" t="s">
        <v>247</v>
      </c>
      <c r="D9" s="187" t="s">
        <v>252</v>
      </c>
      <c r="E9" s="215">
        <v>2820.91</v>
      </c>
      <c r="F9" s="193" t="s">
        <v>244</v>
      </c>
      <c r="G9" s="193" t="s">
        <v>229</v>
      </c>
      <c r="H9" s="194" t="s">
        <v>2083</v>
      </c>
      <c r="I9" s="170"/>
    </row>
    <row r="10" spans="1:9" s="143" customFormat="1">
      <c r="A10" s="191" t="s">
        <v>245</v>
      </c>
      <c r="B10" s="192" t="s">
        <v>253</v>
      </c>
      <c r="C10" s="187" t="s">
        <v>247</v>
      </c>
      <c r="D10" s="187" t="s">
        <v>254</v>
      </c>
      <c r="E10" s="215">
        <v>2820.91</v>
      </c>
      <c r="F10" s="193" t="s">
        <v>244</v>
      </c>
      <c r="G10" s="193" t="s">
        <v>229</v>
      </c>
      <c r="H10" s="194" t="s">
        <v>2083</v>
      </c>
      <c r="I10" s="170"/>
    </row>
    <row r="11" spans="1:9" s="143" customFormat="1">
      <c r="A11" s="191" t="s">
        <v>245</v>
      </c>
      <c r="B11" s="192" t="s">
        <v>255</v>
      </c>
      <c r="C11" s="187" t="s">
        <v>247</v>
      </c>
      <c r="D11" s="187" t="s">
        <v>256</v>
      </c>
      <c r="E11" s="215">
        <v>2820.91</v>
      </c>
      <c r="F11" s="193" t="s">
        <v>244</v>
      </c>
      <c r="G11" s="193" t="s">
        <v>229</v>
      </c>
      <c r="H11" s="194" t="s">
        <v>2083</v>
      </c>
      <c r="I11" s="170"/>
    </row>
    <row r="12" spans="1:9" s="143" customFormat="1">
      <c r="A12" s="191" t="s">
        <v>245</v>
      </c>
      <c r="B12" s="192" t="s">
        <v>257</v>
      </c>
      <c r="C12" s="187" t="s">
        <v>247</v>
      </c>
      <c r="D12" s="187" t="s">
        <v>258</v>
      </c>
      <c r="E12" s="215">
        <v>2820.91</v>
      </c>
      <c r="F12" s="193" t="s">
        <v>244</v>
      </c>
      <c r="G12" s="193" t="s">
        <v>229</v>
      </c>
      <c r="H12" s="194" t="s">
        <v>2083</v>
      </c>
      <c r="I12" s="170"/>
    </row>
    <row r="13" spans="1:9">
      <c r="A13" s="185" t="s">
        <v>245</v>
      </c>
      <c r="B13" s="186" t="s">
        <v>259</v>
      </c>
      <c r="C13" s="188" t="s">
        <v>242</v>
      </c>
      <c r="D13" s="188" t="s">
        <v>260</v>
      </c>
      <c r="E13" s="214">
        <v>15777.96</v>
      </c>
      <c r="F13" s="189" t="s">
        <v>244</v>
      </c>
      <c r="G13" s="189" t="s">
        <v>229</v>
      </c>
      <c r="H13" s="190" t="s">
        <v>2083</v>
      </c>
    </row>
    <row r="14" spans="1:9">
      <c r="A14" s="185" t="s">
        <v>261</v>
      </c>
      <c r="B14" s="186" t="s">
        <v>262</v>
      </c>
      <c r="C14" s="188" t="s">
        <v>263</v>
      </c>
      <c r="D14" s="188" t="s">
        <v>264</v>
      </c>
      <c r="E14" s="214">
        <v>3765.2</v>
      </c>
      <c r="F14" s="189" t="s">
        <v>244</v>
      </c>
      <c r="G14" s="189" t="s">
        <v>229</v>
      </c>
      <c r="H14" s="190" t="s">
        <v>2083</v>
      </c>
    </row>
    <row r="15" spans="1:9" ht="15.6" customHeight="1">
      <c r="A15" s="185" t="s">
        <v>353</v>
      </c>
      <c r="B15" s="186" t="s">
        <v>354</v>
      </c>
      <c r="C15" s="188" t="s">
        <v>355</v>
      </c>
      <c r="D15" s="188"/>
      <c r="E15" s="214">
        <v>17778.68</v>
      </c>
      <c r="F15" s="189" t="s">
        <v>223</v>
      </c>
      <c r="G15" s="189" t="s">
        <v>356</v>
      </c>
      <c r="H15" s="190" t="s">
        <v>225</v>
      </c>
    </row>
    <row r="16" spans="1:9">
      <c r="A16" s="185" t="s">
        <v>353</v>
      </c>
      <c r="B16" s="186" t="s">
        <v>357</v>
      </c>
      <c r="C16" s="188" t="s">
        <v>2374</v>
      </c>
      <c r="D16" s="188"/>
      <c r="E16" s="214">
        <v>18971.88</v>
      </c>
      <c r="F16" s="189" t="s">
        <v>223</v>
      </c>
      <c r="G16" s="189" t="s">
        <v>356</v>
      </c>
      <c r="H16" s="190" t="s">
        <v>225</v>
      </c>
    </row>
    <row r="17" spans="1:8">
      <c r="A17" s="185" t="s">
        <v>353</v>
      </c>
      <c r="B17" s="186" t="s">
        <v>358</v>
      </c>
      <c r="C17" s="188" t="s">
        <v>359</v>
      </c>
      <c r="D17" s="188"/>
      <c r="E17" s="214">
        <v>4593.82</v>
      </c>
      <c r="F17" s="189" t="s">
        <v>223</v>
      </c>
      <c r="G17" s="189" t="s">
        <v>356</v>
      </c>
      <c r="H17" s="190" t="s">
        <v>225</v>
      </c>
    </row>
    <row r="18" spans="1:8">
      <c r="A18" s="185" t="s">
        <v>353</v>
      </c>
      <c r="B18" s="186" t="s">
        <v>360</v>
      </c>
      <c r="C18" s="188" t="s">
        <v>361</v>
      </c>
      <c r="D18" s="188"/>
      <c r="E18" s="214">
        <v>4247.79</v>
      </c>
      <c r="F18" s="189" t="s">
        <v>223</v>
      </c>
      <c r="G18" s="189" t="s">
        <v>356</v>
      </c>
      <c r="H18" s="190" t="s">
        <v>225</v>
      </c>
    </row>
    <row r="19" spans="1:8">
      <c r="A19" s="185" t="s">
        <v>353</v>
      </c>
      <c r="B19" s="186" t="s">
        <v>362</v>
      </c>
      <c r="C19" s="188" t="s">
        <v>363</v>
      </c>
      <c r="D19" s="188"/>
      <c r="E19" s="214">
        <v>5029.34</v>
      </c>
      <c r="F19" s="189" t="s">
        <v>223</v>
      </c>
      <c r="G19" s="189" t="s">
        <v>356</v>
      </c>
      <c r="H19" s="190" t="s">
        <v>225</v>
      </c>
    </row>
    <row r="20" spans="1:8">
      <c r="A20" s="185" t="s">
        <v>353</v>
      </c>
      <c r="B20" s="186" t="s">
        <v>364</v>
      </c>
      <c r="C20" s="188" t="s">
        <v>365</v>
      </c>
      <c r="D20" s="188"/>
      <c r="E20" s="214">
        <v>9485.94</v>
      </c>
      <c r="F20" s="189" t="s">
        <v>223</v>
      </c>
      <c r="G20" s="189" t="s">
        <v>356</v>
      </c>
      <c r="H20" s="190" t="s">
        <v>225</v>
      </c>
    </row>
    <row r="21" spans="1:8">
      <c r="A21" s="185" t="s">
        <v>353</v>
      </c>
      <c r="B21" s="186" t="s">
        <v>366</v>
      </c>
      <c r="C21" s="188" t="s">
        <v>367</v>
      </c>
      <c r="D21" s="188"/>
      <c r="E21" s="214">
        <v>2374.4699999999998</v>
      </c>
      <c r="F21" s="189" t="s">
        <v>223</v>
      </c>
      <c r="G21" s="189" t="s">
        <v>356</v>
      </c>
      <c r="H21" s="190" t="s">
        <v>225</v>
      </c>
    </row>
    <row r="22" spans="1:8">
      <c r="A22" s="185" t="s">
        <v>353</v>
      </c>
      <c r="B22" s="186" t="s">
        <v>368</v>
      </c>
      <c r="C22" s="188" t="s">
        <v>367</v>
      </c>
      <c r="D22" s="188"/>
      <c r="E22" s="214">
        <v>2374.4699999999998</v>
      </c>
      <c r="F22" s="189" t="s">
        <v>223</v>
      </c>
      <c r="G22" s="189" t="s">
        <v>356</v>
      </c>
      <c r="H22" s="190" t="s">
        <v>225</v>
      </c>
    </row>
    <row r="23" spans="1:8" ht="17.399999999999999" customHeight="1">
      <c r="A23" s="185" t="s">
        <v>353</v>
      </c>
      <c r="B23" s="186" t="s">
        <v>369</v>
      </c>
      <c r="C23" s="188" t="s">
        <v>370</v>
      </c>
      <c r="D23" s="188"/>
      <c r="E23" s="214">
        <v>4725.07</v>
      </c>
      <c r="F23" s="189" t="s">
        <v>223</v>
      </c>
      <c r="G23" s="189" t="s">
        <v>356</v>
      </c>
      <c r="H23" s="190" t="s">
        <v>225</v>
      </c>
    </row>
    <row r="24" spans="1:8" ht="17.399999999999999" customHeight="1">
      <c r="A24" s="185" t="s">
        <v>353</v>
      </c>
      <c r="B24" s="186" t="s">
        <v>371</v>
      </c>
      <c r="C24" s="188" t="s">
        <v>370</v>
      </c>
      <c r="D24" s="188"/>
      <c r="E24" s="214">
        <v>4725.07</v>
      </c>
      <c r="F24" s="189" t="s">
        <v>223</v>
      </c>
      <c r="G24" s="189" t="s">
        <v>356</v>
      </c>
      <c r="H24" s="190" t="s">
        <v>225</v>
      </c>
    </row>
    <row r="25" spans="1:8">
      <c r="A25" s="185" t="s">
        <v>353</v>
      </c>
      <c r="B25" s="186" t="s">
        <v>372</v>
      </c>
      <c r="C25" s="188" t="s">
        <v>373</v>
      </c>
      <c r="D25" s="188"/>
      <c r="E25" s="214">
        <v>3400.63</v>
      </c>
      <c r="F25" s="189" t="s">
        <v>223</v>
      </c>
      <c r="G25" s="189" t="s">
        <v>356</v>
      </c>
      <c r="H25" s="190" t="s">
        <v>225</v>
      </c>
    </row>
    <row r="26" spans="1:8">
      <c r="A26" s="185" t="s">
        <v>353</v>
      </c>
      <c r="B26" s="186" t="s">
        <v>374</v>
      </c>
      <c r="C26" s="188" t="s">
        <v>373</v>
      </c>
      <c r="D26" s="188"/>
      <c r="E26" s="214">
        <v>3400.62</v>
      </c>
      <c r="F26" s="189" t="s">
        <v>223</v>
      </c>
      <c r="G26" s="189" t="s">
        <v>356</v>
      </c>
      <c r="H26" s="190" t="s">
        <v>225</v>
      </c>
    </row>
    <row r="27" spans="1:8">
      <c r="A27" s="185" t="s">
        <v>353</v>
      </c>
      <c r="B27" s="186" t="s">
        <v>375</v>
      </c>
      <c r="C27" s="188" t="s">
        <v>2373</v>
      </c>
      <c r="D27" s="188"/>
      <c r="E27" s="214">
        <v>17372.990000000002</v>
      </c>
      <c r="F27" s="189" t="s">
        <v>223</v>
      </c>
      <c r="G27" s="189" t="s">
        <v>356</v>
      </c>
      <c r="H27" s="190" t="s">
        <v>225</v>
      </c>
    </row>
    <row r="28" spans="1:8" ht="16.2" customHeight="1">
      <c r="A28" s="185" t="s">
        <v>353</v>
      </c>
      <c r="B28" s="186" t="s">
        <v>376</v>
      </c>
      <c r="C28" s="188" t="s">
        <v>377</v>
      </c>
      <c r="D28" s="188"/>
      <c r="E28" s="214">
        <v>2288.56</v>
      </c>
      <c r="F28" s="189" t="s">
        <v>223</v>
      </c>
      <c r="G28" s="189" t="s">
        <v>356</v>
      </c>
      <c r="H28" s="190" t="s">
        <v>225</v>
      </c>
    </row>
    <row r="29" spans="1:8">
      <c r="A29" s="185" t="s">
        <v>353</v>
      </c>
      <c r="B29" s="186" t="s">
        <v>378</v>
      </c>
      <c r="C29" s="188" t="s">
        <v>379</v>
      </c>
      <c r="D29" s="188"/>
      <c r="E29" s="214">
        <v>1789.8</v>
      </c>
      <c r="F29" s="189" t="s">
        <v>223</v>
      </c>
      <c r="G29" s="189" t="s">
        <v>356</v>
      </c>
      <c r="H29" s="190" t="s">
        <v>225</v>
      </c>
    </row>
    <row r="30" spans="1:8">
      <c r="A30" s="185" t="s">
        <v>353</v>
      </c>
      <c r="B30" s="186" t="s">
        <v>380</v>
      </c>
      <c r="C30" s="188" t="s">
        <v>381</v>
      </c>
      <c r="D30" s="188"/>
      <c r="E30" s="214">
        <v>3531.87</v>
      </c>
      <c r="F30" s="189" t="s">
        <v>223</v>
      </c>
      <c r="G30" s="189" t="s">
        <v>356</v>
      </c>
      <c r="H30" s="190" t="s">
        <v>225</v>
      </c>
    </row>
    <row r="31" spans="1:8">
      <c r="A31" s="185" t="s">
        <v>353</v>
      </c>
      <c r="B31" s="186" t="s">
        <v>382</v>
      </c>
      <c r="C31" s="188" t="s">
        <v>383</v>
      </c>
      <c r="D31" s="188"/>
      <c r="E31" s="214">
        <v>3400.62</v>
      </c>
      <c r="F31" s="189" t="s">
        <v>223</v>
      </c>
      <c r="G31" s="189" t="s">
        <v>356</v>
      </c>
      <c r="H31" s="190" t="s">
        <v>225</v>
      </c>
    </row>
    <row r="32" spans="1:8">
      <c r="A32" s="185" t="s">
        <v>353</v>
      </c>
      <c r="B32" s="186" t="s">
        <v>384</v>
      </c>
      <c r="C32" s="188" t="s">
        <v>385</v>
      </c>
      <c r="D32" s="188"/>
      <c r="E32" s="214">
        <v>4402.91</v>
      </c>
      <c r="F32" s="189" t="s">
        <v>223</v>
      </c>
      <c r="G32" s="189" t="s">
        <v>356</v>
      </c>
      <c r="H32" s="190" t="s">
        <v>225</v>
      </c>
    </row>
    <row r="33" spans="1:10" ht="24">
      <c r="A33" s="185" t="s">
        <v>386</v>
      </c>
      <c r="B33" s="186" t="s">
        <v>387</v>
      </c>
      <c r="C33" s="188" t="s">
        <v>388</v>
      </c>
      <c r="D33" s="188" t="s">
        <v>389</v>
      </c>
      <c r="E33" s="214">
        <v>5259.32</v>
      </c>
      <c r="F33" s="189" t="s">
        <v>235</v>
      </c>
      <c r="G33" s="189" t="s">
        <v>356</v>
      </c>
      <c r="H33" s="190" t="s">
        <v>225</v>
      </c>
      <c r="I33" s="171"/>
    </row>
    <row r="34" spans="1:10">
      <c r="A34" s="185" t="s">
        <v>390</v>
      </c>
      <c r="B34" s="186" t="s">
        <v>391</v>
      </c>
      <c r="C34" s="209" t="s">
        <v>392</v>
      </c>
      <c r="D34" s="188"/>
      <c r="E34" s="214">
        <v>3299.03</v>
      </c>
      <c r="F34" s="189" t="s">
        <v>235</v>
      </c>
      <c r="G34" s="189" t="s">
        <v>356</v>
      </c>
      <c r="H34" s="190" t="s">
        <v>225</v>
      </c>
      <c r="I34" s="171"/>
    </row>
    <row r="35" spans="1:10">
      <c r="A35" s="185" t="s">
        <v>393</v>
      </c>
      <c r="B35" s="186" t="s">
        <v>394</v>
      </c>
      <c r="C35" s="210" t="s">
        <v>395</v>
      </c>
      <c r="D35" s="188" t="s">
        <v>396</v>
      </c>
      <c r="E35" s="214">
        <v>2617.71</v>
      </c>
      <c r="F35" s="189" t="s">
        <v>244</v>
      </c>
      <c r="G35" s="189" t="s">
        <v>356</v>
      </c>
      <c r="H35" s="190" t="s">
        <v>225</v>
      </c>
    </row>
    <row r="36" spans="1:10">
      <c r="A36" s="195" t="s">
        <v>2139</v>
      </c>
      <c r="B36" s="196" t="s">
        <v>2221</v>
      </c>
      <c r="C36" s="211" t="s">
        <v>2222</v>
      </c>
      <c r="D36" s="197"/>
      <c r="E36" s="216">
        <v>838.18</v>
      </c>
      <c r="F36" s="198" t="s">
        <v>2085</v>
      </c>
      <c r="G36" s="189" t="s">
        <v>356</v>
      </c>
      <c r="H36" s="190" t="s">
        <v>225</v>
      </c>
      <c r="J36" s="144"/>
    </row>
    <row r="37" spans="1:10">
      <c r="A37" s="195" t="s">
        <v>2086</v>
      </c>
      <c r="B37" s="196" t="s">
        <v>2087</v>
      </c>
      <c r="C37" s="201" t="s">
        <v>2088</v>
      </c>
      <c r="D37" s="197" t="s">
        <v>2089</v>
      </c>
      <c r="E37" s="216">
        <v>3132.4</v>
      </c>
      <c r="F37" s="198" t="s">
        <v>2085</v>
      </c>
      <c r="G37" s="189" t="s">
        <v>356</v>
      </c>
      <c r="H37" s="190" t="s">
        <v>225</v>
      </c>
    </row>
    <row r="38" spans="1:10">
      <c r="A38" s="195" t="s">
        <v>2086</v>
      </c>
      <c r="B38" s="196" t="s">
        <v>2090</v>
      </c>
      <c r="C38" s="201" t="s">
        <v>2091</v>
      </c>
      <c r="D38" s="197" t="s">
        <v>2092</v>
      </c>
      <c r="E38" s="216">
        <v>2121.8000000000002</v>
      </c>
      <c r="F38" s="198" t="s">
        <v>2085</v>
      </c>
      <c r="G38" s="189" t="s">
        <v>356</v>
      </c>
      <c r="H38" s="190" t="s">
        <v>225</v>
      </c>
    </row>
    <row r="39" spans="1:10">
      <c r="A39" s="195" t="s">
        <v>2086</v>
      </c>
      <c r="B39" s="196" t="s">
        <v>2093</v>
      </c>
      <c r="C39" s="201" t="s">
        <v>2091</v>
      </c>
      <c r="D39" s="197" t="s">
        <v>2094</v>
      </c>
      <c r="E39" s="216">
        <v>2121.79</v>
      </c>
      <c r="F39" s="198" t="s">
        <v>2085</v>
      </c>
      <c r="G39" s="189" t="s">
        <v>356</v>
      </c>
      <c r="H39" s="190" t="s">
        <v>225</v>
      </c>
    </row>
    <row r="40" spans="1:10">
      <c r="A40" s="195" t="s">
        <v>2086</v>
      </c>
      <c r="B40" s="196" t="s">
        <v>2095</v>
      </c>
      <c r="C40" s="201" t="s">
        <v>2096</v>
      </c>
      <c r="D40" s="197" t="s">
        <v>2097</v>
      </c>
      <c r="E40" s="216">
        <v>1003.42</v>
      </c>
      <c r="F40" s="198" t="s">
        <v>2085</v>
      </c>
      <c r="G40" s="189" t="s">
        <v>356</v>
      </c>
      <c r="H40" s="190" t="s">
        <v>225</v>
      </c>
    </row>
    <row r="41" spans="1:10">
      <c r="A41" s="195" t="s">
        <v>2086</v>
      </c>
      <c r="B41" s="196" t="s">
        <v>2098</v>
      </c>
      <c r="C41" s="201" t="s">
        <v>2096</v>
      </c>
      <c r="D41" s="197" t="s">
        <v>2099</v>
      </c>
      <c r="E41" s="216">
        <v>1003.42</v>
      </c>
      <c r="F41" s="198" t="s">
        <v>2085</v>
      </c>
      <c r="G41" s="189" t="s">
        <v>356</v>
      </c>
      <c r="H41" s="190" t="s">
        <v>225</v>
      </c>
    </row>
    <row r="42" spans="1:10">
      <c r="A42" s="195" t="s">
        <v>2100</v>
      </c>
      <c r="B42" s="196" t="s">
        <v>2101</v>
      </c>
      <c r="C42" s="201" t="s">
        <v>2102</v>
      </c>
      <c r="D42" s="197" t="s">
        <v>2103</v>
      </c>
      <c r="E42" s="216">
        <v>3035.41</v>
      </c>
      <c r="F42" s="198" t="s">
        <v>2085</v>
      </c>
      <c r="G42" s="189" t="s">
        <v>356</v>
      </c>
      <c r="H42" s="190" t="s">
        <v>225</v>
      </c>
    </row>
    <row r="43" spans="1:10" s="166" customFormat="1">
      <c r="A43" s="199" t="s">
        <v>2167</v>
      </c>
      <c r="B43" s="200" t="s">
        <v>2173</v>
      </c>
      <c r="C43" s="201" t="s">
        <v>2174</v>
      </c>
      <c r="D43" s="201" t="s">
        <v>2175</v>
      </c>
      <c r="E43" s="217">
        <v>5478.1</v>
      </c>
      <c r="F43" s="202" t="s">
        <v>2085</v>
      </c>
      <c r="G43" s="189" t="s">
        <v>356</v>
      </c>
      <c r="H43" s="203" t="s">
        <v>2083</v>
      </c>
      <c r="I43" s="172"/>
    </row>
    <row r="44" spans="1:10">
      <c r="A44" s="195" t="s">
        <v>2139</v>
      </c>
      <c r="B44" s="196" t="s">
        <v>2140</v>
      </c>
      <c r="C44" s="212" t="s">
        <v>2141</v>
      </c>
      <c r="D44" s="197" t="s">
        <v>2142</v>
      </c>
      <c r="E44" s="216">
        <v>1065.69</v>
      </c>
      <c r="F44" s="198" t="s">
        <v>2085</v>
      </c>
      <c r="G44" s="189" t="s">
        <v>356</v>
      </c>
      <c r="H44" s="190" t="s">
        <v>225</v>
      </c>
      <c r="J44" s="144"/>
    </row>
    <row r="45" spans="1:10" s="166" customFormat="1">
      <c r="A45" s="199" t="s">
        <v>2227</v>
      </c>
      <c r="B45" s="200" t="s">
        <v>2228</v>
      </c>
      <c r="C45" s="201" t="s">
        <v>2229</v>
      </c>
      <c r="D45" s="201" t="s">
        <v>2230</v>
      </c>
      <c r="E45" s="217">
        <v>946.94</v>
      </c>
      <c r="F45" s="202" t="s">
        <v>2085</v>
      </c>
      <c r="G45" s="189" t="s">
        <v>356</v>
      </c>
      <c r="H45" s="204" t="s">
        <v>225</v>
      </c>
      <c r="I45" s="172"/>
    </row>
    <row r="46" spans="1:10" s="166" customFormat="1">
      <c r="A46" s="205" t="s">
        <v>2231</v>
      </c>
      <c r="B46" s="206" t="s">
        <v>2150</v>
      </c>
      <c r="C46" s="207" t="s">
        <v>2151</v>
      </c>
      <c r="D46" s="201"/>
      <c r="E46" s="217">
        <v>0</v>
      </c>
      <c r="F46" s="202" t="s">
        <v>2085</v>
      </c>
      <c r="G46" s="189" t="s">
        <v>356</v>
      </c>
      <c r="H46" s="204" t="s">
        <v>225</v>
      </c>
      <c r="I46" s="172"/>
    </row>
    <row r="47" spans="1:10" s="166" customFormat="1">
      <c r="A47" s="199" t="s">
        <v>2232</v>
      </c>
      <c r="B47" s="200" t="s">
        <v>2150</v>
      </c>
      <c r="C47" s="207" t="s">
        <v>2151</v>
      </c>
      <c r="D47" s="201"/>
      <c r="E47" s="217">
        <v>671.66</v>
      </c>
      <c r="F47" s="202" t="s">
        <v>2085</v>
      </c>
      <c r="G47" s="189" t="s">
        <v>356</v>
      </c>
      <c r="H47" s="204" t="s">
        <v>225</v>
      </c>
      <c r="I47" s="172"/>
    </row>
    <row r="48" spans="1:10">
      <c r="A48" s="195" t="s">
        <v>2256</v>
      </c>
      <c r="B48" s="196" t="s">
        <v>2257</v>
      </c>
      <c r="C48" s="197" t="s">
        <v>2258</v>
      </c>
      <c r="D48" s="197" t="s">
        <v>2259</v>
      </c>
      <c r="E48" s="216">
        <v>2479.62</v>
      </c>
      <c r="F48" s="198" t="s">
        <v>2085</v>
      </c>
      <c r="G48" s="189" t="s">
        <v>356</v>
      </c>
      <c r="H48" s="190" t="s">
        <v>225</v>
      </c>
    </row>
    <row r="49" spans="1:8" ht="24">
      <c r="A49" s="195" t="s">
        <v>2284</v>
      </c>
      <c r="B49" s="196" t="s">
        <v>2285</v>
      </c>
      <c r="C49" s="197" t="s">
        <v>2286</v>
      </c>
      <c r="D49" s="197" t="s">
        <v>2287</v>
      </c>
      <c r="E49" s="216">
        <v>15389.3</v>
      </c>
      <c r="F49" s="198" t="s">
        <v>2085</v>
      </c>
      <c r="G49" s="189" t="s">
        <v>356</v>
      </c>
      <c r="H49" s="190" t="s">
        <v>225</v>
      </c>
    </row>
    <row r="50" spans="1:8" ht="24">
      <c r="A50" s="195" t="s">
        <v>2288</v>
      </c>
      <c r="B50" s="196" t="s">
        <v>2289</v>
      </c>
      <c r="C50" s="197" t="s">
        <v>2290</v>
      </c>
      <c r="D50" s="197" t="s">
        <v>2291</v>
      </c>
      <c r="E50" s="216">
        <v>2973.49</v>
      </c>
      <c r="F50" s="198" t="s">
        <v>2085</v>
      </c>
      <c r="G50" s="189" t="s">
        <v>356</v>
      </c>
      <c r="H50" s="190" t="s">
        <v>225</v>
      </c>
    </row>
    <row r="51" spans="1:8">
      <c r="A51" s="195" t="s">
        <v>2288</v>
      </c>
      <c r="B51" s="196" t="s">
        <v>2292</v>
      </c>
      <c r="C51" s="197" t="s">
        <v>2293</v>
      </c>
      <c r="D51" s="197" t="s">
        <v>2294</v>
      </c>
      <c r="E51" s="216">
        <v>1813.98</v>
      </c>
      <c r="F51" s="198" t="s">
        <v>2085</v>
      </c>
      <c r="G51" s="189" t="s">
        <v>356</v>
      </c>
      <c r="H51" s="190" t="s">
        <v>225</v>
      </c>
    </row>
    <row r="52" spans="1:8" ht="12.75" customHeight="1">
      <c r="A52" s="195" t="s">
        <v>346</v>
      </c>
      <c r="B52" s="196" t="s">
        <v>350</v>
      </c>
      <c r="C52" s="197" t="s">
        <v>2371</v>
      </c>
      <c r="D52" s="208" t="s">
        <v>351</v>
      </c>
      <c r="E52" s="216">
        <v>8028.41</v>
      </c>
      <c r="F52" s="198" t="s">
        <v>2085</v>
      </c>
      <c r="G52" s="189" t="s">
        <v>356</v>
      </c>
      <c r="H52" s="190" t="s">
        <v>225</v>
      </c>
    </row>
    <row r="54" spans="1:8">
      <c r="C54" s="139" t="s">
        <v>397</v>
      </c>
      <c r="E54" s="218">
        <f>SUBTOTAL(9,E5:E53)</f>
        <v>426388.7799999998</v>
      </c>
    </row>
    <row r="56" spans="1:8">
      <c r="A56" s="145"/>
      <c r="B56" s="146"/>
      <c r="C56" s="147" t="s">
        <v>398</v>
      </c>
      <c r="D56" s="148" t="s">
        <v>125</v>
      </c>
      <c r="E56" s="219">
        <v>47454</v>
      </c>
      <c r="F56" s="184"/>
      <c r="G56" s="184"/>
      <c r="H56" s="169"/>
    </row>
    <row r="57" spans="1:8" ht="26.4">
      <c r="A57" s="145"/>
      <c r="B57" s="146"/>
      <c r="C57" s="147" t="s">
        <v>399</v>
      </c>
      <c r="D57" s="149" t="s">
        <v>400</v>
      </c>
      <c r="E57" s="219">
        <v>111362</v>
      </c>
      <c r="F57" s="184"/>
      <c r="G57" s="184"/>
      <c r="H57" s="169"/>
    </row>
    <row r="58" spans="1:8">
      <c r="A58" s="142"/>
      <c r="B58" s="150"/>
      <c r="C58" s="151" t="s">
        <v>401</v>
      </c>
      <c r="D58" s="152" t="s">
        <v>128</v>
      </c>
      <c r="E58" s="220">
        <v>19813</v>
      </c>
      <c r="F58" s="181"/>
      <c r="G58" s="181"/>
      <c r="H58" s="168"/>
    </row>
    <row r="61" spans="1:8">
      <c r="C61" s="153" t="s">
        <v>402</v>
      </c>
      <c r="D61" s="154"/>
      <c r="E61" s="221">
        <f>E54+E56+E57+E58</f>
        <v>605017.7799999998</v>
      </c>
    </row>
    <row r="65" spans="3:3" ht="12.75" customHeight="1"/>
    <row r="66" spans="3:3" ht="25.5" customHeight="1">
      <c r="C66" s="161"/>
    </row>
    <row r="68" spans="3:3">
      <c r="C68" s="161"/>
    </row>
  </sheetData>
  <sheetProtection algorithmName="SHA-512" hashValue="wnT4esyoPxES3IGJY0XJK2TXbjJSuAj0QrGkWVr8VXLIvRH1c03cia1sOyCZos7y20vmVOxe4ydND0T2oBcBfg==" saltValue="WB8ibmsigeEAt6cwZcMNPg==" spinCount="100000" sheet="1" objects="1" scenarios="1"/>
  <phoneticPr fontId="3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BFEC-30F5-4D53-A3D6-C080D6DBE9C1}">
  <sheetPr>
    <tabColor theme="4" tint="0.79998168889431442"/>
  </sheetPr>
  <dimension ref="A2:H59"/>
  <sheetViews>
    <sheetView topLeftCell="A43" workbookViewId="0">
      <selection activeCell="K55" sqref="K55:L55"/>
    </sheetView>
  </sheetViews>
  <sheetFormatPr defaultColWidth="8.88671875" defaultRowHeight="13.2"/>
  <cols>
    <col min="1" max="1" width="10.109375" style="293" customWidth="1"/>
    <col min="2" max="2" width="8.88671875" style="293"/>
    <col min="3" max="3" width="41.88671875" style="293" customWidth="1"/>
    <col min="4" max="4" width="18.109375" style="293" customWidth="1"/>
    <col min="5" max="5" width="11.88671875" style="294" customWidth="1"/>
    <col min="6" max="7" width="8.88671875" style="293"/>
    <col min="8" max="8" width="20.33203125" style="320" customWidth="1"/>
    <col min="9" max="16384" width="8.88671875" style="293"/>
  </cols>
  <sheetData>
    <row r="2" spans="1:8">
      <c r="A2" s="292" t="s">
        <v>2924</v>
      </c>
    </row>
    <row r="4" spans="1:8" ht="52.8">
      <c r="A4" s="295" t="s">
        <v>211</v>
      </c>
      <c r="B4" s="295" t="s">
        <v>212</v>
      </c>
      <c r="C4" s="295" t="s">
        <v>213</v>
      </c>
      <c r="D4" s="295" t="s">
        <v>214</v>
      </c>
      <c r="E4" s="296" t="s">
        <v>215</v>
      </c>
      <c r="F4" s="295" t="s">
        <v>216</v>
      </c>
      <c r="G4" s="295" t="s">
        <v>217</v>
      </c>
      <c r="H4" s="295" t="s">
        <v>218</v>
      </c>
    </row>
    <row r="5" spans="1:8" ht="17.399999999999999" customHeight="1">
      <c r="A5" s="12" t="s">
        <v>422</v>
      </c>
      <c r="B5" s="13" t="s">
        <v>423</v>
      </c>
      <c r="C5" s="108" t="s">
        <v>424</v>
      </c>
      <c r="D5" s="14" t="s">
        <v>425</v>
      </c>
      <c r="E5" s="16">
        <v>117654.66</v>
      </c>
      <c r="F5" s="17" t="s">
        <v>420</v>
      </c>
      <c r="G5" s="12" t="s">
        <v>421</v>
      </c>
      <c r="H5" s="12" t="s">
        <v>352</v>
      </c>
    </row>
    <row r="6" spans="1:8" ht="24" customHeight="1">
      <c r="A6" s="12" t="s">
        <v>422</v>
      </c>
      <c r="B6" s="13" t="s">
        <v>426</v>
      </c>
      <c r="C6" s="108" t="s">
        <v>427</v>
      </c>
      <c r="D6" s="14" t="s">
        <v>428</v>
      </c>
      <c r="E6" s="16">
        <v>33286.61</v>
      </c>
      <c r="F6" s="17" t="s">
        <v>420</v>
      </c>
      <c r="G6" s="12" t="s">
        <v>421</v>
      </c>
      <c r="H6" s="12" t="s">
        <v>352</v>
      </c>
    </row>
    <row r="7" spans="1:8" ht="17.399999999999999" customHeight="1">
      <c r="A7" s="12" t="s">
        <v>422</v>
      </c>
      <c r="B7" s="13" t="s">
        <v>429</v>
      </c>
      <c r="C7" s="108" t="s">
        <v>430</v>
      </c>
      <c r="D7" s="14" t="s">
        <v>431</v>
      </c>
      <c r="E7" s="16">
        <v>1376.56</v>
      </c>
      <c r="F7" s="17" t="s">
        <v>420</v>
      </c>
      <c r="G7" s="12" t="s">
        <v>421</v>
      </c>
      <c r="H7" s="12" t="s">
        <v>352</v>
      </c>
    </row>
    <row r="8" spans="1:8" ht="17.399999999999999" customHeight="1">
      <c r="A8" s="12" t="s">
        <v>422</v>
      </c>
      <c r="B8" s="13" t="s">
        <v>432</v>
      </c>
      <c r="C8" s="108" t="s">
        <v>430</v>
      </c>
      <c r="D8" s="14" t="s">
        <v>433</v>
      </c>
      <c r="E8" s="16">
        <v>1376.56</v>
      </c>
      <c r="F8" s="17" t="s">
        <v>420</v>
      </c>
      <c r="G8" s="12" t="s">
        <v>421</v>
      </c>
      <c r="H8" s="12" t="s">
        <v>352</v>
      </c>
    </row>
    <row r="9" spans="1:8" ht="17.399999999999999" customHeight="1">
      <c r="A9" s="12" t="s">
        <v>422</v>
      </c>
      <c r="B9" s="13" t="s">
        <v>434</v>
      </c>
      <c r="C9" s="108" t="s">
        <v>435</v>
      </c>
      <c r="D9" s="14" t="s">
        <v>436</v>
      </c>
      <c r="E9" s="16">
        <v>2117.41</v>
      </c>
      <c r="F9" s="17" t="s">
        <v>420</v>
      </c>
      <c r="G9" s="12" t="s">
        <v>421</v>
      </c>
      <c r="H9" s="12" t="s">
        <v>352</v>
      </c>
    </row>
    <row r="10" spans="1:8" ht="17.399999999999999" customHeight="1">
      <c r="A10" s="12" t="s">
        <v>422</v>
      </c>
      <c r="B10" s="13" t="s">
        <v>437</v>
      </c>
      <c r="C10" s="108" t="s">
        <v>435</v>
      </c>
      <c r="D10" s="14" t="s">
        <v>438</v>
      </c>
      <c r="E10" s="16">
        <v>2117.41</v>
      </c>
      <c r="F10" s="17" t="s">
        <v>420</v>
      </c>
      <c r="G10" s="12" t="s">
        <v>421</v>
      </c>
      <c r="H10" s="12" t="s">
        <v>352</v>
      </c>
    </row>
    <row r="11" spans="1:8" ht="17.399999999999999" customHeight="1">
      <c r="A11" s="12" t="s">
        <v>422</v>
      </c>
      <c r="B11" s="13" t="s">
        <v>439</v>
      </c>
      <c r="C11" s="108" t="s">
        <v>435</v>
      </c>
      <c r="D11" s="14" t="s">
        <v>222</v>
      </c>
      <c r="E11" s="16">
        <v>2117.41</v>
      </c>
      <c r="F11" s="17" t="s">
        <v>420</v>
      </c>
      <c r="G11" s="12" t="s">
        <v>421</v>
      </c>
      <c r="H11" s="12" t="s">
        <v>352</v>
      </c>
    </row>
    <row r="12" spans="1:8" ht="17.399999999999999" customHeight="1">
      <c r="A12" s="12" t="s">
        <v>422</v>
      </c>
      <c r="B12" s="13" t="s">
        <v>440</v>
      </c>
      <c r="C12" s="108" t="s">
        <v>435</v>
      </c>
      <c r="D12" s="14" t="s">
        <v>222</v>
      </c>
      <c r="E12" s="16">
        <v>2117.41</v>
      </c>
      <c r="F12" s="17" t="s">
        <v>420</v>
      </c>
      <c r="G12" s="12" t="s">
        <v>421</v>
      </c>
      <c r="H12" s="12" t="s">
        <v>352</v>
      </c>
    </row>
    <row r="13" spans="1:8" ht="17.399999999999999" customHeight="1">
      <c r="A13" s="12" t="s">
        <v>422</v>
      </c>
      <c r="B13" s="13" t="s">
        <v>441</v>
      </c>
      <c r="C13" s="108" t="s">
        <v>435</v>
      </c>
      <c r="D13" s="14" t="s">
        <v>222</v>
      </c>
      <c r="E13" s="16">
        <v>2117.41</v>
      </c>
      <c r="F13" s="17" t="s">
        <v>420</v>
      </c>
      <c r="G13" s="12" t="s">
        <v>421</v>
      </c>
      <c r="H13" s="12" t="s">
        <v>352</v>
      </c>
    </row>
    <row r="14" spans="1:8" ht="17.399999999999999" customHeight="1">
      <c r="A14" s="12" t="s">
        <v>422</v>
      </c>
      <c r="B14" s="13" t="s">
        <v>442</v>
      </c>
      <c r="C14" s="108" t="s">
        <v>435</v>
      </c>
      <c r="D14" s="14" t="s">
        <v>222</v>
      </c>
      <c r="E14" s="16">
        <v>2117.41</v>
      </c>
      <c r="F14" s="17" t="s">
        <v>420</v>
      </c>
      <c r="G14" s="12" t="s">
        <v>421</v>
      </c>
      <c r="H14" s="12" t="s">
        <v>352</v>
      </c>
    </row>
    <row r="15" spans="1:8" ht="17.399999999999999" customHeight="1">
      <c r="A15" s="12" t="s">
        <v>422</v>
      </c>
      <c r="B15" s="13" t="s">
        <v>443</v>
      </c>
      <c r="C15" s="108" t="s">
        <v>435</v>
      </c>
      <c r="D15" s="14" t="s">
        <v>222</v>
      </c>
      <c r="E15" s="16">
        <v>2117.41</v>
      </c>
      <c r="F15" s="17" t="s">
        <v>420</v>
      </c>
      <c r="G15" s="12" t="s">
        <v>421</v>
      </c>
      <c r="H15" s="12" t="s">
        <v>352</v>
      </c>
    </row>
    <row r="16" spans="1:8" ht="17.399999999999999" customHeight="1">
      <c r="A16" s="12" t="s">
        <v>422</v>
      </c>
      <c r="B16" s="13" t="s">
        <v>444</v>
      </c>
      <c r="C16" s="108" t="s">
        <v>435</v>
      </c>
      <c r="D16" s="14" t="s">
        <v>222</v>
      </c>
      <c r="E16" s="16">
        <v>2117.41</v>
      </c>
      <c r="F16" s="17" t="s">
        <v>420</v>
      </c>
      <c r="G16" s="12" t="s">
        <v>421</v>
      </c>
      <c r="H16" s="12" t="s">
        <v>352</v>
      </c>
    </row>
    <row r="17" spans="1:8" ht="17.399999999999999" customHeight="1">
      <c r="A17" s="12" t="s">
        <v>422</v>
      </c>
      <c r="B17" s="13" t="s">
        <v>445</v>
      </c>
      <c r="C17" s="108" t="s">
        <v>435</v>
      </c>
      <c r="D17" s="14" t="s">
        <v>222</v>
      </c>
      <c r="E17" s="16">
        <v>2117.41</v>
      </c>
      <c r="F17" s="17" t="s">
        <v>420</v>
      </c>
      <c r="G17" s="12" t="s">
        <v>421</v>
      </c>
      <c r="H17" s="12" t="s">
        <v>352</v>
      </c>
    </row>
    <row r="18" spans="1:8" ht="17.399999999999999" customHeight="1">
      <c r="A18" s="12" t="s">
        <v>422</v>
      </c>
      <c r="B18" s="13" t="s">
        <v>446</v>
      </c>
      <c r="C18" s="108" t="s">
        <v>447</v>
      </c>
      <c r="D18" s="14" t="s">
        <v>222</v>
      </c>
      <c r="E18" s="16">
        <v>4475.79</v>
      </c>
      <c r="F18" s="17" t="s">
        <v>420</v>
      </c>
      <c r="G18" s="12" t="s">
        <v>421</v>
      </c>
      <c r="H18" s="12" t="s">
        <v>352</v>
      </c>
    </row>
    <row r="19" spans="1:8" ht="17.399999999999999" customHeight="1">
      <c r="A19" s="12" t="s">
        <v>422</v>
      </c>
      <c r="B19" s="13" t="s">
        <v>448</v>
      </c>
      <c r="C19" s="108" t="s">
        <v>435</v>
      </c>
      <c r="D19" s="14" t="s">
        <v>222</v>
      </c>
      <c r="E19" s="16">
        <v>2117.41</v>
      </c>
      <c r="F19" s="17" t="s">
        <v>420</v>
      </c>
      <c r="G19" s="12" t="s">
        <v>421</v>
      </c>
      <c r="H19" s="12" t="s">
        <v>352</v>
      </c>
    </row>
    <row r="20" spans="1:8" ht="17.399999999999999" customHeight="1">
      <c r="A20" s="12" t="s">
        <v>422</v>
      </c>
      <c r="B20" s="13" t="s">
        <v>449</v>
      </c>
      <c r="C20" s="108" t="s">
        <v>450</v>
      </c>
      <c r="D20" s="14" t="s">
        <v>222</v>
      </c>
      <c r="E20" s="16">
        <v>3007.12</v>
      </c>
      <c r="F20" s="17" t="s">
        <v>420</v>
      </c>
      <c r="G20" s="12" t="s">
        <v>421</v>
      </c>
      <c r="H20" s="12" t="s">
        <v>352</v>
      </c>
    </row>
    <row r="21" spans="1:8" ht="17.399999999999999" customHeight="1">
      <c r="A21" s="12" t="s">
        <v>422</v>
      </c>
      <c r="B21" s="13" t="s">
        <v>451</v>
      </c>
      <c r="C21" s="108" t="s">
        <v>450</v>
      </c>
      <c r="D21" s="14" t="s">
        <v>222</v>
      </c>
      <c r="E21" s="16">
        <v>3007.12</v>
      </c>
      <c r="F21" s="17" t="s">
        <v>420</v>
      </c>
      <c r="G21" s="12" t="s">
        <v>421</v>
      </c>
      <c r="H21" s="12" t="s">
        <v>352</v>
      </c>
    </row>
    <row r="22" spans="1:8" ht="17.399999999999999" customHeight="1">
      <c r="A22" s="12" t="s">
        <v>422</v>
      </c>
      <c r="B22" s="13" t="s">
        <v>452</v>
      </c>
      <c r="C22" s="108" t="s">
        <v>453</v>
      </c>
      <c r="D22" s="14" t="s">
        <v>222</v>
      </c>
      <c r="E22" s="16">
        <v>1568</v>
      </c>
      <c r="F22" s="17" t="s">
        <v>420</v>
      </c>
      <c r="G22" s="12" t="s">
        <v>421</v>
      </c>
      <c r="H22" s="12" t="s">
        <v>352</v>
      </c>
    </row>
    <row r="23" spans="1:8" ht="17.399999999999999" customHeight="1">
      <c r="A23" s="12" t="s">
        <v>422</v>
      </c>
      <c r="B23" s="13" t="s">
        <v>454</v>
      </c>
      <c r="C23" s="108" t="s">
        <v>455</v>
      </c>
      <c r="D23" s="14" t="s">
        <v>222</v>
      </c>
      <c r="E23" s="16">
        <v>3198.85</v>
      </c>
      <c r="F23" s="17" t="s">
        <v>420</v>
      </c>
      <c r="G23" s="12" t="s">
        <v>421</v>
      </c>
      <c r="H23" s="12" t="s">
        <v>352</v>
      </c>
    </row>
    <row r="24" spans="1:8" ht="17.399999999999999" customHeight="1">
      <c r="A24" s="12" t="s">
        <v>422</v>
      </c>
      <c r="B24" s="13" t="s">
        <v>456</v>
      </c>
      <c r="C24" s="108" t="s">
        <v>457</v>
      </c>
      <c r="D24" s="14" t="s">
        <v>458</v>
      </c>
      <c r="E24" s="16">
        <v>2415.14</v>
      </c>
      <c r="F24" s="17" t="s">
        <v>420</v>
      </c>
      <c r="G24" s="12" t="s">
        <v>421</v>
      </c>
      <c r="H24" s="12" t="s">
        <v>352</v>
      </c>
    </row>
    <row r="25" spans="1:8" ht="17.399999999999999" customHeight="1">
      <c r="A25" s="12" t="s">
        <v>422</v>
      </c>
      <c r="B25" s="13" t="s">
        <v>459</v>
      </c>
      <c r="C25" s="108" t="s">
        <v>457</v>
      </c>
      <c r="D25" s="14" t="s">
        <v>460</v>
      </c>
      <c r="E25" s="16">
        <v>2415.14</v>
      </c>
      <c r="F25" s="17" t="s">
        <v>420</v>
      </c>
      <c r="G25" s="12" t="s">
        <v>421</v>
      </c>
      <c r="H25" s="12" t="s">
        <v>352</v>
      </c>
    </row>
    <row r="26" spans="1:8" ht="17.399999999999999" customHeight="1">
      <c r="A26" s="12" t="s">
        <v>422</v>
      </c>
      <c r="B26" s="13" t="s">
        <v>461</v>
      </c>
      <c r="C26" s="108" t="s">
        <v>462</v>
      </c>
      <c r="D26" s="14" t="s">
        <v>222</v>
      </c>
      <c r="E26" s="16">
        <v>1435.94</v>
      </c>
      <c r="F26" s="17" t="s">
        <v>420</v>
      </c>
      <c r="G26" s="12" t="s">
        <v>421</v>
      </c>
      <c r="H26" s="12" t="s">
        <v>352</v>
      </c>
    </row>
    <row r="27" spans="1:8" ht="17.399999999999999" customHeight="1">
      <c r="A27" s="12" t="s">
        <v>422</v>
      </c>
      <c r="B27" s="13" t="s">
        <v>463</v>
      </c>
      <c r="C27" s="108" t="s">
        <v>462</v>
      </c>
      <c r="D27" s="14" t="s">
        <v>222</v>
      </c>
      <c r="E27" s="16">
        <v>1435.94</v>
      </c>
      <c r="F27" s="17" t="s">
        <v>420</v>
      </c>
      <c r="G27" s="12" t="s">
        <v>421</v>
      </c>
      <c r="H27" s="12" t="s">
        <v>352</v>
      </c>
    </row>
    <row r="28" spans="1:8" ht="17.399999999999999" customHeight="1">
      <c r="A28" s="12" t="s">
        <v>422</v>
      </c>
      <c r="B28" s="13" t="s">
        <v>464</v>
      </c>
      <c r="C28" s="108" t="s">
        <v>465</v>
      </c>
      <c r="D28" s="14" t="s">
        <v>222</v>
      </c>
      <c r="E28" s="16">
        <v>4104.21</v>
      </c>
      <c r="F28" s="17" t="s">
        <v>420</v>
      </c>
      <c r="G28" s="12" t="s">
        <v>421</v>
      </c>
      <c r="H28" s="12" t="s">
        <v>352</v>
      </c>
    </row>
    <row r="29" spans="1:8" ht="17.399999999999999" customHeight="1">
      <c r="A29" s="12" t="s">
        <v>422</v>
      </c>
      <c r="B29" s="13" t="s">
        <v>466</v>
      </c>
      <c r="C29" s="108" t="s">
        <v>467</v>
      </c>
      <c r="D29" s="14" t="s">
        <v>468</v>
      </c>
      <c r="E29" s="16">
        <v>3355.25</v>
      </c>
      <c r="F29" s="17" t="s">
        <v>420</v>
      </c>
      <c r="G29" s="12" t="s">
        <v>421</v>
      </c>
      <c r="H29" s="12" t="s">
        <v>352</v>
      </c>
    </row>
    <row r="30" spans="1:8" ht="17.399999999999999" customHeight="1">
      <c r="A30" s="12" t="s">
        <v>422</v>
      </c>
      <c r="B30" s="13" t="s">
        <v>469</v>
      </c>
      <c r="C30" s="108" t="s">
        <v>470</v>
      </c>
      <c r="D30" s="14" t="s">
        <v>222</v>
      </c>
      <c r="E30" s="16">
        <v>2331.44</v>
      </c>
      <c r="F30" s="17" t="s">
        <v>420</v>
      </c>
      <c r="G30" s="12" t="s">
        <v>421</v>
      </c>
      <c r="H30" s="12" t="s">
        <v>352</v>
      </c>
    </row>
    <row r="31" spans="1:8" ht="30.75" customHeight="1">
      <c r="A31" s="12" t="s">
        <v>422</v>
      </c>
      <c r="B31" s="13" t="s">
        <v>471</v>
      </c>
      <c r="C31" s="108" t="s">
        <v>472</v>
      </c>
      <c r="D31" s="14" t="s">
        <v>222</v>
      </c>
      <c r="E31" s="16">
        <v>4230.4799999999996</v>
      </c>
      <c r="F31" s="17" t="s">
        <v>420</v>
      </c>
      <c r="G31" s="12" t="s">
        <v>421</v>
      </c>
      <c r="H31" s="12" t="s">
        <v>352</v>
      </c>
    </row>
    <row r="32" spans="1:8" ht="17.399999999999999" customHeight="1">
      <c r="A32" s="12" t="s">
        <v>422</v>
      </c>
      <c r="B32" s="13" t="s">
        <v>473</v>
      </c>
      <c r="C32" s="108" t="s">
        <v>474</v>
      </c>
      <c r="D32" s="14" t="s">
        <v>222</v>
      </c>
      <c r="E32" s="16">
        <v>36741.769999999997</v>
      </c>
      <c r="F32" s="17" t="s">
        <v>420</v>
      </c>
      <c r="G32" s="12" t="s">
        <v>421</v>
      </c>
      <c r="H32" s="12" t="s">
        <v>352</v>
      </c>
    </row>
    <row r="33" spans="1:8" ht="24" customHeight="1">
      <c r="A33" s="12" t="s">
        <v>422</v>
      </c>
      <c r="B33" s="13" t="s">
        <v>475</v>
      </c>
      <c r="C33" s="108" t="s">
        <v>476</v>
      </c>
      <c r="D33" s="14" t="s">
        <v>222</v>
      </c>
      <c r="E33" s="16">
        <v>53728.28</v>
      </c>
      <c r="F33" s="17" t="s">
        <v>420</v>
      </c>
      <c r="G33" s="12" t="s">
        <v>421</v>
      </c>
      <c r="H33" s="12" t="s">
        <v>352</v>
      </c>
    </row>
    <row r="34" spans="1:8" ht="17.399999999999999" customHeight="1">
      <c r="A34" s="12" t="s">
        <v>422</v>
      </c>
      <c r="B34" s="13" t="s">
        <v>477</v>
      </c>
      <c r="C34" s="108" t="s">
        <v>478</v>
      </c>
      <c r="D34" s="14" t="s">
        <v>222</v>
      </c>
      <c r="E34" s="16">
        <v>1616.66</v>
      </c>
      <c r="F34" s="17" t="s">
        <v>420</v>
      </c>
      <c r="G34" s="12" t="s">
        <v>421</v>
      </c>
      <c r="H34" s="12" t="s">
        <v>352</v>
      </c>
    </row>
    <row r="35" spans="1:8" ht="17.399999999999999" customHeight="1">
      <c r="A35" s="12" t="s">
        <v>422</v>
      </c>
      <c r="B35" s="13" t="s">
        <v>479</v>
      </c>
      <c r="C35" s="108" t="s">
        <v>480</v>
      </c>
      <c r="D35" s="14" t="s">
        <v>222</v>
      </c>
      <c r="E35" s="16">
        <v>17805.84</v>
      </c>
      <c r="F35" s="17" t="s">
        <v>420</v>
      </c>
      <c r="G35" s="12" t="s">
        <v>421</v>
      </c>
      <c r="H35" s="12" t="s">
        <v>352</v>
      </c>
    </row>
    <row r="36" spans="1:8" ht="26.25" customHeight="1">
      <c r="A36" s="12" t="s">
        <v>422</v>
      </c>
      <c r="B36" s="13" t="s">
        <v>481</v>
      </c>
      <c r="C36" s="108" t="s">
        <v>482</v>
      </c>
      <c r="D36" s="14" t="s">
        <v>222</v>
      </c>
      <c r="E36" s="16">
        <v>8350.61</v>
      </c>
      <c r="F36" s="17" t="s">
        <v>420</v>
      </c>
      <c r="G36" s="12" t="s">
        <v>421</v>
      </c>
      <c r="H36" s="12" t="s">
        <v>352</v>
      </c>
    </row>
    <row r="37" spans="1:8" ht="25.65" customHeight="1">
      <c r="A37" s="12" t="s">
        <v>422</v>
      </c>
      <c r="B37" s="13" t="s">
        <v>483</v>
      </c>
      <c r="C37" s="108" t="s">
        <v>484</v>
      </c>
      <c r="D37" s="14" t="s">
        <v>222</v>
      </c>
      <c r="E37" s="16">
        <v>1412.19</v>
      </c>
      <c r="F37" s="17" t="s">
        <v>420</v>
      </c>
      <c r="G37" s="12" t="s">
        <v>421</v>
      </c>
      <c r="H37" s="12" t="s">
        <v>352</v>
      </c>
    </row>
    <row r="38" spans="1:8" ht="24" customHeight="1">
      <c r="A38" s="12" t="s">
        <v>422</v>
      </c>
      <c r="B38" s="13" t="s">
        <v>485</v>
      </c>
      <c r="C38" s="108" t="s">
        <v>486</v>
      </c>
      <c r="D38" s="14" t="s">
        <v>222</v>
      </c>
      <c r="E38" s="16">
        <v>10392.44</v>
      </c>
      <c r="F38" s="17" t="s">
        <v>420</v>
      </c>
      <c r="G38" s="12" t="s">
        <v>421</v>
      </c>
      <c r="H38" s="12" t="s">
        <v>352</v>
      </c>
    </row>
    <row r="39" spans="1:8" ht="17.399999999999999" customHeight="1">
      <c r="A39" s="12" t="s">
        <v>422</v>
      </c>
      <c r="B39" s="13" t="s">
        <v>487</v>
      </c>
      <c r="C39" s="108" t="s">
        <v>488</v>
      </c>
      <c r="D39" s="14" t="s">
        <v>222</v>
      </c>
      <c r="E39" s="16">
        <v>3394.93</v>
      </c>
      <c r="F39" s="17" t="s">
        <v>420</v>
      </c>
      <c r="G39" s="12" t="s">
        <v>421</v>
      </c>
      <c r="H39" s="12" t="s">
        <v>352</v>
      </c>
    </row>
    <row r="40" spans="1:8" ht="17.399999999999999" customHeight="1">
      <c r="A40" s="12" t="s">
        <v>422</v>
      </c>
      <c r="B40" s="13" t="s">
        <v>489</v>
      </c>
      <c r="C40" s="108" t="s">
        <v>490</v>
      </c>
      <c r="D40" s="14" t="s">
        <v>222</v>
      </c>
      <c r="E40" s="16">
        <v>1297.21</v>
      </c>
      <c r="F40" s="17" t="s">
        <v>420</v>
      </c>
      <c r="G40" s="12" t="s">
        <v>421</v>
      </c>
      <c r="H40" s="12" t="s">
        <v>352</v>
      </c>
    </row>
    <row r="41" spans="1:8" ht="17.399999999999999" customHeight="1">
      <c r="A41" s="12" t="s">
        <v>422</v>
      </c>
      <c r="B41" s="13" t="s">
        <v>491</v>
      </c>
      <c r="C41" s="108" t="s">
        <v>492</v>
      </c>
      <c r="D41" s="14" t="s">
        <v>222</v>
      </c>
      <c r="E41" s="16">
        <v>7039.79</v>
      </c>
      <c r="F41" s="17" t="s">
        <v>420</v>
      </c>
      <c r="G41" s="12" t="s">
        <v>421</v>
      </c>
      <c r="H41" s="12" t="s">
        <v>352</v>
      </c>
    </row>
    <row r="42" spans="1:8" ht="17.399999999999999" customHeight="1">
      <c r="A42" s="12" t="s">
        <v>422</v>
      </c>
      <c r="B42" s="13" t="s">
        <v>493</v>
      </c>
      <c r="C42" s="108" t="s">
        <v>494</v>
      </c>
      <c r="D42" s="14" t="s">
        <v>222</v>
      </c>
      <c r="E42" s="16">
        <v>12940.22</v>
      </c>
      <c r="F42" s="17" t="s">
        <v>420</v>
      </c>
      <c r="G42" s="12" t="s">
        <v>421</v>
      </c>
      <c r="H42" s="12" t="s">
        <v>352</v>
      </c>
    </row>
    <row r="43" spans="1:8" ht="17.399999999999999" customHeight="1">
      <c r="A43" s="12" t="s">
        <v>422</v>
      </c>
      <c r="B43" s="13" t="s">
        <v>495</v>
      </c>
      <c r="C43" s="108" t="s">
        <v>496</v>
      </c>
      <c r="D43" s="14" t="s">
        <v>222</v>
      </c>
      <c r="E43" s="16">
        <v>5207.66</v>
      </c>
      <c r="F43" s="17" t="s">
        <v>420</v>
      </c>
      <c r="G43" s="12" t="s">
        <v>421</v>
      </c>
      <c r="H43" s="12" t="s">
        <v>352</v>
      </c>
    </row>
    <row r="44" spans="1:8" ht="17.399999999999999" customHeight="1">
      <c r="A44" s="12" t="s">
        <v>422</v>
      </c>
      <c r="B44" s="13" t="s">
        <v>497</v>
      </c>
      <c r="C44" s="108" t="s">
        <v>498</v>
      </c>
      <c r="D44" s="14" t="s">
        <v>222</v>
      </c>
      <c r="E44" s="16">
        <v>3846.15</v>
      </c>
      <c r="F44" s="17" t="s">
        <v>420</v>
      </c>
      <c r="G44" s="12" t="s">
        <v>421</v>
      </c>
      <c r="H44" s="12" t="s">
        <v>352</v>
      </c>
    </row>
    <row r="45" spans="1:8" ht="17.399999999999999" customHeight="1">
      <c r="A45" s="12" t="s">
        <v>422</v>
      </c>
      <c r="B45" s="13" t="s">
        <v>499</v>
      </c>
      <c r="C45" s="108" t="s">
        <v>498</v>
      </c>
      <c r="D45" s="14" t="s">
        <v>222</v>
      </c>
      <c r="E45" s="16">
        <v>3846.15</v>
      </c>
      <c r="F45" s="17" t="s">
        <v>420</v>
      </c>
      <c r="G45" s="12" t="s">
        <v>421</v>
      </c>
      <c r="H45" s="12" t="s">
        <v>352</v>
      </c>
    </row>
    <row r="46" spans="1:8" ht="17.399999999999999" customHeight="1">
      <c r="A46" s="12" t="s">
        <v>422</v>
      </c>
      <c r="B46" s="13" t="s">
        <v>500</v>
      </c>
      <c r="C46" s="108" t="s">
        <v>498</v>
      </c>
      <c r="D46" s="14" t="s">
        <v>222</v>
      </c>
      <c r="E46" s="16">
        <v>3846.15</v>
      </c>
      <c r="F46" s="17" t="s">
        <v>420</v>
      </c>
      <c r="G46" s="12" t="s">
        <v>421</v>
      </c>
      <c r="H46" s="12" t="s">
        <v>352</v>
      </c>
    </row>
    <row r="47" spans="1:8" ht="17.399999999999999" customHeight="1">
      <c r="A47" s="12" t="s">
        <v>422</v>
      </c>
      <c r="B47" s="13" t="s">
        <v>501</v>
      </c>
      <c r="C47" s="108" t="s">
        <v>498</v>
      </c>
      <c r="D47" s="14" t="s">
        <v>222</v>
      </c>
      <c r="E47" s="16">
        <v>3846.15</v>
      </c>
      <c r="F47" s="17" t="s">
        <v>420</v>
      </c>
      <c r="G47" s="12" t="s">
        <v>421</v>
      </c>
      <c r="H47" s="12" t="s">
        <v>352</v>
      </c>
    </row>
    <row r="48" spans="1:8" ht="17.399999999999999" customHeight="1">
      <c r="A48" s="12" t="s">
        <v>422</v>
      </c>
      <c r="B48" s="13" t="s">
        <v>502</v>
      </c>
      <c r="C48" s="108" t="s">
        <v>498</v>
      </c>
      <c r="D48" s="14" t="s">
        <v>222</v>
      </c>
      <c r="E48" s="16">
        <v>3846.15</v>
      </c>
      <c r="F48" s="17" t="s">
        <v>420</v>
      </c>
      <c r="G48" s="12" t="s">
        <v>421</v>
      </c>
      <c r="H48" s="12" t="s">
        <v>352</v>
      </c>
    </row>
    <row r="49" spans="1:8" customFormat="1" ht="14.4">
      <c r="A49" s="12" t="s">
        <v>2208</v>
      </c>
      <c r="B49" s="13" t="s">
        <v>2932</v>
      </c>
      <c r="C49" s="108" t="s">
        <v>2931</v>
      </c>
      <c r="D49" s="14" t="s">
        <v>222</v>
      </c>
      <c r="E49" s="16">
        <v>104125.9</v>
      </c>
      <c r="F49" s="17" t="s">
        <v>515</v>
      </c>
      <c r="G49" s="297" t="s">
        <v>421</v>
      </c>
      <c r="H49" s="12" t="s">
        <v>352</v>
      </c>
    </row>
    <row r="50" spans="1:8" ht="17.399999999999999" customHeight="1">
      <c r="A50" s="313"/>
      <c r="B50" s="314"/>
      <c r="C50" s="315"/>
      <c r="D50" s="315"/>
      <c r="E50" s="316"/>
      <c r="F50" s="317"/>
      <c r="G50" s="317"/>
      <c r="H50" s="321"/>
    </row>
    <row r="51" spans="1:8" ht="17.399999999999999" customHeight="1">
      <c r="A51" s="298"/>
      <c r="B51" s="299"/>
      <c r="C51" s="300" t="s">
        <v>511</v>
      </c>
      <c r="D51" s="301"/>
      <c r="E51" s="302">
        <f>SUM(E5:E49)</f>
        <v>495133.16000000015</v>
      </c>
      <c r="F51" s="303"/>
      <c r="G51" s="303"/>
    </row>
    <row r="52" spans="1:8" ht="15.6" customHeight="1">
      <c r="A52" s="298"/>
      <c r="B52" s="299"/>
      <c r="C52" s="301"/>
      <c r="D52" s="301"/>
      <c r="E52" s="302"/>
      <c r="F52" s="303"/>
      <c r="G52" s="303"/>
    </row>
    <row r="53" spans="1:8" ht="34.950000000000003" customHeight="1">
      <c r="A53" s="367" t="s">
        <v>508</v>
      </c>
      <c r="B53" s="304" t="s">
        <v>509</v>
      </c>
      <c r="C53" s="305" t="s">
        <v>2925</v>
      </c>
      <c r="D53" s="305" t="s">
        <v>2926</v>
      </c>
      <c r="E53" s="306">
        <v>98701</v>
      </c>
      <c r="F53" s="368"/>
      <c r="G53" s="307"/>
      <c r="H53" s="322"/>
    </row>
    <row r="54" spans="1:8" ht="34.950000000000003" customHeight="1">
      <c r="A54" s="367"/>
      <c r="B54" s="304"/>
      <c r="C54" s="305" t="s">
        <v>2927</v>
      </c>
      <c r="D54" s="305" t="s">
        <v>400</v>
      </c>
      <c r="E54" s="306">
        <f>433912.48-E53</f>
        <v>335211.48</v>
      </c>
      <c r="F54" s="368"/>
      <c r="G54" s="307"/>
      <c r="H54" s="322"/>
    </row>
    <row r="55" spans="1:8" ht="34.950000000000003" customHeight="1">
      <c r="A55" s="369" t="s">
        <v>508</v>
      </c>
      <c r="B55" s="308" t="s">
        <v>510</v>
      </c>
      <c r="C55" s="309" t="s">
        <v>2928</v>
      </c>
      <c r="D55" s="309" t="s">
        <v>2929</v>
      </c>
      <c r="E55" s="310">
        <v>99399</v>
      </c>
      <c r="F55" s="370"/>
      <c r="G55" s="297"/>
      <c r="H55" s="323"/>
    </row>
    <row r="56" spans="1:8" ht="34.950000000000003" customHeight="1">
      <c r="A56" s="369"/>
      <c r="B56" s="308" t="s">
        <v>510</v>
      </c>
      <c r="C56" s="309" t="s">
        <v>2930</v>
      </c>
      <c r="D56" s="309" t="s">
        <v>400</v>
      </c>
      <c r="E56" s="310">
        <f>253857.74-E55</f>
        <v>154458.74</v>
      </c>
      <c r="F56" s="370"/>
      <c r="G56" s="297"/>
      <c r="H56" s="323"/>
    </row>
    <row r="57" spans="1:8" ht="14.4" customHeight="1">
      <c r="A57" s="298"/>
      <c r="B57" s="299"/>
      <c r="C57" s="301"/>
      <c r="D57" s="301"/>
      <c r="E57" s="302"/>
      <c r="F57" s="303"/>
      <c r="G57" s="303"/>
    </row>
    <row r="58" spans="1:8" ht="14.4" customHeight="1">
      <c r="A58" s="298"/>
      <c r="B58" s="299"/>
      <c r="C58" s="301"/>
      <c r="D58" s="301"/>
      <c r="E58" s="302"/>
      <c r="F58" s="303"/>
      <c r="G58" s="303"/>
    </row>
    <row r="59" spans="1:8">
      <c r="C59" s="318" t="s">
        <v>402</v>
      </c>
      <c r="D59" s="318"/>
      <c r="E59" s="319">
        <f>E51+E53+E54+E55+E56</f>
        <v>1182903.3800000001</v>
      </c>
    </row>
  </sheetData>
  <sheetProtection algorithmName="SHA-512" hashValue="F/vtimKsHjmV/Al/TtemJSzwltuP+pMDxoy+QF75FVaiFCGfRX8NR+gYKH40KlpIoMMuxnnhpURjT+mr1WmXFw==" saltValue="Lb+3CAtbpJXDI+HPulcE3Q==" spinCount="100000" sheet="1" objects="1" scenarios="1"/>
  <autoFilter ref="A4:H59" xr:uid="{00000000-0009-0000-0000-000000000000}"/>
  <mergeCells count="4">
    <mergeCell ref="A53:A54"/>
    <mergeCell ref="F53:F54"/>
    <mergeCell ref="A55:A56"/>
    <mergeCell ref="F55:F56"/>
  </mergeCells>
  <phoneticPr fontId="3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I79"/>
  <sheetViews>
    <sheetView topLeftCell="A64" workbookViewId="0">
      <selection activeCell="K73" sqref="K73"/>
    </sheetView>
  </sheetViews>
  <sheetFormatPr defaultRowHeight="14.4"/>
  <cols>
    <col min="3" max="3" width="50.33203125" customWidth="1"/>
    <col min="4" max="4" width="20.109375" customWidth="1"/>
    <col min="5" max="5" width="11.6640625" bestFit="1" customWidth="1"/>
    <col min="8" max="8" width="24.5546875" customWidth="1"/>
  </cols>
  <sheetData>
    <row r="1" spans="1:8" ht="15.6">
      <c r="A1" s="325" t="s">
        <v>670</v>
      </c>
      <c r="B1" s="326"/>
      <c r="C1" s="327"/>
    </row>
    <row r="3" spans="1:8" ht="30.6">
      <c r="A3" s="47" t="s">
        <v>211</v>
      </c>
      <c r="B3" s="47" t="s">
        <v>212</v>
      </c>
      <c r="C3" s="47" t="s">
        <v>213</v>
      </c>
      <c r="D3" s="47" t="s">
        <v>214</v>
      </c>
      <c r="E3" s="47" t="s">
        <v>1914</v>
      </c>
      <c r="F3" s="47" t="s">
        <v>216</v>
      </c>
      <c r="G3" s="47" t="s">
        <v>217</v>
      </c>
      <c r="H3" s="48" t="s">
        <v>218</v>
      </c>
    </row>
    <row r="4" spans="1:8" ht="18.600000000000001" customHeight="1">
      <c r="A4" s="12" t="s">
        <v>512</v>
      </c>
      <c r="B4" s="13" t="s">
        <v>513</v>
      </c>
      <c r="C4" s="14" t="s">
        <v>514</v>
      </c>
      <c r="D4" s="14" t="s">
        <v>222</v>
      </c>
      <c r="E4" s="16">
        <v>8588.23</v>
      </c>
      <c r="F4" s="17" t="s">
        <v>515</v>
      </c>
      <c r="G4" s="17" t="s">
        <v>421</v>
      </c>
      <c r="H4" s="43" t="s">
        <v>352</v>
      </c>
    </row>
    <row r="5" spans="1:8" ht="18.600000000000001" customHeight="1">
      <c r="A5" s="12" t="s">
        <v>516</v>
      </c>
      <c r="B5" s="13" t="s">
        <v>517</v>
      </c>
      <c r="C5" s="14" t="s">
        <v>518</v>
      </c>
      <c r="D5" s="14" t="s">
        <v>519</v>
      </c>
      <c r="E5" s="16">
        <v>79339.899999999994</v>
      </c>
      <c r="F5" s="17" t="s">
        <v>420</v>
      </c>
      <c r="G5" s="17" t="s">
        <v>421</v>
      </c>
      <c r="H5" s="43" t="s">
        <v>352</v>
      </c>
    </row>
    <row r="6" spans="1:8" ht="18.600000000000001" customHeight="1">
      <c r="A6" s="12" t="s">
        <v>516</v>
      </c>
      <c r="B6" s="13" t="s">
        <v>520</v>
      </c>
      <c r="C6" s="14" t="s">
        <v>518</v>
      </c>
      <c r="D6" s="14" t="s">
        <v>521</v>
      </c>
      <c r="E6" s="16">
        <v>79339.899999999994</v>
      </c>
      <c r="F6" s="17" t="s">
        <v>420</v>
      </c>
      <c r="G6" s="17" t="s">
        <v>421</v>
      </c>
      <c r="H6" s="43" t="s">
        <v>352</v>
      </c>
    </row>
    <row r="7" spans="1:8" ht="18.600000000000001" customHeight="1">
      <c r="A7" s="12" t="s">
        <v>516</v>
      </c>
      <c r="B7" s="13" t="s">
        <v>522</v>
      </c>
      <c r="C7" s="14" t="s">
        <v>523</v>
      </c>
      <c r="D7" s="14" t="s">
        <v>524</v>
      </c>
      <c r="E7" s="16">
        <v>4230.01</v>
      </c>
      <c r="F7" s="17" t="s">
        <v>420</v>
      </c>
      <c r="G7" s="17" t="s">
        <v>421</v>
      </c>
      <c r="H7" s="43" t="s">
        <v>352</v>
      </c>
    </row>
    <row r="8" spans="1:8" ht="18.600000000000001" customHeight="1">
      <c r="A8" s="12" t="s">
        <v>516</v>
      </c>
      <c r="B8" s="13" t="s">
        <v>525</v>
      </c>
      <c r="C8" s="14" t="s">
        <v>526</v>
      </c>
      <c r="D8" s="14" t="s">
        <v>222</v>
      </c>
      <c r="E8" s="16">
        <v>1801.53</v>
      </c>
      <c r="F8" s="17" t="s">
        <v>420</v>
      </c>
      <c r="G8" s="17" t="s">
        <v>421</v>
      </c>
      <c r="H8" s="43" t="s">
        <v>352</v>
      </c>
    </row>
    <row r="9" spans="1:8" ht="18.600000000000001" customHeight="1">
      <c r="A9" s="12" t="s">
        <v>516</v>
      </c>
      <c r="B9" s="13" t="s">
        <v>527</v>
      </c>
      <c r="C9" s="14" t="s">
        <v>526</v>
      </c>
      <c r="D9" s="14" t="s">
        <v>222</v>
      </c>
      <c r="E9" s="16">
        <v>1801.53</v>
      </c>
      <c r="F9" s="17" t="s">
        <v>420</v>
      </c>
      <c r="G9" s="17" t="s">
        <v>421</v>
      </c>
      <c r="H9" s="43" t="s">
        <v>352</v>
      </c>
    </row>
    <row r="10" spans="1:8" ht="18.600000000000001" customHeight="1">
      <c r="A10" s="12" t="s">
        <v>516</v>
      </c>
      <c r="B10" s="13" t="s">
        <v>528</v>
      </c>
      <c r="C10" s="14" t="s">
        <v>529</v>
      </c>
      <c r="D10" s="14" t="s">
        <v>530</v>
      </c>
      <c r="E10" s="16">
        <v>11617.55</v>
      </c>
      <c r="F10" s="17" t="s">
        <v>420</v>
      </c>
      <c r="G10" s="17" t="s">
        <v>421</v>
      </c>
      <c r="H10" s="43" t="s">
        <v>352</v>
      </c>
    </row>
    <row r="11" spans="1:8" ht="18.600000000000001" customHeight="1">
      <c r="A11" s="12" t="s">
        <v>516</v>
      </c>
      <c r="B11" s="13" t="s">
        <v>531</v>
      </c>
      <c r="C11" s="14" t="s">
        <v>529</v>
      </c>
      <c r="D11" s="14" t="s">
        <v>532</v>
      </c>
      <c r="E11" s="16">
        <v>11617.55</v>
      </c>
      <c r="F11" s="17" t="s">
        <v>420</v>
      </c>
      <c r="G11" s="17" t="s">
        <v>421</v>
      </c>
      <c r="H11" s="43" t="s">
        <v>352</v>
      </c>
    </row>
    <row r="12" spans="1:8" ht="18.600000000000001" customHeight="1">
      <c r="A12" s="12" t="s">
        <v>516</v>
      </c>
      <c r="B12" s="13" t="s">
        <v>533</v>
      </c>
      <c r="C12" s="14" t="s">
        <v>534</v>
      </c>
      <c r="D12" s="14" t="s">
        <v>535</v>
      </c>
      <c r="E12" s="16">
        <v>6960.69</v>
      </c>
      <c r="F12" s="17" t="s">
        <v>420</v>
      </c>
      <c r="G12" s="17" t="s">
        <v>421</v>
      </c>
      <c r="H12" s="43" t="s">
        <v>352</v>
      </c>
    </row>
    <row r="13" spans="1:8" ht="18.600000000000001" customHeight="1">
      <c r="A13" s="12" t="s">
        <v>516</v>
      </c>
      <c r="B13" s="13" t="s">
        <v>536</v>
      </c>
      <c r="C13" s="14" t="s">
        <v>537</v>
      </c>
      <c r="D13" s="14" t="s">
        <v>222</v>
      </c>
      <c r="E13" s="16">
        <v>81408.69</v>
      </c>
      <c r="F13" s="17" t="s">
        <v>420</v>
      </c>
      <c r="G13" s="17" t="s">
        <v>421</v>
      </c>
      <c r="H13" s="43" t="s">
        <v>352</v>
      </c>
    </row>
    <row r="14" spans="1:8" ht="18.600000000000001" customHeight="1">
      <c r="A14" s="12" t="s">
        <v>516</v>
      </c>
      <c r="B14" s="13" t="s">
        <v>538</v>
      </c>
      <c r="C14" s="14" t="s">
        <v>539</v>
      </c>
      <c r="D14" s="14" t="s">
        <v>540</v>
      </c>
      <c r="E14" s="16">
        <v>10547.49</v>
      </c>
      <c r="F14" s="17" t="s">
        <v>420</v>
      </c>
      <c r="G14" s="17" t="s">
        <v>421</v>
      </c>
      <c r="H14" s="43" t="s">
        <v>352</v>
      </c>
    </row>
    <row r="15" spans="1:8" ht="18.600000000000001" customHeight="1">
      <c r="A15" s="12" t="s">
        <v>516</v>
      </c>
      <c r="B15" s="13" t="s">
        <v>541</v>
      </c>
      <c r="C15" s="14" t="s">
        <v>542</v>
      </c>
      <c r="D15" s="14" t="s">
        <v>222</v>
      </c>
      <c r="E15" s="16">
        <v>8061.9</v>
      </c>
      <c r="F15" s="17" t="s">
        <v>420</v>
      </c>
      <c r="G15" s="17" t="s">
        <v>421</v>
      </c>
      <c r="H15" s="43" t="s">
        <v>352</v>
      </c>
    </row>
    <row r="16" spans="1:8" ht="18.600000000000001" customHeight="1">
      <c r="A16" s="12" t="s">
        <v>516</v>
      </c>
      <c r="B16" s="13" t="s">
        <v>543</v>
      </c>
      <c r="C16" s="14" t="s">
        <v>542</v>
      </c>
      <c r="D16" s="14" t="s">
        <v>222</v>
      </c>
      <c r="E16" s="16">
        <v>4128.58</v>
      </c>
      <c r="F16" s="17" t="s">
        <v>420</v>
      </c>
      <c r="G16" s="17" t="s">
        <v>421</v>
      </c>
      <c r="H16" s="43" t="s">
        <v>352</v>
      </c>
    </row>
    <row r="17" spans="1:8" ht="18.600000000000001" customHeight="1">
      <c r="A17" s="12" t="s">
        <v>516</v>
      </c>
      <c r="B17" s="13" t="s">
        <v>544</v>
      </c>
      <c r="C17" s="14" t="s">
        <v>542</v>
      </c>
      <c r="D17" s="14" t="s">
        <v>222</v>
      </c>
      <c r="E17" s="16">
        <v>4128.57</v>
      </c>
      <c r="F17" s="17" t="s">
        <v>420</v>
      </c>
      <c r="G17" s="17" t="s">
        <v>421</v>
      </c>
      <c r="H17" s="43" t="s">
        <v>352</v>
      </c>
    </row>
    <row r="18" spans="1:8" ht="18.600000000000001" customHeight="1">
      <c r="A18" s="12" t="s">
        <v>516</v>
      </c>
      <c r="B18" s="13" t="s">
        <v>545</v>
      </c>
      <c r="C18" s="14" t="s">
        <v>542</v>
      </c>
      <c r="D18" s="14" t="s">
        <v>222</v>
      </c>
      <c r="E18" s="16">
        <v>4128.57</v>
      </c>
      <c r="F18" s="17" t="s">
        <v>420</v>
      </c>
      <c r="G18" s="17" t="s">
        <v>421</v>
      </c>
      <c r="H18" s="43" t="s">
        <v>352</v>
      </c>
    </row>
    <row r="19" spans="1:8" ht="18.600000000000001" customHeight="1">
      <c r="A19" s="12" t="s">
        <v>516</v>
      </c>
      <c r="B19" s="13" t="s">
        <v>546</v>
      </c>
      <c r="C19" s="14" t="s">
        <v>542</v>
      </c>
      <c r="D19" s="14" t="s">
        <v>222</v>
      </c>
      <c r="E19" s="16">
        <v>4128.57</v>
      </c>
      <c r="F19" s="17" t="s">
        <v>420</v>
      </c>
      <c r="G19" s="17" t="s">
        <v>421</v>
      </c>
      <c r="H19" s="43" t="s">
        <v>352</v>
      </c>
    </row>
    <row r="20" spans="1:8" ht="18.600000000000001" customHeight="1">
      <c r="A20" s="12" t="s">
        <v>516</v>
      </c>
      <c r="B20" s="13" t="s">
        <v>547</v>
      </c>
      <c r="C20" s="14" t="s">
        <v>542</v>
      </c>
      <c r="D20" s="14" t="s">
        <v>222</v>
      </c>
      <c r="E20" s="16">
        <v>10848.33</v>
      </c>
      <c r="F20" s="17" t="s">
        <v>420</v>
      </c>
      <c r="G20" s="17" t="s">
        <v>421</v>
      </c>
      <c r="H20" s="43" t="s">
        <v>352</v>
      </c>
    </row>
    <row r="21" spans="1:8" ht="18.600000000000001" customHeight="1">
      <c r="A21" s="12" t="s">
        <v>516</v>
      </c>
      <c r="B21" s="13" t="s">
        <v>548</v>
      </c>
      <c r="C21" s="14" t="s">
        <v>542</v>
      </c>
      <c r="D21" s="14" t="s">
        <v>222</v>
      </c>
      <c r="E21" s="16">
        <v>10848.33</v>
      </c>
      <c r="F21" s="17" t="s">
        <v>420</v>
      </c>
      <c r="G21" s="17" t="s">
        <v>421</v>
      </c>
      <c r="H21" s="43" t="s">
        <v>352</v>
      </c>
    </row>
    <row r="22" spans="1:8" ht="18.600000000000001" customHeight="1">
      <c r="A22" s="12" t="s">
        <v>516</v>
      </c>
      <c r="B22" s="13" t="s">
        <v>549</v>
      </c>
      <c r="C22" s="14" t="s">
        <v>550</v>
      </c>
      <c r="D22" s="14" t="s">
        <v>222</v>
      </c>
      <c r="E22" s="16">
        <v>3012.13</v>
      </c>
      <c r="F22" s="17" t="s">
        <v>420</v>
      </c>
      <c r="G22" s="17" t="s">
        <v>421</v>
      </c>
      <c r="H22" s="43" t="s">
        <v>352</v>
      </c>
    </row>
    <row r="23" spans="1:8" ht="18.600000000000001" customHeight="1">
      <c r="A23" s="12" t="s">
        <v>516</v>
      </c>
      <c r="B23" s="13" t="s">
        <v>551</v>
      </c>
      <c r="C23" s="14" t="s">
        <v>552</v>
      </c>
      <c r="D23" s="14" t="s">
        <v>553</v>
      </c>
      <c r="E23" s="16">
        <v>7196.47</v>
      </c>
      <c r="F23" s="17" t="s">
        <v>420</v>
      </c>
      <c r="G23" s="17" t="s">
        <v>421</v>
      </c>
      <c r="H23" s="43" t="s">
        <v>352</v>
      </c>
    </row>
    <row r="24" spans="1:8" ht="18.600000000000001" customHeight="1">
      <c r="A24" s="12" t="s">
        <v>516</v>
      </c>
      <c r="B24" s="13" t="s">
        <v>554</v>
      </c>
      <c r="C24" s="14" t="s">
        <v>552</v>
      </c>
      <c r="D24" s="14" t="s">
        <v>555</v>
      </c>
      <c r="E24" s="16">
        <v>10777.39</v>
      </c>
      <c r="F24" s="17" t="s">
        <v>420</v>
      </c>
      <c r="G24" s="17" t="s">
        <v>421</v>
      </c>
      <c r="H24" s="43" t="s">
        <v>352</v>
      </c>
    </row>
    <row r="25" spans="1:8" ht="18.600000000000001" customHeight="1">
      <c r="A25" s="12" t="s">
        <v>516</v>
      </c>
      <c r="B25" s="13" t="s">
        <v>556</v>
      </c>
      <c r="C25" s="14" t="s">
        <v>552</v>
      </c>
      <c r="D25" s="14" t="s">
        <v>557</v>
      </c>
      <c r="E25" s="16">
        <v>21694.959999999999</v>
      </c>
      <c r="F25" s="17" t="s">
        <v>420</v>
      </c>
      <c r="G25" s="17" t="s">
        <v>421</v>
      </c>
      <c r="H25" s="43" t="s">
        <v>352</v>
      </c>
    </row>
    <row r="26" spans="1:8" ht="18.600000000000001" customHeight="1">
      <c r="A26" s="12" t="s">
        <v>516</v>
      </c>
      <c r="B26" s="13" t="s">
        <v>558</v>
      </c>
      <c r="C26" s="14" t="s">
        <v>552</v>
      </c>
      <c r="D26" s="14" t="s">
        <v>559</v>
      </c>
      <c r="E26" s="16">
        <v>6937.17</v>
      </c>
      <c r="F26" s="17" t="s">
        <v>420</v>
      </c>
      <c r="G26" s="17" t="s">
        <v>421</v>
      </c>
      <c r="H26" s="43" t="s">
        <v>352</v>
      </c>
    </row>
    <row r="27" spans="1:8" ht="18.600000000000001" customHeight="1">
      <c r="A27" s="12" t="s">
        <v>516</v>
      </c>
      <c r="B27" s="13" t="s">
        <v>560</v>
      </c>
      <c r="C27" s="14" t="s">
        <v>561</v>
      </c>
      <c r="D27" s="14" t="s">
        <v>562</v>
      </c>
      <c r="E27" s="16">
        <v>2309.21</v>
      </c>
      <c r="F27" s="17" t="s">
        <v>420</v>
      </c>
      <c r="G27" s="17" t="s">
        <v>421</v>
      </c>
      <c r="H27" s="43" t="s">
        <v>352</v>
      </c>
    </row>
    <row r="28" spans="1:8" ht="18.600000000000001" customHeight="1">
      <c r="A28" s="12" t="s">
        <v>516</v>
      </c>
      <c r="B28" s="13" t="s">
        <v>563</v>
      </c>
      <c r="C28" s="14" t="s">
        <v>561</v>
      </c>
      <c r="D28" s="14" t="s">
        <v>564</v>
      </c>
      <c r="E28" s="16">
        <v>2309.21</v>
      </c>
      <c r="F28" s="17" t="s">
        <v>420</v>
      </c>
      <c r="G28" s="17" t="s">
        <v>421</v>
      </c>
      <c r="H28" s="43" t="s">
        <v>352</v>
      </c>
    </row>
    <row r="29" spans="1:8" ht="18.600000000000001" customHeight="1">
      <c r="A29" s="12" t="s">
        <v>516</v>
      </c>
      <c r="B29" s="13" t="s">
        <v>565</v>
      </c>
      <c r="C29" s="14" t="s">
        <v>561</v>
      </c>
      <c r="D29" s="14" t="s">
        <v>566</v>
      </c>
      <c r="E29" s="16">
        <v>2309.21</v>
      </c>
      <c r="F29" s="17" t="s">
        <v>420</v>
      </c>
      <c r="G29" s="17" t="s">
        <v>421</v>
      </c>
      <c r="H29" s="43" t="s">
        <v>352</v>
      </c>
    </row>
    <row r="30" spans="1:8" ht="18.600000000000001" customHeight="1">
      <c r="A30" s="12" t="s">
        <v>516</v>
      </c>
      <c r="B30" s="13" t="s">
        <v>567</v>
      </c>
      <c r="C30" s="14" t="s">
        <v>561</v>
      </c>
      <c r="D30" s="14" t="s">
        <v>568</v>
      </c>
      <c r="E30" s="16">
        <v>2309.21</v>
      </c>
      <c r="F30" s="17" t="s">
        <v>420</v>
      </c>
      <c r="G30" s="17" t="s">
        <v>421</v>
      </c>
      <c r="H30" s="43" t="s">
        <v>352</v>
      </c>
    </row>
    <row r="31" spans="1:8" ht="18.600000000000001" customHeight="1">
      <c r="A31" s="12" t="s">
        <v>516</v>
      </c>
      <c r="B31" s="13" t="s">
        <v>569</v>
      </c>
      <c r="C31" s="14" t="s">
        <v>570</v>
      </c>
      <c r="D31" s="14" t="s">
        <v>571</v>
      </c>
      <c r="E31" s="16">
        <v>3878.28</v>
      </c>
      <c r="F31" s="17" t="s">
        <v>420</v>
      </c>
      <c r="G31" s="17" t="s">
        <v>421</v>
      </c>
      <c r="H31" s="43" t="s">
        <v>352</v>
      </c>
    </row>
    <row r="32" spans="1:8" ht="18.600000000000001" customHeight="1">
      <c r="A32" s="12" t="s">
        <v>516</v>
      </c>
      <c r="B32" s="13" t="s">
        <v>572</v>
      </c>
      <c r="C32" s="14" t="s">
        <v>573</v>
      </c>
      <c r="D32" s="14" t="s">
        <v>574</v>
      </c>
      <c r="E32" s="16">
        <v>2526.79</v>
      </c>
      <c r="F32" s="17" t="s">
        <v>420</v>
      </c>
      <c r="G32" s="17" t="s">
        <v>421</v>
      </c>
      <c r="H32" s="43" t="s">
        <v>352</v>
      </c>
    </row>
    <row r="33" spans="1:8" ht="18.600000000000001" customHeight="1">
      <c r="A33" s="12" t="s">
        <v>516</v>
      </c>
      <c r="B33" s="13" t="s">
        <v>575</v>
      </c>
      <c r="C33" s="14" t="s">
        <v>576</v>
      </c>
      <c r="D33" s="14" t="s">
        <v>577</v>
      </c>
      <c r="E33" s="16">
        <v>3201.16</v>
      </c>
      <c r="F33" s="17" t="s">
        <v>420</v>
      </c>
      <c r="G33" s="17" t="s">
        <v>421</v>
      </c>
      <c r="H33" s="43" t="s">
        <v>352</v>
      </c>
    </row>
    <row r="34" spans="1:8" ht="18.600000000000001" customHeight="1">
      <c r="A34" s="12" t="s">
        <v>516</v>
      </c>
      <c r="B34" s="13" t="s">
        <v>578</v>
      </c>
      <c r="C34" s="14" t="s">
        <v>576</v>
      </c>
      <c r="D34" s="14" t="s">
        <v>579</v>
      </c>
      <c r="E34" s="16">
        <v>3201.16</v>
      </c>
      <c r="F34" s="17" t="s">
        <v>420</v>
      </c>
      <c r="G34" s="17" t="s">
        <v>421</v>
      </c>
      <c r="H34" s="43" t="s">
        <v>352</v>
      </c>
    </row>
    <row r="35" spans="1:8" ht="18.600000000000001" customHeight="1">
      <c r="A35" s="12" t="s">
        <v>516</v>
      </c>
      <c r="B35" s="13" t="s">
        <v>580</v>
      </c>
      <c r="C35" s="14" t="s">
        <v>576</v>
      </c>
      <c r="D35" s="14" t="s">
        <v>581</v>
      </c>
      <c r="E35" s="16">
        <v>3201.16</v>
      </c>
      <c r="F35" s="17" t="s">
        <v>420</v>
      </c>
      <c r="G35" s="17" t="s">
        <v>421</v>
      </c>
      <c r="H35" s="43" t="s">
        <v>352</v>
      </c>
    </row>
    <row r="36" spans="1:8" ht="18.600000000000001" customHeight="1">
      <c r="A36" s="12" t="s">
        <v>516</v>
      </c>
      <c r="B36" s="13" t="s">
        <v>582</v>
      </c>
      <c r="C36" s="14" t="s">
        <v>576</v>
      </c>
      <c r="D36" s="14" t="s">
        <v>583</v>
      </c>
      <c r="E36" s="16">
        <v>3201.16</v>
      </c>
      <c r="F36" s="17" t="s">
        <v>420</v>
      </c>
      <c r="G36" s="17" t="s">
        <v>421</v>
      </c>
      <c r="H36" s="43" t="s">
        <v>352</v>
      </c>
    </row>
    <row r="37" spans="1:8" ht="18.600000000000001" customHeight="1">
      <c r="A37" s="12" t="s">
        <v>516</v>
      </c>
      <c r="B37" s="13" t="s">
        <v>584</v>
      </c>
      <c r="C37" s="14" t="s">
        <v>585</v>
      </c>
      <c r="D37" s="14" t="s">
        <v>586</v>
      </c>
      <c r="E37" s="16">
        <v>2800.97</v>
      </c>
      <c r="F37" s="17" t="s">
        <v>420</v>
      </c>
      <c r="G37" s="17" t="s">
        <v>421</v>
      </c>
      <c r="H37" s="43" t="s">
        <v>352</v>
      </c>
    </row>
    <row r="38" spans="1:8" ht="18.600000000000001" customHeight="1">
      <c r="A38" s="12" t="s">
        <v>516</v>
      </c>
      <c r="B38" s="13" t="s">
        <v>587</v>
      </c>
      <c r="C38" s="14" t="s">
        <v>588</v>
      </c>
      <c r="D38" s="14" t="s">
        <v>222</v>
      </c>
      <c r="E38" s="16">
        <v>4263.59</v>
      </c>
      <c r="F38" s="17" t="s">
        <v>420</v>
      </c>
      <c r="G38" s="17" t="s">
        <v>421</v>
      </c>
      <c r="H38" s="43" t="s">
        <v>352</v>
      </c>
    </row>
    <row r="39" spans="1:8" ht="18.600000000000001" customHeight="1">
      <c r="A39" s="12" t="s">
        <v>516</v>
      </c>
      <c r="B39" s="13" t="s">
        <v>589</v>
      </c>
      <c r="C39" s="14" t="s">
        <v>588</v>
      </c>
      <c r="D39" s="14" t="s">
        <v>222</v>
      </c>
      <c r="E39" s="16">
        <v>4263.59</v>
      </c>
      <c r="F39" s="17" t="s">
        <v>420</v>
      </c>
      <c r="G39" s="17" t="s">
        <v>421</v>
      </c>
      <c r="H39" s="43" t="s">
        <v>352</v>
      </c>
    </row>
    <row r="40" spans="1:8" ht="18.600000000000001" customHeight="1">
      <c r="A40" s="12" t="s">
        <v>516</v>
      </c>
      <c r="B40" s="13" t="s">
        <v>590</v>
      </c>
      <c r="C40" s="14" t="s">
        <v>588</v>
      </c>
      <c r="D40" s="14" t="s">
        <v>222</v>
      </c>
      <c r="E40" s="16">
        <v>4263.59</v>
      </c>
      <c r="F40" s="17" t="s">
        <v>420</v>
      </c>
      <c r="G40" s="17" t="s">
        <v>421</v>
      </c>
      <c r="H40" s="43" t="s">
        <v>352</v>
      </c>
    </row>
    <row r="41" spans="1:8" ht="18.600000000000001" customHeight="1">
      <c r="A41" s="12" t="s">
        <v>516</v>
      </c>
      <c r="B41" s="13" t="s">
        <v>591</v>
      </c>
      <c r="C41" s="14" t="s">
        <v>592</v>
      </c>
      <c r="D41" s="14" t="s">
        <v>222</v>
      </c>
      <c r="E41" s="16">
        <v>10553.73</v>
      </c>
      <c r="F41" s="17" t="s">
        <v>420</v>
      </c>
      <c r="G41" s="17" t="s">
        <v>421</v>
      </c>
      <c r="H41" s="43" t="s">
        <v>352</v>
      </c>
    </row>
    <row r="42" spans="1:8" ht="18.600000000000001" customHeight="1">
      <c r="A42" s="12" t="s">
        <v>516</v>
      </c>
      <c r="B42" s="13" t="s">
        <v>593</v>
      </c>
      <c r="C42" s="14" t="s">
        <v>594</v>
      </c>
      <c r="D42" s="14" t="s">
        <v>595</v>
      </c>
      <c r="E42" s="16">
        <v>4930.34</v>
      </c>
      <c r="F42" s="17" t="s">
        <v>420</v>
      </c>
      <c r="G42" s="17" t="s">
        <v>421</v>
      </c>
      <c r="H42" s="43" t="s">
        <v>352</v>
      </c>
    </row>
    <row r="43" spans="1:8" ht="18.600000000000001" customHeight="1">
      <c r="A43" s="12" t="s">
        <v>516</v>
      </c>
      <c r="B43" s="13" t="s">
        <v>596</v>
      </c>
      <c r="C43" s="14" t="s">
        <v>597</v>
      </c>
      <c r="D43" s="14" t="s">
        <v>598</v>
      </c>
      <c r="E43" s="16">
        <v>4988.84</v>
      </c>
      <c r="F43" s="17" t="s">
        <v>420</v>
      </c>
      <c r="G43" s="17" t="s">
        <v>421</v>
      </c>
      <c r="H43" s="43" t="s">
        <v>352</v>
      </c>
    </row>
    <row r="44" spans="1:8" ht="18.600000000000001" customHeight="1">
      <c r="A44" s="12" t="s">
        <v>516</v>
      </c>
      <c r="B44" s="13" t="s">
        <v>599</v>
      </c>
      <c r="C44" s="14" t="s">
        <v>597</v>
      </c>
      <c r="D44" s="14" t="s">
        <v>600</v>
      </c>
      <c r="E44" s="16">
        <v>4988.84</v>
      </c>
      <c r="F44" s="17" t="s">
        <v>420</v>
      </c>
      <c r="G44" s="17" t="s">
        <v>421</v>
      </c>
      <c r="H44" s="43" t="s">
        <v>352</v>
      </c>
    </row>
    <row r="45" spans="1:8" ht="18.600000000000001" customHeight="1">
      <c r="A45" s="12" t="s">
        <v>516</v>
      </c>
      <c r="B45" s="13" t="s">
        <v>601</v>
      </c>
      <c r="C45" s="14" t="s">
        <v>602</v>
      </c>
      <c r="D45" s="14" t="s">
        <v>222</v>
      </c>
      <c r="E45" s="16">
        <v>168658.83</v>
      </c>
      <c r="F45" s="17" t="s">
        <v>420</v>
      </c>
      <c r="G45" s="17" t="s">
        <v>421</v>
      </c>
      <c r="H45" s="43" t="s">
        <v>352</v>
      </c>
    </row>
    <row r="46" spans="1:8" ht="18.600000000000001" customHeight="1">
      <c r="A46" s="12" t="s">
        <v>516</v>
      </c>
      <c r="B46" s="13" t="s">
        <v>603</v>
      </c>
      <c r="C46" s="14" t="s">
        <v>604</v>
      </c>
      <c r="D46" s="14" t="s">
        <v>222</v>
      </c>
      <c r="E46" s="16">
        <v>12254.87</v>
      </c>
      <c r="F46" s="17" t="s">
        <v>420</v>
      </c>
      <c r="G46" s="17" t="s">
        <v>421</v>
      </c>
      <c r="H46" s="43" t="s">
        <v>352</v>
      </c>
    </row>
    <row r="47" spans="1:8" ht="18.600000000000001" customHeight="1">
      <c r="A47" s="12" t="s">
        <v>516</v>
      </c>
      <c r="B47" s="13" t="s">
        <v>605</v>
      </c>
      <c r="C47" s="14" t="s">
        <v>606</v>
      </c>
      <c r="D47" s="14" t="s">
        <v>607</v>
      </c>
      <c r="E47" s="16">
        <v>3202.2</v>
      </c>
      <c r="F47" s="17" t="s">
        <v>420</v>
      </c>
      <c r="G47" s="17" t="s">
        <v>421</v>
      </c>
      <c r="H47" s="43" t="s">
        <v>352</v>
      </c>
    </row>
    <row r="48" spans="1:8" ht="18.600000000000001" customHeight="1">
      <c r="A48" s="12" t="s">
        <v>516</v>
      </c>
      <c r="B48" s="13" t="s">
        <v>608</v>
      </c>
      <c r="C48" s="14" t="s">
        <v>606</v>
      </c>
      <c r="D48" s="14" t="s">
        <v>609</v>
      </c>
      <c r="E48" s="16">
        <v>3202.2</v>
      </c>
      <c r="F48" s="17" t="s">
        <v>420</v>
      </c>
      <c r="G48" s="17" t="s">
        <v>421</v>
      </c>
      <c r="H48" s="43" t="s">
        <v>352</v>
      </c>
    </row>
    <row r="49" spans="1:8" ht="18.600000000000001" customHeight="1">
      <c r="A49" s="12" t="s">
        <v>516</v>
      </c>
      <c r="B49" s="13" t="s">
        <v>610</v>
      </c>
      <c r="C49" s="14" t="s">
        <v>611</v>
      </c>
      <c r="D49" s="14" t="s">
        <v>222</v>
      </c>
      <c r="E49" s="16">
        <v>39377.26</v>
      </c>
      <c r="F49" s="17" t="s">
        <v>420</v>
      </c>
      <c r="G49" s="17" t="s">
        <v>421</v>
      </c>
      <c r="H49" s="43" t="s">
        <v>352</v>
      </c>
    </row>
    <row r="50" spans="1:8" ht="18.600000000000001" customHeight="1">
      <c r="A50" s="12" t="s">
        <v>516</v>
      </c>
      <c r="B50" s="13" t="s">
        <v>612</v>
      </c>
      <c r="C50" s="14" t="s">
        <v>613</v>
      </c>
      <c r="D50" s="14" t="s">
        <v>614</v>
      </c>
      <c r="E50" s="16">
        <v>2193.7600000000002</v>
      </c>
      <c r="F50" s="17" t="s">
        <v>420</v>
      </c>
      <c r="G50" s="17" t="s">
        <v>421</v>
      </c>
      <c r="H50" s="43" t="s">
        <v>352</v>
      </c>
    </row>
    <row r="51" spans="1:8" ht="18.600000000000001" customHeight="1">
      <c r="A51" s="12" t="s">
        <v>516</v>
      </c>
      <c r="B51" s="13" t="s">
        <v>615</v>
      </c>
      <c r="C51" s="14" t="s">
        <v>613</v>
      </c>
      <c r="D51" s="14" t="s">
        <v>616</v>
      </c>
      <c r="E51" s="16">
        <v>2193.7600000000002</v>
      </c>
      <c r="F51" s="17" t="s">
        <v>420</v>
      </c>
      <c r="G51" s="17" t="s">
        <v>421</v>
      </c>
      <c r="H51" s="43" t="s">
        <v>352</v>
      </c>
    </row>
    <row r="52" spans="1:8" ht="18.600000000000001" customHeight="1">
      <c r="A52" s="12" t="s">
        <v>516</v>
      </c>
      <c r="B52" s="13" t="s">
        <v>617</v>
      </c>
      <c r="C52" s="14" t="s">
        <v>618</v>
      </c>
      <c r="D52" s="14" t="s">
        <v>619</v>
      </c>
      <c r="E52" s="16">
        <v>5620.62</v>
      </c>
      <c r="F52" s="17" t="s">
        <v>420</v>
      </c>
      <c r="G52" s="17" t="s">
        <v>421</v>
      </c>
      <c r="H52" s="43" t="s">
        <v>352</v>
      </c>
    </row>
    <row r="53" spans="1:8" ht="18.600000000000001" customHeight="1">
      <c r="A53" s="12" t="s">
        <v>516</v>
      </c>
      <c r="B53" s="13" t="s">
        <v>620</v>
      </c>
      <c r="C53" s="14" t="s">
        <v>618</v>
      </c>
      <c r="D53" s="14" t="s">
        <v>621</v>
      </c>
      <c r="E53" s="16">
        <v>5620.62</v>
      </c>
      <c r="F53" s="17" t="s">
        <v>420</v>
      </c>
      <c r="G53" s="17" t="s">
        <v>421</v>
      </c>
      <c r="H53" s="43" t="s">
        <v>352</v>
      </c>
    </row>
    <row r="54" spans="1:8" ht="18.600000000000001" customHeight="1">
      <c r="A54" s="12" t="s">
        <v>516</v>
      </c>
      <c r="B54" s="13" t="s">
        <v>622</v>
      </c>
      <c r="C54" s="14" t="s">
        <v>623</v>
      </c>
      <c r="D54" s="14" t="s">
        <v>222</v>
      </c>
      <c r="E54" s="16">
        <v>36227.68</v>
      </c>
      <c r="F54" s="17" t="s">
        <v>420</v>
      </c>
      <c r="G54" s="17" t="s">
        <v>421</v>
      </c>
      <c r="H54" s="43" t="s">
        <v>352</v>
      </c>
    </row>
    <row r="55" spans="1:8" ht="18.600000000000001" customHeight="1">
      <c r="A55" s="12" t="s">
        <v>516</v>
      </c>
      <c r="B55" s="13" t="s">
        <v>624</v>
      </c>
      <c r="C55" s="14" t="s">
        <v>625</v>
      </c>
      <c r="D55" s="14" t="s">
        <v>222</v>
      </c>
      <c r="E55" s="16">
        <v>9195.31</v>
      </c>
      <c r="F55" s="17" t="s">
        <v>420</v>
      </c>
      <c r="G55" s="17" t="s">
        <v>421</v>
      </c>
      <c r="H55" s="43" t="s">
        <v>352</v>
      </c>
    </row>
    <row r="56" spans="1:8" ht="18.600000000000001" customHeight="1">
      <c r="A56" s="12" t="s">
        <v>516</v>
      </c>
      <c r="B56" s="13" t="s">
        <v>626</v>
      </c>
      <c r="C56" s="14" t="s">
        <v>627</v>
      </c>
      <c r="D56" s="14" t="s">
        <v>628</v>
      </c>
      <c r="E56" s="16">
        <v>4299.9399999999996</v>
      </c>
      <c r="F56" s="17" t="s">
        <v>420</v>
      </c>
      <c r="G56" s="17" t="s">
        <v>421</v>
      </c>
      <c r="H56" s="43" t="s">
        <v>352</v>
      </c>
    </row>
    <row r="57" spans="1:8" ht="18.600000000000001" customHeight="1">
      <c r="A57" s="12" t="s">
        <v>516</v>
      </c>
      <c r="B57" s="13" t="s">
        <v>629</v>
      </c>
      <c r="C57" s="14" t="s">
        <v>630</v>
      </c>
      <c r="D57" s="14" t="s">
        <v>631</v>
      </c>
      <c r="E57" s="16">
        <v>4085.31</v>
      </c>
      <c r="F57" s="17" t="s">
        <v>420</v>
      </c>
      <c r="G57" s="17" t="s">
        <v>421</v>
      </c>
      <c r="H57" s="43" t="s">
        <v>352</v>
      </c>
    </row>
    <row r="58" spans="1:8" ht="18.600000000000001" customHeight="1">
      <c r="A58" s="12" t="s">
        <v>516</v>
      </c>
      <c r="B58" s="13" t="s">
        <v>633</v>
      </c>
      <c r="C58" s="14" t="s">
        <v>632</v>
      </c>
      <c r="D58" s="14" t="s">
        <v>634</v>
      </c>
      <c r="E58" s="16">
        <v>1244.52</v>
      </c>
      <c r="F58" s="17" t="s">
        <v>420</v>
      </c>
      <c r="G58" s="17" t="s">
        <v>421</v>
      </c>
      <c r="H58" s="43" t="s">
        <v>352</v>
      </c>
    </row>
    <row r="59" spans="1:8" ht="18.600000000000001" customHeight="1">
      <c r="A59" s="12" t="s">
        <v>516</v>
      </c>
      <c r="B59" s="13" t="s">
        <v>635</v>
      </c>
      <c r="C59" s="14" t="s">
        <v>632</v>
      </c>
      <c r="D59" s="14" t="s">
        <v>636</v>
      </c>
      <c r="E59" s="16">
        <v>1244.52</v>
      </c>
      <c r="F59" s="17" t="s">
        <v>420</v>
      </c>
      <c r="G59" s="17" t="s">
        <v>421</v>
      </c>
      <c r="H59" s="43" t="s">
        <v>352</v>
      </c>
    </row>
    <row r="60" spans="1:8" ht="18.600000000000001" customHeight="1">
      <c r="A60" s="12" t="s">
        <v>516</v>
      </c>
      <c r="B60" s="13" t="s">
        <v>637</v>
      </c>
      <c r="C60" s="14" t="s">
        <v>638</v>
      </c>
      <c r="D60" s="14" t="s">
        <v>222</v>
      </c>
      <c r="E60" s="16">
        <v>2857.75</v>
      </c>
      <c r="F60" s="17" t="s">
        <v>420</v>
      </c>
      <c r="G60" s="17" t="s">
        <v>421</v>
      </c>
      <c r="H60" s="43" t="s">
        <v>352</v>
      </c>
    </row>
    <row r="61" spans="1:8" ht="18.600000000000001" customHeight="1">
      <c r="A61" s="12" t="s">
        <v>516</v>
      </c>
      <c r="B61" s="13" t="s">
        <v>640</v>
      </c>
      <c r="C61" s="14" t="s">
        <v>639</v>
      </c>
      <c r="D61" s="14" t="s">
        <v>641</v>
      </c>
      <c r="E61" s="16">
        <v>1544.52</v>
      </c>
      <c r="F61" s="17" t="s">
        <v>420</v>
      </c>
      <c r="G61" s="17" t="s">
        <v>421</v>
      </c>
      <c r="H61" s="43" t="s">
        <v>352</v>
      </c>
    </row>
    <row r="62" spans="1:8" ht="18.600000000000001" customHeight="1">
      <c r="A62" s="12" t="s">
        <v>516</v>
      </c>
      <c r="B62" s="13" t="s">
        <v>642</v>
      </c>
      <c r="C62" s="14" t="s">
        <v>639</v>
      </c>
      <c r="D62" s="14" t="s">
        <v>643</v>
      </c>
      <c r="E62" s="16">
        <v>1544.52</v>
      </c>
      <c r="F62" s="17" t="s">
        <v>420</v>
      </c>
      <c r="G62" s="17" t="s">
        <v>421</v>
      </c>
      <c r="H62" s="43" t="s">
        <v>352</v>
      </c>
    </row>
    <row r="63" spans="1:8" ht="18.600000000000001" customHeight="1">
      <c r="A63" s="12" t="s">
        <v>516</v>
      </c>
      <c r="B63" s="13" t="s">
        <v>644</v>
      </c>
      <c r="C63" s="14" t="s">
        <v>639</v>
      </c>
      <c r="D63" s="14" t="s">
        <v>645</v>
      </c>
      <c r="E63" s="16">
        <v>1544.52</v>
      </c>
      <c r="F63" s="17" t="s">
        <v>420</v>
      </c>
      <c r="G63" s="17" t="s">
        <v>421</v>
      </c>
      <c r="H63" s="43" t="s">
        <v>352</v>
      </c>
    </row>
    <row r="64" spans="1:8" ht="18.600000000000001" customHeight="1">
      <c r="A64" s="12" t="s">
        <v>516</v>
      </c>
      <c r="B64" s="13" t="s">
        <v>646</v>
      </c>
      <c r="C64" s="14" t="s">
        <v>639</v>
      </c>
      <c r="D64" s="14" t="s">
        <v>647</v>
      </c>
      <c r="E64" s="16">
        <v>1544.52</v>
      </c>
      <c r="F64" s="17" t="s">
        <v>420</v>
      </c>
      <c r="G64" s="17" t="s">
        <v>421</v>
      </c>
      <c r="H64" s="43" t="s">
        <v>352</v>
      </c>
    </row>
    <row r="65" spans="1:9" ht="18.600000000000001" customHeight="1">
      <c r="A65" s="12" t="s">
        <v>516</v>
      </c>
      <c r="B65" s="13" t="s">
        <v>648</v>
      </c>
      <c r="C65" s="14" t="s">
        <v>639</v>
      </c>
      <c r="D65" s="14" t="s">
        <v>649</v>
      </c>
      <c r="E65" s="16">
        <v>1544.52</v>
      </c>
      <c r="F65" s="17" t="s">
        <v>420</v>
      </c>
      <c r="G65" s="17" t="s">
        <v>421</v>
      </c>
      <c r="H65" s="43" t="s">
        <v>352</v>
      </c>
    </row>
    <row r="66" spans="1:9" ht="27" customHeight="1">
      <c r="A66" s="12" t="s">
        <v>226</v>
      </c>
      <c r="B66" s="13" t="s">
        <v>650</v>
      </c>
      <c r="C66" s="14" t="s">
        <v>651</v>
      </c>
      <c r="D66" s="14" t="s">
        <v>222</v>
      </c>
      <c r="E66" s="16">
        <v>10157.66</v>
      </c>
      <c r="F66" s="17" t="s">
        <v>504</v>
      </c>
      <c r="G66" s="17" t="s">
        <v>421</v>
      </c>
      <c r="H66" s="43" t="s">
        <v>352</v>
      </c>
    </row>
    <row r="67" spans="1:9" ht="27" customHeight="1">
      <c r="A67" s="12" t="s">
        <v>226</v>
      </c>
      <c r="B67" s="13" t="s">
        <v>652</v>
      </c>
      <c r="C67" s="14" t="s">
        <v>651</v>
      </c>
      <c r="D67" s="14" t="s">
        <v>222</v>
      </c>
      <c r="E67" s="16">
        <v>10157.66</v>
      </c>
      <c r="F67" s="17" t="s">
        <v>504</v>
      </c>
      <c r="G67" s="17" t="s">
        <v>421</v>
      </c>
      <c r="H67" s="43" t="s">
        <v>352</v>
      </c>
    </row>
    <row r="68" spans="1:9" ht="19.2" customHeight="1">
      <c r="A68" s="12" t="s">
        <v>653</v>
      </c>
      <c r="B68" s="13" t="s">
        <v>654</v>
      </c>
      <c r="C68" s="14" t="s">
        <v>655</v>
      </c>
      <c r="D68" s="14" t="s">
        <v>656</v>
      </c>
      <c r="E68" s="16">
        <v>2572089.5699999998</v>
      </c>
      <c r="F68" s="17" t="s">
        <v>657</v>
      </c>
      <c r="G68" s="17" t="s">
        <v>421</v>
      </c>
      <c r="H68" s="43" t="s">
        <v>352</v>
      </c>
    </row>
    <row r="69" spans="1:9" ht="19.2" customHeight="1">
      <c r="A69" s="12" t="s">
        <v>658</v>
      </c>
      <c r="B69" s="13" t="s">
        <v>659</v>
      </c>
      <c r="C69" s="14" t="s">
        <v>660</v>
      </c>
      <c r="D69" s="14" t="s">
        <v>656</v>
      </c>
      <c r="E69" s="16">
        <v>75263.259999999995</v>
      </c>
      <c r="F69" s="17" t="s">
        <v>657</v>
      </c>
      <c r="G69" s="17" t="s">
        <v>421</v>
      </c>
      <c r="H69" s="43" t="s">
        <v>352</v>
      </c>
    </row>
    <row r="70" spans="1:9" ht="19.2" customHeight="1">
      <c r="A70" s="12" t="s">
        <v>661</v>
      </c>
      <c r="B70" s="13" t="s">
        <v>662</v>
      </c>
      <c r="C70" s="108" t="s">
        <v>663</v>
      </c>
      <c r="D70" s="14" t="s">
        <v>656</v>
      </c>
      <c r="E70" s="16">
        <v>277060.40000000002</v>
      </c>
      <c r="F70" s="17" t="s">
        <v>515</v>
      </c>
      <c r="H70" s="312" t="s">
        <v>352</v>
      </c>
    </row>
    <row r="71" spans="1:9" ht="19.2" customHeight="1">
      <c r="A71" s="12" t="s">
        <v>2933</v>
      </c>
      <c r="B71" s="13" t="s">
        <v>662</v>
      </c>
      <c r="C71" s="108" t="s">
        <v>663</v>
      </c>
      <c r="D71" s="14" t="s">
        <v>656</v>
      </c>
      <c r="E71" s="16">
        <v>9818.68</v>
      </c>
      <c r="F71" s="17" t="s">
        <v>515</v>
      </c>
      <c r="H71" s="312" t="s">
        <v>352</v>
      </c>
    </row>
    <row r="72" spans="1:9" ht="19.2" customHeight="1">
      <c r="A72" s="87"/>
      <c r="B72" s="88"/>
      <c r="C72" s="89"/>
      <c r="D72" s="14"/>
      <c r="E72" s="16"/>
      <c r="F72" s="17"/>
      <c r="G72" s="17"/>
      <c r="H72" s="43"/>
      <c r="I72" s="86"/>
    </row>
    <row r="73" spans="1:9" ht="27" customHeight="1">
      <c r="A73" s="371"/>
      <c r="B73" s="371"/>
      <c r="C73" s="372"/>
      <c r="D73" s="44"/>
      <c r="E73" s="328">
        <f>SUM(E4:E71)</f>
        <v>3726393.06</v>
      </c>
      <c r="F73" s="17"/>
      <c r="G73" s="17"/>
      <c r="H73" s="43"/>
    </row>
    <row r="74" spans="1:9" ht="27" customHeight="1">
      <c r="A74" s="12" t="s">
        <v>653</v>
      </c>
      <c r="B74" s="13" t="s">
        <v>664</v>
      </c>
      <c r="C74" s="14" t="s">
        <v>668</v>
      </c>
      <c r="D74" s="14" t="s">
        <v>665</v>
      </c>
      <c r="E74" s="16">
        <v>669592.72</v>
      </c>
      <c r="F74" s="17" t="s">
        <v>657</v>
      </c>
      <c r="G74" s="17" t="s">
        <v>421</v>
      </c>
      <c r="H74" s="43" t="s">
        <v>352</v>
      </c>
    </row>
    <row r="75" spans="1:9" ht="27" customHeight="1">
      <c r="A75" s="12" t="s">
        <v>653</v>
      </c>
      <c r="B75" s="13" t="s">
        <v>666</v>
      </c>
      <c r="C75" s="14" t="s">
        <v>669</v>
      </c>
      <c r="D75" s="14" t="s">
        <v>667</v>
      </c>
      <c r="E75" s="16">
        <v>430217.15</v>
      </c>
      <c r="F75" s="17" t="s">
        <v>657</v>
      </c>
      <c r="G75" s="17" t="s">
        <v>421</v>
      </c>
      <c r="H75" s="43" t="s">
        <v>352</v>
      </c>
    </row>
    <row r="76" spans="1:9" ht="27" customHeight="1">
      <c r="E76" s="107">
        <f>SUM(E74:E75)</f>
        <v>1099809.8700000001</v>
      </c>
    </row>
    <row r="77" spans="1:9" ht="27" customHeight="1">
      <c r="E77" s="329"/>
    </row>
    <row r="78" spans="1:9">
      <c r="D78" s="330" t="s">
        <v>1979</v>
      </c>
      <c r="E78" s="331">
        <f>E73+E76</f>
        <v>4826202.93</v>
      </c>
    </row>
    <row r="79" spans="1:9">
      <c r="B79" s="105"/>
      <c r="D79" s="106"/>
    </row>
  </sheetData>
  <sheetProtection algorithmName="SHA-512" hashValue="2Bff/7jdvxhUgIHl5D2V8pY0e9ip8NPAnh+flU8K0XASlqggFN5QEVuPoHS2G7ewfQcFpfQv0CoR83OayBnuGQ==" saltValue="NbTlsD6ukd+de0hZXtTCwg==" spinCount="100000" sheet="1" objects="1" scenarios="1"/>
  <mergeCells count="1">
    <mergeCell ref="A73:C7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H13"/>
  <sheetViews>
    <sheetView workbookViewId="0">
      <selection activeCell="L16" sqref="L16"/>
    </sheetView>
  </sheetViews>
  <sheetFormatPr defaultRowHeight="14.4"/>
  <cols>
    <col min="3" max="3" width="60.6640625" customWidth="1"/>
    <col min="4" max="4" width="15.5546875" customWidth="1"/>
    <col min="5" max="5" width="11.88671875" bestFit="1" customWidth="1"/>
    <col min="8" max="8" width="22.88671875" customWidth="1"/>
  </cols>
  <sheetData>
    <row r="1" spans="1:8">
      <c r="A1" s="373" t="s">
        <v>682</v>
      </c>
      <c r="B1" s="373"/>
      <c r="C1" s="373"/>
      <c r="D1" s="373"/>
      <c r="E1" s="373"/>
      <c r="F1" s="373"/>
    </row>
    <row r="3" spans="1:8" ht="30.6">
      <c r="A3" s="47" t="s">
        <v>211</v>
      </c>
      <c r="B3" s="47" t="s">
        <v>212</v>
      </c>
      <c r="C3" s="47" t="s">
        <v>213</v>
      </c>
      <c r="D3" s="47" t="s">
        <v>214</v>
      </c>
      <c r="E3" s="47" t="s">
        <v>1914</v>
      </c>
      <c r="F3" s="47" t="s">
        <v>216</v>
      </c>
      <c r="G3" s="47" t="s">
        <v>217</v>
      </c>
      <c r="H3" s="48" t="s">
        <v>218</v>
      </c>
    </row>
    <row r="4" spans="1:8" ht="21.6">
      <c r="A4" s="50" t="s">
        <v>653</v>
      </c>
      <c r="B4" s="51" t="s">
        <v>672</v>
      </c>
      <c r="C4" s="52" t="s">
        <v>673</v>
      </c>
      <c r="D4" s="52" t="s">
        <v>222</v>
      </c>
      <c r="E4" s="53">
        <v>141352.59</v>
      </c>
      <c r="F4" s="49" t="s">
        <v>657</v>
      </c>
      <c r="G4" s="49" t="s">
        <v>671</v>
      </c>
      <c r="H4" s="54" t="s">
        <v>352</v>
      </c>
    </row>
    <row r="5" spans="1:8" ht="21.6">
      <c r="A5" s="50" t="s">
        <v>658</v>
      </c>
      <c r="B5" s="51" t="s">
        <v>674</v>
      </c>
      <c r="C5" s="52" t="s">
        <v>675</v>
      </c>
      <c r="D5" s="52" t="s">
        <v>222</v>
      </c>
      <c r="E5" s="53">
        <v>974096.59</v>
      </c>
      <c r="F5" s="49" t="s">
        <v>657</v>
      </c>
      <c r="G5" s="49" t="s">
        <v>671</v>
      </c>
      <c r="H5" s="54" t="s">
        <v>352</v>
      </c>
    </row>
    <row r="6" spans="1:8">
      <c r="A6" s="50" t="s">
        <v>658</v>
      </c>
      <c r="B6" s="51" t="s">
        <v>676</v>
      </c>
      <c r="C6" s="52" t="s">
        <v>677</v>
      </c>
      <c r="D6" s="52" t="s">
        <v>222</v>
      </c>
      <c r="E6" s="53">
        <v>59663.4</v>
      </c>
      <c r="F6" s="49" t="s">
        <v>657</v>
      </c>
      <c r="G6" s="49" t="s">
        <v>671</v>
      </c>
      <c r="H6" s="54" t="s">
        <v>352</v>
      </c>
    </row>
    <row r="7" spans="1:8">
      <c r="A7" s="332"/>
      <c r="B7" s="333"/>
      <c r="C7" s="334"/>
      <c r="D7" s="52"/>
      <c r="E7" s="99">
        <f>SUM(E4:E6)</f>
        <v>1175112.5799999998</v>
      </c>
      <c r="F7" s="49"/>
      <c r="G7" s="49"/>
      <c r="H7" s="54"/>
    </row>
    <row r="8" spans="1:8">
      <c r="A8" s="371"/>
      <c r="B8" s="371"/>
      <c r="C8" s="372"/>
      <c r="D8" s="14"/>
      <c r="F8" s="17"/>
      <c r="G8" s="17"/>
      <c r="H8" s="43"/>
    </row>
    <row r="9" spans="1:8" ht="21.6">
      <c r="A9" s="12" t="s">
        <v>653</v>
      </c>
      <c r="B9" s="13" t="s">
        <v>678</v>
      </c>
      <c r="C9" s="14" t="s">
        <v>683</v>
      </c>
      <c r="D9" s="14" t="s">
        <v>679</v>
      </c>
      <c r="E9" s="16">
        <v>192719.41</v>
      </c>
      <c r="F9" s="17" t="s">
        <v>657</v>
      </c>
      <c r="G9" s="17" t="s">
        <v>671</v>
      </c>
      <c r="H9" s="54" t="s">
        <v>352</v>
      </c>
    </row>
    <row r="10" spans="1:8" ht="21.6">
      <c r="A10" s="12" t="s">
        <v>658</v>
      </c>
      <c r="B10" s="13" t="s">
        <v>680</v>
      </c>
      <c r="C10" s="14" t="s">
        <v>1901</v>
      </c>
      <c r="D10" s="14" t="s">
        <v>681</v>
      </c>
      <c r="E10" s="16">
        <v>209844.48000000001</v>
      </c>
      <c r="F10" s="17" t="s">
        <v>657</v>
      </c>
      <c r="G10" s="17" t="s">
        <v>671</v>
      </c>
      <c r="H10" s="54" t="s">
        <v>352</v>
      </c>
    </row>
    <row r="11" spans="1:8">
      <c r="E11" s="100">
        <f>SUM(E9:E10)</f>
        <v>402563.89</v>
      </c>
    </row>
    <row r="12" spans="1:8">
      <c r="E12" s="329"/>
    </row>
    <row r="13" spans="1:8">
      <c r="D13" s="327" t="s">
        <v>1975</v>
      </c>
      <c r="E13" s="331">
        <f>E7+E11</f>
        <v>1577676.4699999997</v>
      </c>
    </row>
  </sheetData>
  <sheetProtection algorithmName="SHA-512" hashValue="4mEgarpe9525fm3SgUu5TjUJCSc1d7h1S6F8vYG6PFA0jJ5KcDv6q0g/kkY2UPPjPuzVjkKCVOWavQvAmSvRbQ==" saltValue="BPW3jivSpvn6EyywFj+Tng==" spinCount="100000" sheet="1" objects="1" scenarios="1"/>
  <mergeCells count="2">
    <mergeCell ref="A8:C8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SUVESTINĖ</vt:lpstr>
      <vt:lpstr>BCA</vt:lpstr>
      <vt:lpstr>Priedas nr. 1 DCA 2021</vt:lpstr>
      <vt:lpstr>Priedas Nr.2_TPCAD 2021</vt:lpstr>
      <vt:lpstr>Priedas Nr. 3 Pastatai</vt:lpstr>
      <vt:lpstr>Priedas_Nr__4_KRS</vt:lpstr>
      <vt:lpstr>Priedas Nr. 5_KTS1</vt:lpstr>
      <vt:lpstr>Priedas Nr.6 KTS X </vt:lpstr>
      <vt:lpstr>priedas Nr. 7 KTS Mini</vt:lpstr>
      <vt:lpstr>Priedas Nr.8 Rad.</vt:lpstr>
      <vt:lpstr>Priedas nr.9  TV iranga</vt:lpstr>
      <vt:lpstr>Priedas nr. 10 mob.įr</vt:lpstr>
      <vt:lpstr>Priedas Nr. 11 IT Įranga</vt:lpstr>
      <vt:lpstr>Priedas Nr. 12</vt:lpstr>
      <vt:lpstr>investicijos</vt:lpstr>
      <vt:lpstr>'Priedas Nr. 3 Pastatai'!_Hlk19086601</vt:lpstr>
      <vt:lpstr>SUVESTINĖ!Print_Area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Brodavskė</dc:creator>
  <cp:lastModifiedBy>Sonata Vainauskaitė</cp:lastModifiedBy>
  <cp:lastPrinted>2021-06-17T09:47:54Z</cp:lastPrinted>
  <dcterms:created xsi:type="dcterms:W3CDTF">2020-08-09T16:21:34Z</dcterms:created>
  <dcterms:modified xsi:type="dcterms:W3CDTF">2021-09-09T12:55:59Z</dcterms:modified>
</cp:coreProperties>
</file>