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bbraun-my.sharepoint.com/personal/vincas_vaitiekunas_bbraun_com/Documents/Desktop/Senas kompas/Konkursai/KUL/2021/"/>
    </mc:Choice>
  </mc:AlternateContent>
  <xr:revisionPtr revIDLastSave="38" documentId="8_{0D7CFD9C-13BC-47B0-A166-10D161F97B55}" xr6:coauthVersionLast="45" xr6:coauthVersionMax="45" xr10:uidLastSave="{DE222D7F-CCFA-4F61-BF24-F391EBF426DF}"/>
  <bookViews>
    <workbookView xWindow="-110" yWindow="-110" windowWidth="19420" windowHeight="10420" tabRatio="728" xr2:uid="{00000000-000D-0000-FFFF-FFFF00000000}"/>
  </bookViews>
  <sheets>
    <sheet name="1 dalis" sheetId="13" r:id="rId1"/>
    <sheet name="2-35 dalys" sheetId="14"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5" i="13" l="1"/>
  <c r="N33" i="13"/>
  <c r="N32" i="13"/>
  <c r="N30" i="13"/>
  <c r="N28" i="13"/>
  <c r="N27" i="13"/>
  <c r="N26" i="13"/>
  <c r="N25" i="13"/>
  <c r="N24" i="13"/>
  <c r="N21" i="13"/>
  <c r="N20" i="13"/>
  <c r="N19" i="13"/>
  <c r="N14" i="13"/>
  <c r="N13" i="13"/>
  <c r="N12" i="13"/>
  <c r="N29" i="13"/>
  <c r="N44" i="13" l="1"/>
</calcChain>
</file>

<file path=xl/sharedStrings.xml><?xml version="1.0" encoding="utf-8"?>
<sst xmlns="http://schemas.openxmlformats.org/spreadsheetml/2006/main" count="245" uniqueCount="198">
  <si>
    <t>iki 800 vnt</t>
  </si>
  <si>
    <t>iki 500 vnt</t>
  </si>
  <si>
    <t>iki 120 vnt</t>
  </si>
  <si>
    <t>iki 12 vnt</t>
  </si>
  <si>
    <t>iki 50 vnt</t>
  </si>
  <si>
    <t>iki 20 vnt</t>
  </si>
  <si>
    <t>iki 700 vnt</t>
  </si>
  <si>
    <t>iki 60 vnt</t>
  </si>
  <si>
    <t>iki 2400 vnt</t>
  </si>
  <si>
    <t>Priedas Nr. 2</t>
  </si>
  <si>
    <t>Priemonės regioninei anestezijai</t>
  </si>
  <si>
    <t>Adatos spinalinės</t>
  </si>
  <si>
    <t xml:space="preserve"> - sterilios,</t>
  </si>
  <si>
    <t xml:space="preserve"> - plieninė adata,</t>
  </si>
  <si>
    <t xml:space="preserve"> - gerai permatomas antgalis</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</si>
  <si>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</si>
  <si>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iki 300 vnt</t>
  </si>
  <si>
    <t xml:space="preserve">             Perkamų vienkartinių medicininių priemonių sąrašas</t>
  </si>
  <si>
    <t>Eil. Nr.</t>
  </si>
  <si>
    <t>Priemonės pavadinimas</t>
  </si>
  <si>
    <t>Orientacinis kiekis metams</t>
  </si>
  <si>
    <t>PVM tarifas %</t>
  </si>
  <si>
    <t>Gamintojas</t>
  </si>
  <si>
    <t>Vnt. kaina EUR (su PVM)</t>
  </si>
  <si>
    <t>Viso kaina EUR (su PVM)</t>
  </si>
  <si>
    <t>iki 2500 vnt</t>
  </si>
  <si>
    <t>iki 1000 vnt</t>
  </si>
  <si>
    <t xml:space="preserve"> - reikalavimai gamybos kokybei - visi produktai turi būti pagaminti laikantis ISO 9001/EN 46001 kokybės sistemų kontrolės standartų</t>
  </si>
  <si>
    <t xml:space="preserve"> - turi turėti CE sertifikatus (su ženklą suteikusios institucijos kodu)</t>
  </si>
  <si>
    <t>Adatos laidinei anestezijai tinkančios Stimuplex aparatui</t>
  </si>
  <si>
    <t>Epidūriniai rinkiniai Nr. 18</t>
  </si>
  <si>
    <t xml:space="preserve"> - adata metalinė su sparneliais Tuochy-Weiss su plastikiniu mandrenu</t>
  </si>
  <si>
    <t xml:space="preserve"> - kateteris iš poliamido, graduotas, su užapvalintu, atraumatiniu galu, su šoninėmis skylutėmis, rentgenokontrastinis</t>
  </si>
  <si>
    <t xml:space="preserve"> - kateteris elastingas be "atminties",</t>
  </si>
  <si>
    <t xml:space="preserve"> - kateterio sujungiklis "click" tipo, be latekso komponentų, kateterio nukreipėjas</t>
  </si>
  <si>
    <t xml:space="preserve"> - 10ml LOR švirkštas paraboline gradacija</t>
  </si>
  <si>
    <t xml:space="preserve"> - antibakterinis plokščias filtras</t>
  </si>
  <si>
    <t xml:space="preserve"> - filtro fiksatorius</t>
  </si>
  <si>
    <t xml:space="preserve"> - sterilūs, vienkartiniai</t>
  </si>
  <si>
    <t>BENDRIEJI REIKALAVIMAI PRIEMONĖMS. Vienai/visai pozicijai siūlyti produktą tik iš vieno gamintojo.</t>
  </si>
  <si>
    <t>Prekių kokybė turi atitikti Europos Sąjungos ar tarptautinius standartus. Pateikiami: CE sertifikatai arba lygiaverčiai dokumentai. Pateikiama skaitmeninė dokumento kopija.</t>
  </si>
  <si>
    <t>Pencan tipo (arba analogiški) 27Gx90mm (+/-3 mm)</t>
  </si>
  <si>
    <t>Priemonės intensyviai terapijai ir anestezijai</t>
  </si>
  <si>
    <t>2</t>
  </si>
  <si>
    <t>3</t>
  </si>
  <si>
    <t>3.1</t>
  </si>
  <si>
    <t>3.2</t>
  </si>
  <si>
    <t>4</t>
  </si>
  <si>
    <t>5</t>
  </si>
  <si>
    <t>iki 100 vnt</t>
  </si>
  <si>
    <t>6</t>
  </si>
  <si>
    <t>7</t>
  </si>
  <si>
    <t>iki 30 vnt</t>
  </si>
  <si>
    <t>8</t>
  </si>
  <si>
    <t>9</t>
  </si>
  <si>
    <t>10</t>
  </si>
  <si>
    <t>11</t>
  </si>
  <si>
    <t>12</t>
  </si>
  <si>
    <t>iki 10 vnt</t>
  </si>
  <si>
    <t>13</t>
  </si>
  <si>
    <t>14</t>
  </si>
  <si>
    <t>iki 2 vnt</t>
  </si>
  <si>
    <t>15</t>
  </si>
  <si>
    <t>16</t>
  </si>
  <si>
    <t>17</t>
  </si>
  <si>
    <t>18</t>
  </si>
  <si>
    <t>19</t>
  </si>
  <si>
    <t>20</t>
  </si>
  <si>
    <t>iki 200 vnt</t>
  </si>
  <si>
    <t>21</t>
  </si>
  <si>
    <t>22</t>
  </si>
  <si>
    <t>23</t>
  </si>
  <si>
    <t>24</t>
  </si>
  <si>
    <t>25</t>
  </si>
  <si>
    <t>Intubacinių vamzdelių laikiklis. Plastikinis laikiklis su apsauga nuo sąkandžio su dviem šoninėm angom ir 2 sparneliais tvirtinti juostelei. Juostelė medžiaginė su paralonu ir velero ® užsegimais, nealergizuojanti</t>
  </si>
  <si>
    <t>4,5-6,5mm</t>
  </si>
  <si>
    <t>6,5-8,5mm</t>
  </si>
  <si>
    <t>8,5-10mm</t>
  </si>
  <si>
    <t>26</t>
  </si>
  <si>
    <t>27</t>
  </si>
  <si>
    <t>28</t>
  </si>
  <si>
    <t>29</t>
  </si>
  <si>
    <t>30</t>
  </si>
  <si>
    <t>31</t>
  </si>
  <si>
    <t>32</t>
  </si>
  <si>
    <t>33</t>
  </si>
  <si>
    <t>34</t>
  </si>
  <si>
    <t>35</t>
  </si>
  <si>
    <t>Priemonės naujagimių ir vaikų slaugai</t>
  </si>
  <si>
    <t>Manžetės naujagimiams AKS matuoti, tinkančios ligoninės turimam monitoriui "Intellivue" MP Neontal</t>
  </si>
  <si>
    <t>Nr. 1   ( 3,1 -   5,7 cm)</t>
  </si>
  <si>
    <t>Nr. 2   ( 4,3 -   8,0 cm)</t>
  </si>
  <si>
    <t>Nr. 3   ( 5,8 - 10,9 cm)</t>
  </si>
  <si>
    <t>Nr. 4    ( 7,1 - 13,1 cm)</t>
  </si>
  <si>
    <t>Nr. 5   (10,0-15,0 cm)</t>
  </si>
  <si>
    <t>Dujų vamzdelis naujagimiams. Dydis F18, skaidrus, rentgenokontrastinis</t>
  </si>
  <si>
    <t>iki 1200 vnt</t>
  </si>
  <si>
    <t>Vienkartinis universalus kvėpuojamasis kontūras naujagimiams, 10 mm diametro, gofruotas, su kaitinimo laidais (2 cm x120 cm) šildomos įkvėpimo ir iškvėpimo šakos; jungiančioji žarna 60 cm, slėgio monitoravimo linija; adapterių rinkinys, skirtas įvairiems DPV ( dirbtinės plaučių ventiliacijos) aparatams prijungti; skaidrus rezervuaras, be užrašų ir vandens lygio žymeklių, su automatine vandens paėmimo sistema (plūde),tinkantis naudoti turimam Aircon (Wilamed) drėkintuvu ir Acutronic DPV aparatais.</t>
  </si>
  <si>
    <t>iki 20 vnt.</t>
  </si>
  <si>
    <t>Zondo antgalio vamzdeliai ligoninės turimam Maico Eroscan klausos patikros aparatui (500 vnt pakuotėje)</t>
  </si>
  <si>
    <t>Ligoninės turimam DPV aparato Hamilton C2 srauto tėkmės davikliai, 1,6m, pakuotėje 10 vnt. Jungtys 15Mx15F, komplekte turi būti kalibravimo adapteris</t>
  </si>
  <si>
    <t>iki 4000 vnt</t>
  </si>
  <si>
    <t>iki 35 vnt.</t>
  </si>
  <si>
    <t>Kitos medicininės priemonės</t>
  </si>
  <si>
    <t>Vienkartinis O2 įsisavinimo sensorius polisominografijai (ligoninės turimam Embla aparatui, 1 įpakavime - 25 vnt.)</t>
  </si>
  <si>
    <t>iki 15 įpak</t>
  </si>
  <si>
    <t>Skustuvai: patogi rankena leidžia kontroliuoti plaukų šalinimo plotą ir efektyviai pašalinti plaukus. Prisitaiko prie natūralių kūno kontūrų, todėl procedūra tampa saugesnė ir efektyvesnė. Peiliukas pagamintas iš platinos dengto kokybiško nerūdijančio plieno. Peiliukai nedirgina odos ir apsaugo nuo pjautinių žaizdų. Peiliukai yra higieniški, šukos esančios ant peiliuko leidžia palaikyti jo švarą ir neužkemša peiliuko skutimosi putomis ir plaukais. Peiliukas veikia gerai ir be skutimosi putų. Skustuvas yra ekologiškas, plastiko dalis sveria 3,63g ir gali būti perdirbamas. Perdengtas platinos disko svoris 0,28g.</t>
  </si>
  <si>
    <t>iki 5000 vnt</t>
  </si>
  <si>
    <t>Elektrodai skirti monitoruoti EEG sąmonės būklės įvertinimui. Aukštos kokybės elektrodai skirti ligoninės turimam "Danmeter" firmos aparatui, monitoravimo procedūrų valdymas - kartu su elektrodais pateikti licencijos numerį skirtą atlikti numatomą monitoravimo sesijų kiekį, komplektacija - hermetiškame maišelyje turi būti ≥3vnt. elektrodų ir priemonė odai paruošti (odos gremžtukas), CE ženklinimas</t>
  </si>
  <si>
    <t>Filtrai aukšto slėgio insufliacijai su ISO jungtimi, tinka naudoti kai maksimalus dujų insufliacijos greitis 30 l/min. Atsparus vandeniui paviršius iš abiejų pusių. Sterilūs, supakuoti po 1 vnt. Turi tikti ligoninės turimai Karl Storz aparatūrai ( Endofliator, Thermofliator).</t>
  </si>
  <si>
    <t>Adata su 5 mikronų mikrofiltru kaniulėje, sterili, 18G, ilgis: iki 4cm</t>
  </si>
  <si>
    <t>Adata skirta tuščiosios venos kateterizavimui. Sterili, kaniulė pagaminta iš polipropileno, išorinis diametras 2,35 mm, vidinis diametras 1,80 mm, ilgis 80 mm, kamštukas su hidrofobiniu filtru, dydis 14G</t>
  </si>
  <si>
    <t>iki 50 vnt.</t>
  </si>
  <si>
    <t>Diagnostinės juostelės. Testo juostelė skirta kokybiniam ketoninių kūnų nustatymui šlapime, tinka savarankiškam testavimui. Dėžutėje 50 vnt.</t>
  </si>
  <si>
    <t>iki 15 dėž.</t>
  </si>
  <si>
    <t>Vienkartinis, sterilus pagrindinis infuzijos rinkinys, tinkamas naudoti su turima infuzine pompa Aitecs 3017. Infuzijos sudedamosios dalys: lašų kamera (universalus kaištis su apsauginiu dangteliu, lašinė su 15mcm filtru); linija pagaminta be DEHP PVC; atgalinis vožtuvas; šliaužiklinis spaustukas; beadatės Y formos jungties vožtuvas "Vadsite"; laisvo srauto apsauginis įtaisas "Infulock"; ritininis spaustukas; sukiojama Luerio jungtis su apsauginiu gaubteliu; infuzinio rinkinio ilgis ~266cm; nuorinimo tūris  ~22ml</t>
  </si>
  <si>
    <t>Trijų krypčių kranelis su prailginimo linija, sterili, prailginimo linijos ilgis 50cm</t>
  </si>
  <si>
    <t>Smėlio laikrodžiai</t>
  </si>
  <si>
    <t>-          3 min.</t>
  </si>
  <si>
    <t>-          5 min.</t>
  </si>
  <si>
    <t>iki 5 vnt</t>
  </si>
  <si>
    <t>Vieliniai šepetėliai elektrokaustikos instrumentų priežiūrai</t>
  </si>
  <si>
    <t>Vienkartinis plastmasinis puodukas 150-200 ml skalauti burnai</t>
  </si>
  <si>
    <t>iki 25000 vnt</t>
  </si>
  <si>
    <t>Ausų plovimo vienkartinis antgalis (minkštas), diametras 3mm, ilgis 20mm</t>
  </si>
  <si>
    <t xml:space="preserve">Buteliai stikliniai infuzinių tirpalų gamybai 200ml </t>
  </si>
  <si>
    <t xml:space="preserve">Buteliai stikliniai tamsaus stiklo plačiakakliai, tepalų fasavimui su kamščiais 100g </t>
  </si>
  <si>
    <t>Matavimo indai stikliniai graduoti su patikra, (stiklinės, cilindrai)  (1000 ml)</t>
  </si>
  <si>
    <t xml:space="preserve">1 vnt </t>
  </si>
  <si>
    <t>Matavimo indai stikliniai graduoti su patikra, (stiklinės, cilindrai)  (500 ml)</t>
  </si>
  <si>
    <t>Matavimo indai stikliniai  graduoti su patikra, (stiklinės, cilindrai)  (250 ml)</t>
  </si>
  <si>
    <t>Matavimo indai stikliniai  graduoti su patikra, (cilindrai) (100 ml)</t>
  </si>
  <si>
    <t>Matavimo indai stikliniai  graduoti su patikra, (cilindrai) (50 ml)</t>
  </si>
  <si>
    <t>Matavimo indai stikiliniai graduoti su patikra, (cilindrai)  (25 ml)</t>
  </si>
  <si>
    <t>Stikliniai piltuvėliai viršutinis diametras 5cm-20cm, apatinis diametras 5-10mm</t>
  </si>
  <si>
    <t>Guminiai kamščiai infuzinių tirpalų gamybai buteliams 200ml uždaryti</t>
  </si>
  <si>
    <t>Metaliniai gaubteliai infuzinių tirpalų gamybai buteliams 200ml,  skirti uždaryti tarą prieš sterilizaciją</t>
  </si>
  <si>
    <t>Pergamentinis popierius vidaus paruošų aprišimui</t>
  </si>
  <si>
    <t>iki 6 kg</t>
  </si>
  <si>
    <t>Pipetės stiklinės su patikra 1 ml</t>
  </si>
  <si>
    <t>Pipetės stiklinės su patikra 2 ml</t>
  </si>
  <si>
    <t>Buteliai stikliniai tamsaus stiklo siaurakakliai, uždaromi užsukamais dangteliais, vaistų fasavimui 5ml</t>
  </si>
  <si>
    <t>1.1</t>
  </si>
  <si>
    <t>1.1.1</t>
  </si>
  <si>
    <t>1.1.2</t>
  </si>
  <si>
    <t>1.1.3</t>
  </si>
  <si>
    <t>1.2</t>
  </si>
  <si>
    <t>1.2.1</t>
  </si>
  <si>
    <t>1.2.2</t>
  </si>
  <si>
    <t>1.2.3</t>
  </si>
  <si>
    <t>1.2.4</t>
  </si>
  <si>
    <t>1.2.5</t>
  </si>
  <si>
    <t>1.2.6</t>
  </si>
  <si>
    <t>1.2.7</t>
  </si>
  <si>
    <t>1.2.8</t>
  </si>
  <si>
    <t>1.2.9</t>
  </si>
  <si>
    <t>1.2.10</t>
  </si>
  <si>
    <t>1.3</t>
  </si>
  <si>
    <t>1.4</t>
  </si>
  <si>
    <t>1.5</t>
  </si>
  <si>
    <t>1.5.1</t>
  </si>
  <si>
    <t>1.5.2</t>
  </si>
  <si>
    <t>1.5.3</t>
  </si>
  <si>
    <t>1.6</t>
  </si>
  <si>
    <r>
      <t>18</t>
    </r>
    <r>
      <rPr>
        <sz val="10"/>
        <rFont val="Times New Roman"/>
        <family val="1"/>
      </rPr>
      <t xml:space="preserve">Gx90mm </t>
    </r>
    <r>
      <rPr>
        <sz val="10"/>
        <rFont val="Times New Roman"/>
        <family val="1"/>
        <charset val="186"/>
      </rPr>
      <t>(+/-3 mm)</t>
    </r>
  </si>
  <si>
    <r>
      <t xml:space="preserve">22Gx40 mm </t>
    </r>
    <r>
      <rPr>
        <sz val="10"/>
        <rFont val="Times New Roman"/>
        <family val="1"/>
        <charset val="186"/>
      </rPr>
      <t>(+/-3 mm)</t>
    </r>
    <r>
      <rPr>
        <sz val="10"/>
        <rFont val="Times New Roman"/>
        <family val="1"/>
      </rPr>
      <t xml:space="preserve">, ID 0,7mm </t>
    </r>
    <r>
      <rPr>
        <sz val="10"/>
        <rFont val="Times New Roman"/>
        <family val="1"/>
        <charset val="186"/>
      </rPr>
      <t>(+/- 1 mm)</t>
    </r>
  </si>
  <si>
    <r>
      <t xml:space="preserve">25Gx75 mm </t>
    </r>
    <r>
      <rPr>
        <sz val="10"/>
        <rFont val="Times New Roman"/>
        <family val="1"/>
        <charset val="186"/>
      </rPr>
      <t>(+/-3 mm),</t>
    </r>
    <r>
      <rPr>
        <sz val="10"/>
        <rFont val="Times New Roman"/>
        <family val="1"/>
      </rPr>
      <t xml:space="preserve"> ID 0,6mm </t>
    </r>
    <r>
      <rPr>
        <sz val="10"/>
        <rFont val="Times New Roman"/>
        <family val="1"/>
        <charset val="186"/>
      </rPr>
      <t>(+/- 1 mm)</t>
    </r>
  </si>
  <si>
    <r>
      <t xml:space="preserve">Quincke tipo (arba analogiški) 18Gx90mm </t>
    </r>
    <r>
      <rPr>
        <sz val="10"/>
        <rFont val="Times New Roman"/>
        <family val="1"/>
        <charset val="186"/>
      </rPr>
      <t>(+/-3 mm)</t>
    </r>
  </si>
  <si>
    <r>
      <t xml:space="preserve">Quincke tipo (arba analogiški) 19Gx90mm </t>
    </r>
    <r>
      <rPr>
        <sz val="10"/>
        <rFont val="Times New Roman"/>
        <family val="1"/>
        <charset val="186"/>
      </rPr>
      <t>(+/-3 mm)</t>
    </r>
  </si>
  <si>
    <r>
      <t xml:space="preserve">Quincke tipo (arba analogiški) 20Gx90mm </t>
    </r>
    <r>
      <rPr>
        <sz val="10"/>
        <rFont val="Times New Roman"/>
        <family val="1"/>
        <charset val="186"/>
      </rPr>
      <t>(+/-3 mm)</t>
    </r>
  </si>
  <si>
    <r>
      <t xml:space="preserve">Quincke tipo (arba analogiški) 22Gx90mm </t>
    </r>
    <r>
      <rPr>
        <sz val="10"/>
        <rFont val="Times New Roman"/>
        <family val="1"/>
        <charset val="186"/>
      </rPr>
      <t>(+/-3 mm)</t>
    </r>
  </si>
  <si>
    <r>
      <t xml:space="preserve">Quincke tipo (arba analogiški) 22Gx40mm </t>
    </r>
    <r>
      <rPr>
        <sz val="10"/>
        <rFont val="Times New Roman"/>
        <family val="1"/>
        <charset val="186"/>
      </rPr>
      <t>(+/-3 mm)</t>
    </r>
  </si>
  <si>
    <r>
      <t xml:space="preserve">Quincke tipo (arba analogiški) 25Gx90mm </t>
    </r>
    <r>
      <rPr>
        <sz val="10"/>
        <rFont val="Times New Roman"/>
        <family val="1"/>
        <charset val="186"/>
      </rPr>
      <t>(+/-3 mm)</t>
    </r>
  </si>
  <si>
    <r>
      <t xml:space="preserve">Quincke tipo (arba analogiški) 25Gx120mm </t>
    </r>
    <r>
      <rPr>
        <sz val="10"/>
        <rFont val="Times New Roman"/>
        <family val="1"/>
        <charset val="186"/>
      </rPr>
      <t>(+/-3 mm)</t>
    </r>
  </si>
  <si>
    <r>
      <t xml:space="preserve">Quincke tipo (arba analogiški) 26Gx90mm </t>
    </r>
    <r>
      <rPr>
        <sz val="10"/>
        <rFont val="Times New Roman"/>
        <family val="1"/>
        <charset val="186"/>
      </rPr>
      <t>(+/-3 mm)</t>
    </r>
  </si>
  <si>
    <r>
      <t xml:space="preserve">Quincke tipo (arba analogiški) 26Gx120mm </t>
    </r>
    <r>
      <rPr>
        <sz val="10"/>
        <rFont val="Times New Roman"/>
        <family val="1"/>
        <charset val="186"/>
      </rPr>
      <t>(+/-3 mm)</t>
    </r>
  </si>
  <si>
    <r>
      <t xml:space="preserve">Quincke tipo (arba analogiški) 27Gx90mm </t>
    </r>
    <r>
      <rPr>
        <sz val="10"/>
        <rFont val="Times New Roman"/>
        <family val="1"/>
        <charset val="186"/>
      </rPr>
      <t>(+/-3 mm)</t>
    </r>
  </si>
  <si>
    <r>
      <t xml:space="preserve">Atraucan tipo (arba analogiški) 26Gx90mm </t>
    </r>
    <r>
      <rPr>
        <sz val="10"/>
        <rFont val="Times New Roman"/>
        <family val="1"/>
        <charset val="186"/>
      </rPr>
      <t>(+/-3 mm)</t>
    </r>
  </si>
  <si>
    <r>
      <t xml:space="preserve">150 a-0,7x150mm </t>
    </r>
    <r>
      <rPr>
        <sz val="10"/>
        <rFont val="Times New Roman"/>
        <family val="1"/>
        <charset val="186"/>
      </rPr>
      <t>(+/-2 mm)</t>
    </r>
  </si>
  <si>
    <r>
      <t xml:space="preserve">100 a-0,7x100mm </t>
    </r>
    <r>
      <rPr>
        <sz val="10"/>
        <rFont val="Times New Roman"/>
        <family val="1"/>
        <charset val="186"/>
      </rPr>
      <t>(+/-2 mm)</t>
    </r>
  </si>
  <si>
    <r>
      <t xml:space="preserve">50 a-0,7x50mm </t>
    </r>
    <r>
      <rPr>
        <sz val="10"/>
        <rFont val="Times New Roman"/>
        <family val="1"/>
        <charset val="186"/>
      </rPr>
      <t>(+/-2 mm)</t>
    </r>
  </si>
  <si>
    <t>1 dalis</t>
  </si>
  <si>
    <t>2.1</t>
  </si>
  <si>
    <t>2.2</t>
  </si>
  <si>
    <t>2.3</t>
  </si>
  <si>
    <t>Viso 2 dalis</t>
  </si>
  <si>
    <t>3.3</t>
  </si>
  <si>
    <t>3.4</t>
  </si>
  <si>
    <t>3.5</t>
  </si>
  <si>
    <t>Viso 3 dalis</t>
  </si>
  <si>
    <t>17.1</t>
  </si>
  <si>
    <t>17.2</t>
  </si>
  <si>
    <t>Viso 17 dalis</t>
  </si>
  <si>
    <t>Viso 1 dalis</t>
  </si>
  <si>
    <t xml:space="preserve">B.Braun Spinocan* </t>
  </si>
  <si>
    <t>B.Braun, Perifix*451, k. 4514513</t>
  </si>
  <si>
    <t>B.Braun Melsungen AG, Vokietija</t>
  </si>
  <si>
    <t>Stimuplex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</si>
</sst>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Calibri"/>
      <family val="2"/>
      <charset val="186"/>
      <scheme val="minor"/>
    </font>
    <font>
      <sz val="10"/>
      <name val="Times New Roman"/>
      <family val="1"/>
      <charset val="186"/>
    </font>
    <font>
      <b/>
      <sz val="18"/>
      <name val="Times New Roman"/>
      <family val="1"/>
      <charset val="186"/>
    </font>
    <font>
      <b/>
      <sz val="10"/>
      <name val="Times New Roman"/>
      <family val="1"/>
      <charset val="186"/>
    </font>
    <font>
      <b/>
      <sz val="10"/>
      <name val="Times New Roman"/>
      <family val="1"/>
    </font>
    <font>
      <sz val="10"/>
      <name val="Times New Roman"/>
      <family val="1"/>
    </font>
    <font>
      <sz val="10"/>
      <color rgb="FFFF0000"/>
      <name val="Times New Roman"/>
      <family val="1"/>
      <charset val="186"/>
    </font>
    <font>
      <sz val="10"/>
      <name val="Calibri"/>
      <family val="2"/>
      <charset val="186"/>
      <scheme val="minor"/>
    </font>
    <font>
      <sz val="10"/>
      <name val="Calibri"/>
      <family val="2"/>
      <charset val="186"/>
    </font>
    <font>
      <sz val="10"/>
      <color rgb="FF000000"/>
      <name val="Times New Roman"/>
      <family val="1"/>
      <charset val="186"/>
    </font>
    <font>
      <sz val="8"/>
      <name val="Calibri"/>
      <family val="2"/>
      <charset val="186"/>
      <scheme val="minor"/>
    </font>
  </fonts>
  <fills count="8">
    <fill>
      <patternFill patternType="none"/>
    </fill>
    <fill>
      <patternFill patternType="gray125"/>
    </fill>
    <fill>
      <patternFill patternType="solid">
        <fgColor indexed="13"/>
        <bgColor indexed="64"/>
      </patternFill>
    </fill>
    <fill>
      <patternFill patternType="solid">
        <fgColor indexed="40"/>
        <bgColor indexed="64"/>
      </patternFill>
    </fill>
    <fill>
      <patternFill patternType="solid">
        <fgColor rgb="FFFFFF00"/>
        <bgColor rgb="FFFFFF00"/>
      </patternFill>
    </fill>
    <fill>
      <patternFill patternType="solid">
        <fgColor rgb="FFFFFFFF"/>
        <bgColor rgb="FFFFFFFF"/>
      </patternFill>
    </fill>
    <fill>
      <patternFill patternType="solid">
        <fgColor theme="0"/>
        <bgColor rgb="FFFFFF00"/>
      </patternFill>
    </fill>
    <fill>
      <patternFill patternType="solid">
        <fgColor theme="0"/>
        <bgColor rgb="FFD9E1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5">
    <xf numFmtId="0" fontId="0" fillId="0" borderId="0" xfId="0"/>
    <xf numFmtId="49" fontId="1" fillId="0" borderId="0" xfId="0" applyNumberFormat="1" applyFont="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vertical="top"/>
    </xf>
    <xf numFmtId="49" fontId="1" fillId="0" borderId="0" xfId="0" applyNumberFormat="1" applyFont="1" applyAlignment="1">
      <alignment horizontal="left" vertical="top"/>
    </xf>
    <xf numFmtId="0" fontId="2" fillId="0" borderId="0" xfId="0" applyFont="1" applyAlignment="1">
      <alignment horizontal="left" vertical="top"/>
    </xf>
    <xf numFmtId="0" fontId="1" fillId="0" borderId="0" xfId="0" applyFont="1" applyAlignment="1">
      <alignment horizontal="left" vertical="top"/>
    </xf>
    <xf numFmtId="49" fontId="3" fillId="0" borderId="1" xfId="0" applyNumberFormat="1" applyFont="1" applyBorder="1" applyAlignment="1">
      <alignment horizontal="center" vertical="top" wrapText="1"/>
    </xf>
    <xf numFmtId="0" fontId="1" fillId="2" borderId="1" xfId="0" applyFont="1" applyFill="1" applyBorder="1" applyAlignment="1">
      <alignment vertical="top"/>
    </xf>
    <xf numFmtId="0" fontId="1" fillId="0" borderId="1" xfId="0" applyFont="1" applyBorder="1" applyAlignment="1">
      <alignment vertical="top"/>
    </xf>
    <xf numFmtId="49" fontId="4" fillId="0" borderId="1" xfId="0" applyNumberFormat="1" applyFont="1" applyBorder="1" applyAlignment="1">
      <alignment horizontal="center" vertical="top" wrapText="1"/>
    </xf>
    <xf numFmtId="49" fontId="3" fillId="3" borderId="1" xfId="0" applyNumberFormat="1" applyFont="1" applyFill="1" applyBorder="1" applyAlignment="1">
      <alignment horizontal="center" vertical="top" wrapText="1"/>
    </xf>
    <xf numFmtId="0" fontId="1" fillId="3" borderId="1" xfId="0" applyFont="1" applyFill="1" applyBorder="1" applyAlignment="1">
      <alignment horizontal="center" vertical="top"/>
    </xf>
    <xf numFmtId="0" fontId="1" fillId="3" borderId="1" xfId="0" applyFont="1" applyFill="1" applyBorder="1" applyAlignment="1">
      <alignment vertical="top"/>
    </xf>
    <xf numFmtId="49" fontId="5"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0" fontId="5" fillId="0" borderId="1" xfId="0" applyFont="1" applyBorder="1" applyAlignment="1">
      <alignment vertical="top"/>
    </xf>
    <xf numFmtId="0" fontId="4" fillId="0" borderId="1" xfId="0" applyFont="1" applyBorder="1" applyAlignment="1">
      <alignment horizontal="center" vertical="top" wrapText="1"/>
    </xf>
    <xf numFmtId="49" fontId="4" fillId="2" borderId="1" xfId="0" applyNumberFormat="1" applyFont="1" applyFill="1" applyBorder="1" applyAlignment="1">
      <alignment horizontal="center" vertical="top" wrapText="1"/>
    </xf>
    <xf numFmtId="0" fontId="5" fillId="2" borderId="1" xfId="0" applyFont="1" applyFill="1" applyBorder="1" applyAlignment="1">
      <alignment horizontal="center" vertical="top"/>
    </xf>
    <xf numFmtId="0" fontId="5" fillId="2" borderId="1" xfId="0" applyFont="1" applyFill="1" applyBorder="1" applyAlignment="1">
      <alignment vertical="top"/>
    </xf>
    <xf numFmtId="0" fontId="5" fillId="0" borderId="1" xfId="0" applyFont="1" applyBorder="1" applyAlignment="1">
      <alignment horizontal="center" vertical="top"/>
    </xf>
    <xf numFmtId="0" fontId="1" fillId="0" borderId="0" xfId="0" applyFont="1" applyAlignment="1">
      <alignment horizontal="left"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top" wrapText="1"/>
    </xf>
    <xf numFmtId="0" fontId="2" fillId="0" borderId="0" xfId="0" applyFont="1" applyAlignment="1">
      <alignment vertical="top"/>
    </xf>
    <xf numFmtId="0" fontId="7" fillId="0" borderId="0" xfId="0" applyFont="1" applyAlignment="1">
      <alignment vertical="top"/>
    </xf>
    <xf numFmtId="0" fontId="2" fillId="0" borderId="0" xfId="0" applyFont="1" applyAlignment="1">
      <alignment horizontal="left" vertical="top" wrapText="1"/>
    </xf>
    <xf numFmtId="49" fontId="3" fillId="2" borderId="1" xfId="0" applyNumberFormat="1" applyFont="1" applyFill="1" applyBorder="1" applyAlignment="1">
      <alignment horizontal="center" vertical="top" wrapText="1"/>
    </xf>
    <xf numFmtId="49" fontId="1" fillId="0" borderId="1" xfId="0" applyNumberFormat="1"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horizontal="left" vertical="top" wrapText="1"/>
    </xf>
    <xf numFmtId="0" fontId="1" fillId="0" borderId="1" xfId="0" applyFont="1" applyBorder="1" applyAlignment="1">
      <alignment horizontal="justify" vertical="top" wrapText="1"/>
    </xf>
    <xf numFmtId="0" fontId="8" fillId="0" borderId="0" xfId="0" applyFont="1" applyAlignment="1">
      <alignment vertical="top"/>
    </xf>
    <xf numFmtId="0" fontId="0" fillId="0" borderId="0" xfId="0" applyAlignment="1">
      <alignment vertical="top"/>
    </xf>
    <xf numFmtId="49" fontId="1" fillId="0" borderId="0" xfId="0" applyNumberFormat="1" applyFont="1" applyBorder="1" applyAlignment="1">
      <alignment horizontal="center" vertical="top" wrapText="1"/>
    </xf>
    <xf numFmtId="0" fontId="1" fillId="0" borderId="0" xfId="0" applyFont="1" applyBorder="1" applyAlignment="1">
      <alignment horizontal="right" vertical="top" wrapText="1"/>
    </xf>
    <xf numFmtId="0" fontId="1" fillId="0" borderId="0" xfId="0" applyFont="1" applyBorder="1" applyAlignment="1">
      <alignment horizontal="center" vertical="top" wrapText="1"/>
    </xf>
    <xf numFmtId="0" fontId="1" fillId="0" borderId="0" xfId="0" applyFont="1" applyBorder="1" applyAlignment="1">
      <alignment vertical="top"/>
    </xf>
    <xf numFmtId="0" fontId="3" fillId="2" borderId="1" xfId="0" applyFont="1" applyFill="1" applyBorder="1" applyAlignment="1">
      <alignment horizontal="center" vertical="top" wrapText="1"/>
    </xf>
    <xf numFmtId="0" fontId="3" fillId="0" borderId="1" xfId="0" applyFont="1" applyBorder="1" applyAlignment="1">
      <alignment horizontal="right" vertical="top" wrapText="1"/>
    </xf>
    <xf numFmtId="0" fontId="9" fillId="5" borderId="1" xfId="0" applyFont="1" applyFill="1" applyBorder="1" applyAlignment="1">
      <alignment horizontal="center" vertical="top" wrapText="1"/>
    </xf>
    <xf numFmtId="0" fontId="9" fillId="5" borderId="1" xfId="0" applyFont="1" applyFill="1" applyBorder="1" applyAlignment="1">
      <alignment horizontal="left" vertical="top" wrapText="1"/>
    </xf>
    <xf numFmtId="0" fontId="9" fillId="5" borderId="1" xfId="0" applyFont="1" applyFill="1" applyBorder="1" applyAlignment="1">
      <alignment vertical="top" wrapText="1"/>
    </xf>
    <xf numFmtId="0" fontId="9" fillId="0" borderId="1" xfId="0" applyFont="1" applyBorder="1" applyAlignment="1">
      <alignment horizontal="center" vertical="top" wrapText="1"/>
    </xf>
    <xf numFmtId="0" fontId="3" fillId="4" borderId="1" xfId="0" applyFont="1" applyFill="1" applyBorder="1" applyAlignment="1">
      <alignment horizontal="center" vertical="top" wrapText="1"/>
    </xf>
    <xf numFmtId="0" fontId="1" fillId="5" borderId="1" xfId="0" applyFont="1" applyFill="1" applyBorder="1" applyAlignment="1">
      <alignment vertical="top" wrapText="1"/>
    </xf>
    <xf numFmtId="0" fontId="1" fillId="5" borderId="1" xfId="0" applyFont="1" applyFill="1" applyBorder="1" applyAlignment="1">
      <alignment horizontal="center" vertical="top" wrapText="1"/>
    </xf>
    <xf numFmtId="0" fontId="1" fillId="6" borderId="1" xfId="0" applyFont="1" applyFill="1" applyBorder="1" applyAlignment="1">
      <alignment vertical="top" wrapText="1"/>
    </xf>
    <xf numFmtId="0" fontId="9" fillId="6" borderId="1" xfId="0" applyFont="1" applyFill="1" applyBorder="1" applyAlignment="1">
      <alignment vertical="top" wrapText="1"/>
    </xf>
    <xf numFmtId="0" fontId="6" fillId="6" borderId="1" xfId="0" applyFont="1" applyFill="1" applyBorder="1" applyAlignment="1">
      <alignment vertical="top" wrapText="1"/>
    </xf>
    <xf numFmtId="0" fontId="9" fillId="7" borderId="1" xfId="0" applyFont="1" applyFill="1" applyBorder="1" applyAlignment="1">
      <alignment vertical="top" wrapText="1"/>
    </xf>
    <xf numFmtId="0" fontId="9" fillId="7" borderId="1" xfId="0" applyFont="1" applyFill="1" applyBorder="1" applyAlignment="1">
      <alignment horizontal="center" vertical="top" wrapText="1"/>
    </xf>
    <xf numFmtId="0" fontId="9" fillId="7" borderId="1" xfId="0" applyFont="1" applyFill="1" applyBorder="1" applyAlignment="1">
      <alignment horizontal="lef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vertical="top" wrapText="1"/>
    </xf>
    <xf numFmtId="0" fontId="1" fillId="4" borderId="1" xfId="0" applyFont="1" applyFill="1" applyBorder="1" applyAlignment="1">
      <alignment horizontal="center" vertical="top" wrapText="1"/>
    </xf>
    <xf numFmtId="0" fontId="1" fillId="4" borderId="1" xfId="0" applyFont="1" applyFill="1" applyBorder="1" applyAlignment="1">
      <alignment vertical="top" wrapText="1"/>
    </xf>
    <xf numFmtId="0" fontId="1" fillId="6" borderId="1" xfId="0" applyFont="1" applyFill="1" applyBorder="1" applyAlignment="1">
      <alignment horizontal="center" vertical="top" wrapText="1"/>
    </xf>
    <xf numFmtId="0" fontId="9" fillId="0" borderId="1" xfId="0" applyFont="1" applyBorder="1" applyAlignment="1">
      <alignment vertical="top" wrapText="1"/>
    </xf>
    <xf numFmtId="0" fontId="7" fillId="0" borderId="0" xfId="0" applyFont="1"/>
    <xf numFmtId="9" fontId="5" fillId="0" borderId="1" xfId="0" applyNumberFormat="1" applyFont="1" applyBorder="1" applyAlignment="1">
      <alignment horizontal="center" vertical="center"/>
    </xf>
    <xf numFmtId="0" fontId="1" fillId="0" borderId="1" xfId="0" applyFont="1" applyBorder="1" applyAlignment="1">
      <alignment horizontal="center" vertical="top"/>
    </xf>
    <xf numFmtId="0" fontId="5" fillId="0" borderId="1" xfId="0" applyFont="1" applyBorder="1" applyAlignment="1">
      <alignment horizontal="center" vertical="center"/>
    </xf>
    <xf numFmtId="9" fontId="5" fillId="0" borderId="1" xfId="0" applyNumberFormat="1" applyFont="1" applyBorder="1" applyAlignment="1">
      <alignment horizontal="center" vertical="top"/>
    </xf>
    <xf numFmtId="2" fontId="1" fillId="0" borderId="1" xfId="0" applyNumberFormat="1" applyFont="1" applyBorder="1" applyAlignment="1">
      <alignment vertical="top"/>
    </xf>
    <xf numFmtId="2" fontId="1" fillId="0" borderId="1" xfId="0" applyNumberFormat="1" applyFont="1" applyBorder="1" applyAlignment="1">
      <alignment horizontal="center" vertical="top"/>
    </xf>
    <xf numFmtId="2" fontId="3" fillId="3" borderId="1" xfId="0" applyNumberFormat="1" applyFont="1" applyFill="1" applyBorder="1" applyAlignment="1">
      <alignment vertical="top"/>
    </xf>
    <xf numFmtId="0" fontId="1" fillId="0" borderId="0" xfId="0" applyFont="1" applyAlignment="1">
      <alignment horizontal="left" vertical="top" wrapText="1"/>
    </xf>
    <xf numFmtId="0" fontId="5" fillId="0" borderId="1" xfId="0" applyFont="1" applyBorder="1" applyAlignment="1">
      <alignment vertical="top" wrapText="1"/>
    </xf>
    <xf numFmtId="0" fontId="3" fillId="3" borderId="2" xfId="0" applyFont="1" applyFill="1" applyBorder="1" applyAlignment="1">
      <alignment horizontal="right" vertical="top" wrapText="1"/>
    </xf>
    <xf numFmtId="0" fontId="7" fillId="0" borderId="3" xfId="0" applyFont="1" applyBorder="1" applyAlignment="1">
      <alignment horizontal="right" vertical="top" wrapText="1"/>
    </xf>
    <xf numFmtId="0" fontId="7" fillId="0" borderId="4" xfId="0" applyFont="1" applyBorder="1" applyAlignment="1">
      <alignment horizontal="right" vertical="top" wrapText="1"/>
    </xf>
    <xf numFmtId="0" fontId="5" fillId="0" borderId="1" xfId="0" applyFont="1" applyBorder="1" applyAlignment="1">
      <alignment horizontal="justify" vertical="top" wrapText="1"/>
    </xf>
    <xf numFmtId="0" fontId="1"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2" xfId="0" applyFont="1" applyBorder="1" applyAlignment="1">
      <alignment horizontal="left" vertical="top" wrapText="1"/>
    </xf>
    <xf numFmtId="0" fontId="5" fillId="0" borderId="2" xfId="0" applyFont="1" applyBorder="1" applyAlignment="1">
      <alignment horizontal="justify" vertical="top" wrapText="1"/>
    </xf>
    <xf numFmtId="0" fontId="5" fillId="0" borderId="3" xfId="0" applyFont="1" applyBorder="1" applyAlignment="1">
      <alignment horizontal="justify" vertical="top" wrapText="1"/>
    </xf>
    <xf numFmtId="0" fontId="5" fillId="0" borderId="4" xfId="0" applyFont="1" applyBorder="1" applyAlignment="1">
      <alignment horizontal="justify" vertical="top" wrapText="1"/>
    </xf>
    <xf numFmtId="49" fontId="5" fillId="0" borderId="1" xfId="0" applyNumberFormat="1" applyFont="1" applyBorder="1" applyAlignment="1">
      <alignment horizontal="justify" vertical="top" wrapText="1"/>
    </xf>
    <xf numFmtId="49" fontId="5" fillId="0" borderId="2" xfId="0" applyNumberFormat="1" applyFont="1" applyBorder="1" applyAlignment="1">
      <alignment horizontal="justify" vertical="top" wrapText="1"/>
    </xf>
    <xf numFmtId="49" fontId="5" fillId="0" borderId="3" xfId="0" applyNumberFormat="1" applyFont="1" applyBorder="1" applyAlignment="1">
      <alignment horizontal="justify" vertical="top" wrapText="1"/>
    </xf>
    <xf numFmtId="49" fontId="5" fillId="0" borderId="4" xfId="0" applyNumberFormat="1" applyFont="1" applyBorder="1" applyAlignment="1">
      <alignment horizontal="justify"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7"/>
  <sheetViews>
    <sheetView tabSelected="1" topLeftCell="A25" zoomScaleNormal="100" workbookViewId="0">
      <selection activeCell="O30" sqref="O30"/>
    </sheetView>
  </sheetViews>
  <sheetFormatPr defaultColWidth="9.09765625" defaultRowHeight="13" x14ac:dyDescent="0.3"/>
  <cols>
    <col min="1" max="9" width="9.09765625" style="62"/>
    <col min="10" max="10" width="12.69921875" style="62" customWidth="1"/>
    <col min="11" max="11" width="12" style="62" customWidth="1"/>
    <col min="12" max="14" width="9.09765625" style="62"/>
    <col min="15" max="15" width="16.69921875" style="62" bestFit="1" customWidth="1"/>
    <col min="16" max="16384" width="9.09765625" style="62"/>
  </cols>
  <sheetData>
    <row r="1" spans="1:15" ht="22.5" x14ac:dyDescent="0.3">
      <c r="A1" s="5"/>
      <c r="B1" s="6" t="s">
        <v>17</v>
      </c>
      <c r="C1" s="23"/>
      <c r="D1" s="23"/>
      <c r="E1" s="23"/>
      <c r="F1" s="23"/>
      <c r="G1" s="23"/>
      <c r="H1" s="23"/>
      <c r="I1" s="23"/>
      <c r="J1" s="23"/>
      <c r="K1" s="3"/>
      <c r="L1" s="7"/>
      <c r="M1" s="7"/>
      <c r="N1" s="6" t="s">
        <v>9</v>
      </c>
    </row>
    <row r="2" spans="1:15" x14ac:dyDescent="0.3">
      <c r="A2" s="1"/>
      <c r="B2" s="2"/>
      <c r="C2" s="2"/>
      <c r="D2" s="2"/>
      <c r="E2" s="2"/>
      <c r="F2" s="2"/>
      <c r="G2" s="2"/>
      <c r="H2" s="2"/>
      <c r="I2" s="2"/>
      <c r="J2" s="2"/>
      <c r="K2" s="3"/>
      <c r="L2" s="4"/>
      <c r="M2" s="4"/>
      <c r="N2" s="4"/>
      <c r="O2" s="4"/>
    </row>
    <row r="3" spans="1:15" ht="52" x14ac:dyDescent="0.3">
      <c r="A3" s="8" t="s">
        <v>18</v>
      </c>
      <c r="B3" s="87" t="s">
        <v>19</v>
      </c>
      <c r="C3" s="88"/>
      <c r="D3" s="88"/>
      <c r="E3" s="88"/>
      <c r="F3" s="88"/>
      <c r="G3" s="88"/>
      <c r="H3" s="88"/>
      <c r="I3" s="88"/>
      <c r="J3" s="88"/>
      <c r="K3" s="24" t="s">
        <v>20</v>
      </c>
      <c r="L3" s="24" t="s">
        <v>21</v>
      </c>
      <c r="M3" s="24" t="s">
        <v>23</v>
      </c>
      <c r="N3" s="24" t="s">
        <v>24</v>
      </c>
      <c r="O3" s="24" t="s">
        <v>22</v>
      </c>
    </row>
    <row r="4" spans="1:15" ht="39" x14ac:dyDescent="0.3">
      <c r="A4" s="11"/>
      <c r="B4" s="92" t="s">
        <v>39</v>
      </c>
      <c r="C4" s="93"/>
      <c r="D4" s="93"/>
      <c r="E4" s="93"/>
      <c r="F4" s="93"/>
      <c r="G4" s="93"/>
      <c r="H4" s="93"/>
      <c r="I4" s="93"/>
      <c r="J4" s="94"/>
      <c r="K4" s="18"/>
      <c r="L4" s="18"/>
      <c r="M4" s="24"/>
      <c r="N4" s="24"/>
      <c r="O4" s="24" t="s">
        <v>196</v>
      </c>
    </row>
    <row r="5" spans="1:15" x14ac:dyDescent="0.3">
      <c r="A5" s="19" t="s">
        <v>181</v>
      </c>
      <c r="B5" s="89" t="s">
        <v>10</v>
      </c>
      <c r="C5" s="90"/>
      <c r="D5" s="90"/>
      <c r="E5" s="90"/>
      <c r="F5" s="90"/>
      <c r="G5" s="90"/>
      <c r="H5" s="90"/>
      <c r="I5" s="90"/>
      <c r="J5" s="91"/>
      <c r="K5" s="20"/>
      <c r="L5" s="21"/>
      <c r="M5" s="9"/>
      <c r="N5" s="9"/>
      <c r="O5" s="9"/>
    </row>
    <row r="6" spans="1:15" x14ac:dyDescent="0.3">
      <c r="A6" s="11" t="s">
        <v>142</v>
      </c>
      <c r="B6" s="80" t="s">
        <v>11</v>
      </c>
      <c r="C6" s="81"/>
      <c r="D6" s="81"/>
      <c r="E6" s="81"/>
      <c r="F6" s="81"/>
      <c r="G6" s="81"/>
      <c r="H6" s="81"/>
      <c r="I6" s="81"/>
      <c r="J6" s="82"/>
      <c r="K6" s="22"/>
      <c r="L6" s="17"/>
      <c r="M6" s="10"/>
      <c r="N6" s="10"/>
      <c r="O6" s="10"/>
    </row>
    <row r="7" spans="1:15" x14ac:dyDescent="0.3">
      <c r="A7" s="11"/>
      <c r="B7" s="80" t="s">
        <v>12</v>
      </c>
      <c r="C7" s="81"/>
      <c r="D7" s="81"/>
      <c r="E7" s="81"/>
      <c r="F7" s="81"/>
      <c r="G7" s="81"/>
      <c r="H7" s="81"/>
      <c r="I7" s="81"/>
      <c r="J7" s="82"/>
      <c r="K7" s="22"/>
      <c r="L7" s="17"/>
      <c r="M7" s="10"/>
      <c r="N7" s="10"/>
      <c r="O7" s="10"/>
    </row>
    <row r="8" spans="1:15" x14ac:dyDescent="0.3">
      <c r="A8" s="11"/>
      <c r="B8" s="84" t="s">
        <v>13</v>
      </c>
      <c r="C8" s="85"/>
      <c r="D8" s="85"/>
      <c r="E8" s="85"/>
      <c r="F8" s="85"/>
      <c r="G8" s="85"/>
      <c r="H8" s="85"/>
      <c r="I8" s="85"/>
      <c r="J8" s="86"/>
      <c r="K8" s="22"/>
      <c r="L8" s="17"/>
      <c r="M8" s="10"/>
      <c r="N8" s="10"/>
      <c r="O8" s="10"/>
    </row>
    <row r="9" spans="1:15" x14ac:dyDescent="0.3">
      <c r="A9" s="11"/>
      <c r="B9" s="80" t="s">
        <v>14</v>
      </c>
      <c r="C9" s="81"/>
      <c r="D9" s="81"/>
      <c r="E9" s="81"/>
      <c r="F9" s="81"/>
      <c r="G9" s="81"/>
      <c r="H9" s="81"/>
      <c r="I9" s="81"/>
      <c r="J9" s="82"/>
      <c r="K9" s="22"/>
      <c r="L9" s="17"/>
      <c r="M9" s="10"/>
      <c r="N9" s="10"/>
      <c r="O9" s="10"/>
    </row>
    <row r="10" spans="1:15" ht="29.25" customHeight="1" x14ac:dyDescent="0.3">
      <c r="A10" s="11"/>
      <c r="B10" s="79" t="s">
        <v>27</v>
      </c>
      <c r="C10" s="77"/>
      <c r="D10" s="77"/>
      <c r="E10" s="77"/>
      <c r="F10" s="77"/>
      <c r="G10" s="77"/>
      <c r="H10" s="77"/>
      <c r="I10" s="77"/>
      <c r="J10" s="78"/>
      <c r="K10" s="22"/>
      <c r="L10" s="17"/>
      <c r="M10" s="10"/>
      <c r="N10" s="10"/>
      <c r="O10" s="10"/>
    </row>
    <row r="11" spans="1:15" x14ac:dyDescent="0.3">
      <c r="A11" s="11"/>
      <c r="B11" s="79" t="s">
        <v>28</v>
      </c>
      <c r="C11" s="77"/>
      <c r="D11" s="77"/>
      <c r="E11" s="77"/>
      <c r="F11" s="77"/>
      <c r="G11" s="77"/>
      <c r="H11" s="77"/>
      <c r="I11" s="77"/>
      <c r="J11" s="78"/>
      <c r="K11" s="22"/>
      <c r="L11" s="17"/>
      <c r="M11" s="64"/>
      <c r="N11" s="10"/>
      <c r="O11" s="10" t="s">
        <v>194</v>
      </c>
    </row>
    <row r="12" spans="1:15" x14ac:dyDescent="0.3">
      <c r="A12" s="15" t="s">
        <v>143</v>
      </c>
      <c r="B12" s="76" t="s">
        <v>164</v>
      </c>
      <c r="C12" s="77"/>
      <c r="D12" s="77"/>
      <c r="E12" s="77"/>
      <c r="F12" s="77"/>
      <c r="G12" s="77"/>
      <c r="H12" s="77"/>
      <c r="I12" s="77"/>
      <c r="J12" s="78"/>
      <c r="K12" s="22" t="s">
        <v>2</v>
      </c>
      <c r="L12" s="63">
        <v>0.05</v>
      </c>
      <c r="M12" s="64">
        <v>0.98</v>
      </c>
      <c r="N12" s="67">
        <f>M12*120</f>
        <v>117.6</v>
      </c>
      <c r="O12" s="64">
        <v>4501390</v>
      </c>
    </row>
    <row r="13" spans="1:15" x14ac:dyDescent="0.3">
      <c r="A13" s="15" t="s">
        <v>144</v>
      </c>
      <c r="B13" s="80" t="s">
        <v>165</v>
      </c>
      <c r="C13" s="81"/>
      <c r="D13" s="81"/>
      <c r="E13" s="81"/>
      <c r="F13" s="81"/>
      <c r="G13" s="81"/>
      <c r="H13" s="81"/>
      <c r="I13" s="81"/>
      <c r="J13" s="82"/>
      <c r="K13" s="22" t="s">
        <v>2</v>
      </c>
      <c r="L13" s="63">
        <v>0.05</v>
      </c>
      <c r="M13" s="64">
        <v>0.98</v>
      </c>
      <c r="N13" s="67">
        <f t="shared" ref="N13:N14" si="0">M13*120</f>
        <v>117.6</v>
      </c>
      <c r="O13" s="64">
        <v>4507401</v>
      </c>
    </row>
    <row r="14" spans="1:15" x14ac:dyDescent="0.3">
      <c r="A14" s="15" t="s">
        <v>145</v>
      </c>
      <c r="B14" s="80" t="s">
        <v>166</v>
      </c>
      <c r="C14" s="81"/>
      <c r="D14" s="81"/>
      <c r="E14" s="81"/>
      <c r="F14" s="81"/>
      <c r="G14" s="81"/>
      <c r="H14" s="81"/>
      <c r="I14" s="81"/>
      <c r="J14" s="82"/>
      <c r="K14" s="22" t="s">
        <v>2</v>
      </c>
      <c r="L14" s="63">
        <v>0.05</v>
      </c>
      <c r="M14" s="64">
        <v>0.98</v>
      </c>
      <c r="N14" s="67">
        <f t="shared" si="0"/>
        <v>117.6</v>
      </c>
      <c r="O14" s="64">
        <v>4505751</v>
      </c>
    </row>
    <row r="15" spans="1:15" x14ac:dyDescent="0.3">
      <c r="A15" s="11" t="s">
        <v>146</v>
      </c>
      <c r="B15" s="80" t="s">
        <v>11</v>
      </c>
      <c r="C15" s="81"/>
      <c r="D15" s="81"/>
      <c r="E15" s="81"/>
      <c r="F15" s="81"/>
      <c r="G15" s="81"/>
      <c r="H15" s="81"/>
      <c r="I15" s="81"/>
      <c r="J15" s="82"/>
      <c r="K15" s="16"/>
      <c r="L15" s="17"/>
      <c r="M15" s="64"/>
      <c r="N15" s="67"/>
      <c r="O15" s="64"/>
    </row>
    <row r="16" spans="1:15" x14ac:dyDescent="0.3">
      <c r="A16" s="15"/>
      <c r="B16" s="75" t="s">
        <v>12</v>
      </c>
      <c r="C16" s="75"/>
      <c r="D16" s="75"/>
      <c r="E16" s="75"/>
      <c r="F16" s="75"/>
      <c r="G16" s="75"/>
      <c r="H16" s="75"/>
      <c r="I16" s="75"/>
      <c r="J16" s="75"/>
      <c r="K16" s="16"/>
      <c r="L16" s="17"/>
      <c r="M16" s="64"/>
      <c r="N16" s="67"/>
      <c r="O16" s="64"/>
    </row>
    <row r="17" spans="1:15" x14ac:dyDescent="0.3">
      <c r="A17" s="15"/>
      <c r="B17" s="83" t="s">
        <v>13</v>
      </c>
      <c r="C17" s="83"/>
      <c r="D17" s="83"/>
      <c r="E17" s="83"/>
      <c r="F17" s="83"/>
      <c r="G17" s="83"/>
      <c r="H17" s="83"/>
      <c r="I17" s="83"/>
      <c r="J17" s="83"/>
      <c r="K17" s="16"/>
      <c r="L17" s="17"/>
      <c r="M17" s="64"/>
      <c r="N17" s="67"/>
      <c r="O17" s="64"/>
    </row>
    <row r="18" spans="1:15" x14ac:dyDescent="0.3">
      <c r="A18" s="15"/>
      <c r="B18" s="75" t="s">
        <v>14</v>
      </c>
      <c r="C18" s="75"/>
      <c r="D18" s="75"/>
      <c r="E18" s="75"/>
      <c r="F18" s="75"/>
      <c r="G18" s="75"/>
      <c r="H18" s="75"/>
      <c r="I18" s="75"/>
      <c r="J18" s="75"/>
      <c r="K18" s="16"/>
      <c r="L18" s="17"/>
      <c r="M18" s="64"/>
      <c r="N18" s="67"/>
      <c r="O18" s="64" t="s">
        <v>194</v>
      </c>
    </row>
    <row r="19" spans="1:15" x14ac:dyDescent="0.3">
      <c r="A19" s="15" t="s">
        <v>147</v>
      </c>
      <c r="B19" s="75" t="s">
        <v>167</v>
      </c>
      <c r="C19" s="75"/>
      <c r="D19" s="75"/>
      <c r="E19" s="75"/>
      <c r="F19" s="75"/>
      <c r="G19" s="75"/>
      <c r="H19" s="75"/>
      <c r="I19" s="75"/>
      <c r="J19" s="75"/>
      <c r="K19" s="16" t="s">
        <v>0</v>
      </c>
      <c r="L19" s="63">
        <v>0.05</v>
      </c>
      <c r="M19" s="68">
        <v>0.98</v>
      </c>
      <c r="N19" s="67">
        <f>M19*800</f>
        <v>784</v>
      </c>
      <c r="O19" s="64">
        <v>4501390</v>
      </c>
    </row>
    <row r="20" spans="1:15" x14ac:dyDescent="0.3">
      <c r="A20" s="15" t="s">
        <v>148</v>
      </c>
      <c r="B20" s="75" t="s">
        <v>168</v>
      </c>
      <c r="C20" s="75"/>
      <c r="D20" s="75"/>
      <c r="E20" s="75"/>
      <c r="F20" s="75"/>
      <c r="G20" s="75"/>
      <c r="H20" s="75"/>
      <c r="I20" s="75"/>
      <c r="J20" s="75"/>
      <c r="K20" s="16" t="s">
        <v>16</v>
      </c>
      <c r="L20" s="63">
        <v>0.05</v>
      </c>
      <c r="M20" s="68">
        <v>0.98</v>
      </c>
      <c r="N20" s="67">
        <f>M20*300</f>
        <v>294</v>
      </c>
      <c r="O20" s="64">
        <v>4501195</v>
      </c>
    </row>
    <row r="21" spans="1:15" x14ac:dyDescent="0.3">
      <c r="A21" s="15" t="s">
        <v>149</v>
      </c>
      <c r="B21" s="75" t="s">
        <v>169</v>
      </c>
      <c r="C21" s="75"/>
      <c r="D21" s="75"/>
      <c r="E21" s="75"/>
      <c r="F21" s="75"/>
      <c r="G21" s="75"/>
      <c r="H21" s="75"/>
      <c r="I21" s="75"/>
      <c r="J21" s="75"/>
      <c r="K21" s="16" t="s">
        <v>7</v>
      </c>
      <c r="L21" s="63">
        <v>0.05</v>
      </c>
      <c r="M21" s="68">
        <v>0.98</v>
      </c>
      <c r="N21" s="67">
        <f>M21*60</f>
        <v>58.8</v>
      </c>
      <c r="O21" s="64">
        <v>4509900</v>
      </c>
    </row>
    <row r="22" spans="1:15" x14ac:dyDescent="0.3">
      <c r="A22" s="15" t="s">
        <v>150</v>
      </c>
      <c r="B22" s="75" t="s">
        <v>170</v>
      </c>
      <c r="C22" s="75"/>
      <c r="D22" s="75"/>
      <c r="E22" s="75"/>
      <c r="F22" s="75"/>
      <c r="G22" s="75"/>
      <c r="H22" s="75"/>
      <c r="I22" s="75"/>
      <c r="J22" s="75"/>
      <c r="K22" s="16" t="s">
        <v>1</v>
      </c>
      <c r="L22" s="63">
        <v>0.05</v>
      </c>
      <c r="M22" s="68">
        <v>0.98</v>
      </c>
      <c r="N22" s="67">
        <v>490</v>
      </c>
      <c r="O22" s="64">
        <v>4507908</v>
      </c>
    </row>
    <row r="23" spans="1:15" x14ac:dyDescent="0.3">
      <c r="A23" s="15" t="s">
        <v>151</v>
      </c>
      <c r="B23" s="75" t="s">
        <v>171</v>
      </c>
      <c r="C23" s="75"/>
      <c r="D23" s="75"/>
      <c r="E23" s="75"/>
      <c r="F23" s="75"/>
      <c r="G23" s="75"/>
      <c r="H23" s="75"/>
      <c r="I23" s="75"/>
      <c r="J23" s="75"/>
      <c r="K23" s="16" t="s">
        <v>7</v>
      </c>
      <c r="L23" s="63">
        <v>0.05</v>
      </c>
      <c r="M23" s="68">
        <v>0.98</v>
      </c>
      <c r="N23" s="67">
        <v>58.8</v>
      </c>
      <c r="O23" s="64">
        <v>4507401</v>
      </c>
    </row>
    <row r="24" spans="1:15" x14ac:dyDescent="0.3">
      <c r="A24" s="15" t="s">
        <v>152</v>
      </c>
      <c r="B24" s="75" t="s">
        <v>172</v>
      </c>
      <c r="C24" s="75"/>
      <c r="D24" s="75"/>
      <c r="E24" s="75"/>
      <c r="F24" s="75"/>
      <c r="G24" s="75"/>
      <c r="H24" s="75"/>
      <c r="I24" s="75"/>
      <c r="J24" s="75"/>
      <c r="K24" s="16" t="s">
        <v>8</v>
      </c>
      <c r="L24" s="63">
        <v>0.05</v>
      </c>
      <c r="M24" s="68">
        <v>0.98</v>
      </c>
      <c r="N24" s="67">
        <f>M24*2400</f>
        <v>2352</v>
      </c>
      <c r="O24" s="64">
        <v>4507908</v>
      </c>
    </row>
    <row r="25" spans="1:15" x14ac:dyDescent="0.3">
      <c r="A25" s="15" t="s">
        <v>153</v>
      </c>
      <c r="B25" s="75" t="s">
        <v>173</v>
      </c>
      <c r="C25" s="75"/>
      <c r="D25" s="75"/>
      <c r="E25" s="75"/>
      <c r="F25" s="75"/>
      <c r="G25" s="75"/>
      <c r="H25" s="75"/>
      <c r="I25" s="75"/>
      <c r="J25" s="75"/>
      <c r="K25" s="16" t="s">
        <v>4</v>
      </c>
      <c r="L25" s="63">
        <v>0.05</v>
      </c>
      <c r="M25" s="68">
        <v>0.98</v>
      </c>
      <c r="N25" s="67">
        <f>M25*50</f>
        <v>49</v>
      </c>
      <c r="O25" s="64">
        <v>4505905</v>
      </c>
    </row>
    <row r="26" spans="1:15" x14ac:dyDescent="0.3">
      <c r="A26" s="15" t="s">
        <v>154</v>
      </c>
      <c r="B26" s="75" t="s">
        <v>174</v>
      </c>
      <c r="C26" s="75"/>
      <c r="D26" s="75"/>
      <c r="E26" s="75"/>
      <c r="F26" s="75"/>
      <c r="G26" s="75"/>
      <c r="H26" s="75"/>
      <c r="I26" s="75"/>
      <c r="J26" s="75"/>
      <c r="K26" s="16" t="s">
        <v>8</v>
      </c>
      <c r="L26" s="63">
        <v>0.05</v>
      </c>
      <c r="M26" s="68">
        <v>0.98</v>
      </c>
      <c r="N26" s="67">
        <f>M26*2400</f>
        <v>2352</v>
      </c>
      <c r="O26" s="64">
        <v>4505913</v>
      </c>
    </row>
    <row r="27" spans="1:15" x14ac:dyDescent="0.3">
      <c r="A27" s="15" t="s">
        <v>155</v>
      </c>
      <c r="B27" s="75" t="s">
        <v>175</v>
      </c>
      <c r="C27" s="75"/>
      <c r="D27" s="75"/>
      <c r="E27" s="75"/>
      <c r="F27" s="75"/>
      <c r="G27" s="75"/>
      <c r="H27" s="75"/>
      <c r="I27" s="75"/>
      <c r="J27" s="75"/>
      <c r="K27" s="16" t="s">
        <v>5</v>
      </c>
      <c r="L27" s="63">
        <v>0.05</v>
      </c>
      <c r="M27" s="68">
        <v>0.98</v>
      </c>
      <c r="N27" s="67">
        <f>M27*20</f>
        <v>19.600000000000001</v>
      </c>
      <c r="O27" s="64">
        <v>4504917</v>
      </c>
    </row>
    <row r="28" spans="1:15" x14ac:dyDescent="0.3">
      <c r="A28" s="15" t="s">
        <v>156</v>
      </c>
      <c r="B28" s="75" t="s">
        <v>176</v>
      </c>
      <c r="C28" s="75"/>
      <c r="D28" s="75"/>
      <c r="E28" s="75"/>
      <c r="F28" s="75"/>
      <c r="G28" s="75"/>
      <c r="H28" s="75"/>
      <c r="I28" s="75"/>
      <c r="J28" s="75"/>
      <c r="K28" s="16" t="s">
        <v>2</v>
      </c>
      <c r="L28" s="63">
        <v>0.05</v>
      </c>
      <c r="M28" s="68">
        <v>0.98</v>
      </c>
      <c r="N28" s="67">
        <f>M28*120</f>
        <v>117.6</v>
      </c>
      <c r="O28" s="64">
        <v>4503902</v>
      </c>
    </row>
    <row r="29" spans="1:15" x14ac:dyDescent="0.3">
      <c r="A29" s="11" t="s">
        <v>157</v>
      </c>
      <c r="B29" s="75" t="s">
        <v>177</v>
      </c>
      <c r="C29" s="75"/>
      <c r="D29" s="75"/>
      <c r="E29" s="75"/>
      <c r="F29" s="75"/>
      <c r="G29" s="75"/>
      <c r="H29" s="75"/>
      <c r="I29" s="75"/>
      <c r="J29" s="75"/>
      <c r="K29" s="16" t="s">
        <v>4</v>
      </c>
      <c r="L29" s="63">
        <v>0.05</v>
      </c>
      <c r="M29" s="68">
        <v>1.85</v>
      </c>
      <c r="N29" s="67">
        <f>50*M29</f>
        <v>92.5</v>
      </c>
      <c r="O29" s="64">
        <v>4504739</v>
      </c>
    </row>
    <row r="30" spans="1:15" x14ac:dyDescent="0.3">
      <c r="A30" s="8" t="s">
        <v>158</v>
      </c>
      <c r="B30" s="76" t="s">
        <v>41</v>
      </c>
      <c r="C30" s="77"/>
      <c r="D30" s="77"/>
      <c r="E30" s="77"/>
      <c r="F30" s="77"/>
      <c r="G30" s="77"/>
      <c r="H30" s="77"/>
      <c r="I30" s="77"/>
      <c r="J30" s="78"/>
      <c r="K30" s="25" t="s">
        <v>16</v>
      </c>
      <c r="L30" s="63">
        <v>0.05</v>
      </c>
      <c r="M30" s="68">
        <v>3.7</v>
      </c>
      <c r="N30" s="67">
        <f>M30*300</f>
        <v>1110</v>
      </c>
      <c r="O30" s="64">
        <v>4502027</v>
      </c>
    </row>
    <row r="31" spans="1:15" x14ac:dyDescent="0.3">
      <c r="A31" s="11" t="s">
        <v>159</v>
      </c>
      <c r="B31" s="71" t="s">
        <v>29</v>
      </c>
      <c r="C31" s="71"/>
      <c r="D31" s="71"/>
      <c r="E31" s="71"/>
      <c r="F31" s="71"/>
      <c r="G31" s="71"/>
      <c r="H31" s="71"/>
      <c r="I31" s="71"/>
      <c r="J31" s="71"/>
      <c r="K31" s="22"/>
      <c r="L31" s="65"/>
      <c r="M31" s="68"/>
      <c r="N31" s="67"/>
      <c r="O31" s="64" t="s">
        <v>197</v>
      </c>
    </row>
    <row r="32" spans="1:15" x14ac:dyDescent="0.3">
      <c r="A32" s="15" t="s">
        <v>160</v>
      </c>
      <c r="B32" s="71" t="s">
        <v>178</v>
      </c>
      <c r="C32" s="71"/>
      <c r="D32" s="71"/>
      <c r="E32" s="71"/>
      <c r="F32" s="71"/>
      <c r="G32" s="71"/>
      <c r="H32" s="71"/>
      <c r="I32" s="71"/>
      <c r="J32" s="71"/>
      <c r="K32" s="22" t="s">
        <v>3</v>
      </c>
      <c r="L32" s="63">
        <v>0.05</v>
      </c>
      <c r="M32" s="68">
        <v>4.9000000000000004</v>
      </c>
      <c r="N32" s="67">
        <f>M32*12</f>
        <v>58.800000000000004</v>
      </c>
      <c r="O32" s="64">
        <v>4894278</v>
      </c>
    </row>
    <row r="33" spans="1:15" x14ac:dyDescent="0.3">
      <c r="A33" s="15" t="s">
        <v>161</v>
      </c>
      <c r="B33" s="71" t="s">
        <v>179</v>
      </c>
      <c r="C33" s="71"/>
      <c r="D33" s="71"/>
      <c r="E33" s="71"/>
      <c r="F33" s="71"/>
      <c r="G33" s="71"/>
      <c r="H33" s="71"/>
      <c r="I33" s="71"/>
      <c r="J33" s="71"/>
      <c r="K33" s="22" t="s">
        <v>6</v>
      </c>
      <c r="L33" s="63">
        <v>0.05</v>
      </c>
      <c r="M33" s="68">
        <v>4.9000000000000004</v>
      </c>
      <c r="N33" s="67">
        <f>M33*700</f>
        <v>3430.0000000000005</v>
      </c>
      <c r="O33" s="64">
        <v>4894260</v>
      </c>
    </row>
    <row r="34" spans="1:15" x14ac:dyDescent="0.3">
      <c r="A34" s="15" t="s">
        <v>162</v>
      </c>
      <c r="B34" s="71" t="s">
        <v>180</v>
      </c>
      <c r="C34" s="71"/>
      <c r="D34" s="71"/>
      <c r="E34" s="71"/>
      <c r="F34" s="71"/>
      <c r="G34" s="71"/>
      <c r="H34" s="71"/>
      <c r="I34" s="71"/>
      <c r="J34" s="71"/>
      <c r="K34" s="22" t="s">
        <v>26</v>
      </c>
      <c r="L34" s="63">
        <v>0.05</v>
      </c>
      <c r="M34" s="68">
        <v>4.9000000000000004</v>
      </c>
      <c r="N34" s="67">
        <v>4950</v>
      </c>
      <c r="O34" s="64">
        <v>4894502</v>
      </c>
    </row>
    <row r="35" spans="1:15" ht="39" x14ac:dyDescent="0.3">
      <c r="A35" s="11" t="s">
        <v>163</v>
      </c>
      <c r="B35" s="71" t="s">
        <v>30</v>
      </c>
      <c r="C35" s="71"/>
      <c r="D35" s="71"/>
      <c r="E35" s="71"/>
      <c r="F35" s="71"/>
      <c r="G35" s="71"/>
      <c r="H35" s="71"/>
      <c r="I35" s="71"/>
      <c r="J35" s="71"/>
      <c r="K35" s="22" t="s">
        <v>25</v>
      </c>
      <c r="L35" s="66">
        <v>0.05</v>
      </c>
      <c r="M35" s="68">
        <v>5.4</v>
      </c>
      <c r="N35" s="67">
        <f>M35*2500</f>
        <v>13500</v>
      </c>
      <c r="O35" s="26" t="s">
        <v>195</v>
      </c>
    </row>
    <row r="36" spans="1:15" x14ac:dyDescent="0.3">
      <c r="A36" s="15"/>
      <c r="B36" s="71" t="s">
        <v>31</v>
      </c>
      <c r="C36" s="71"/>
      <c r="D36" s="71"/>
      <c r="E36" s="71"/>
      <c r="F36" s="71"/>
      <c r="G36" s="71"/>
      <c r="H36" s="71"/>
      <c r="I36" s="71"/>
      <c r="J36" s="71"/>
      <c r="K36" s="22"/>
      <c r="L36" s="17"/>
      <c r="M36" s="10"/>
      <c r="N36" s="10"/>
      <c r="O36" s="10"/>
    </row>
    <row r="37" spans="1:15" ht="27.75" customHeight="1" x14ac:dyDescent="0.3">
      <c r="A37" s="15"/>
      <c r="B37" s="71" t="s">
        <v>32</v>
      </c>
      <c r="C37" s="71"/>
      <c r="D37" s="71"/>
      <c r="E37" s="71"/>
      <c r="F37" s="71"/>
      <c r="G37" s="71"/>
      <c r="H37" s="71"/>
      <c r="I37" s="71"/>
      <c r="J37" s="71"/>
      <c r="K37" s="22"/>
      <c r="L37" s="17"/>
      <c r="M37" s="10"/>
      <c r="N37" s="10"/>
      <c r="O37" s="10"/>
    </row>
    <row r="38" spans="1:15" x14ac:dyDescent="0.3">
      <c r="A38" s="15"/>
      <c r="B38" s="71" t="s">
        <v>33</v>
      </c>
      <c r="C38" s="71"/>
      <c r="D38" s="71"/>
      <c r="E38" s="71"/>
      <c r="F38" s="71"/>
      <c r="G38" s="71"/>
      <c r="H38" s="71"/>
      <c r="I38" s="71"/>
      <c r="J38" s="71"/>
      <c r="K38" s="22"/>
      <c r="L38" s="17"/>
      <c r="M38" s="10"/>
      <c r="N38" s="10"/>
      <c r="O38" s="10"/>
    </row>
    <row r="39" spans="1:15" x14ac:dyDescent="0.3">
      <c r="A39" s="15"/>
      <c r="B39" s="71" t="s">
        <v>34</v>
      </c>
      <c r="C39" s="71"/>
      <c r="D39" s="71"/>
      <c r="E39" s="71"/>
      <c r="F39" s="71"/>
      <c r="G39" s="71"/>
      <c r="H39" s="71"/>
      <c r="I39" s="71"/>
      <c r="J39" s="71"/>
      <c r="K39" s="22"/>
      <c r="L39" s="17"/>
      <c r="M39" s="10"/>
      <c r="N39" s="10"/>
      <c r="O39" s="10"/>
    </row>
    <row r="40" spans="1:15" x14ac:dyDescent="0.3">
      <c r="A40" s="15"/>
      <c r="B40" s="71" t="s">
        <v>35</v>
      </c>
      <c r="C40" s="71"/>
      <c r="D40" s="71"/>
      <c r="E40" s="71"/>
      <c r="F40" s="71"/>
      <c r="G40" s="71"/>
      <c r="H40" s="71"/>
      <c r="I40" s="71"/>
      <c r="J40" s="71"/>
      <c r="K40" s="22"/>
      <c r="L40" s="17"/>
      <c r="M40" s="10"/>
      <c r="N40" s="10"/>
      <c r="O40" s="10"/>
    </row>
    <row r="41" spans="1:15" x14ac:dyDescent="0.3">
      <c r="A41" s="15"/>
      <c r="B41" s="71" t="s">
        <v>36</v>
      </c>
      <c r="C41" s="71"/>
      <c r="D41" s="71"/>
      <c r="E41" s="71"/>
      <c r="F41" s="71"/>
      <c r="G41" s="71"/>
      <c r="H41" s="71"/>
      <c r="I41" s="71"/>
      <c r="J41" s="71"/>
      <c r="K41" s="22"/>
      <c r="L41" s="17"/>
      <c r="M41" s="10"/>
      <c r="N41" s="10"/>
      <c r="O41" s="10"/>
    </row>
    <row r="42" spans="1:15" x14ac:dyDescent="0.3">
      <c r="A42" s="15"/>
      <c r="B42" s="71" t="s">
        <v>37</v>
      </c>
      <c r="C42" s="71"/>
      <c r="D42" s="71"/>
      <c r="E42" s="71"/>
      <c r="F42" s="71"/>
      <c r="G42" s="71"/>
      <c r="H42" s="71"/>
      <c r="I42" s="71"/>
      <c r="J42" s="71"/>
      <c r="K42" s="22"/>
      <c r="L42" s="17"/>
      <c r="M42" s="10"/>
      <c r="N42" s="10"/>
      <c r="O42" s="10"/>
    </row>
    <row r="43" spans="1:15" x14ac:dyDescent="0.3">
      <c r="A43" s="15"/>
      <c r="B43" s="71" t="s">
        <v>38</v>
      </c>
      <c r="C43" s="71"/>
      <c r="D43" s="71"/>
      <c r="E43" s="71"/>
      <c r="F43" s="71"/>
      <c r="G43" s="71"/>
      <c r="H43" s="71"/>
      <c r="I43" s="71"/>
      <c r="J43" s="71"/>
      <c r="K43" s="22"/>
      <c r="L43" s="17"/>
      <c r="M43" s="10"/>
      <c r="N43" s="10"/>
      <c r="O43" s="10"/>
    </row>
    <row r="44" spans="1:15" x14ac:dyDescent="0.3">
      <c r="A44" s="12"/>
      <c r="B44" s="72" t="s">
        <v>193</v>
      </c>
      <c r="C44" s="73"/>
      <c r="D44" s="73"/>
      <c r="E44" s="73"/>
      <c r="F44" s="73"/>
      <c r="G44" s="73"/>
      <c r="H44" s="73"/>
      <c r="I44" s="73"/>
      <c r="J44" s="74"/>
      <c r="K44" s="13"/>
      <c r="L44" s="14"/>
      <c r="M44" s="14"/>
      <c r="N44" s="69">
        <f>SUM(N12:N43)</f>
        <v>30069.9</v>
      </c>
      <c r="O44" s="14"/>
    </row>
    <row r="46" spans="1:15" ht="43.5" customHeight="1" x14ac:dyDescent="0.3">
      <c r="B46" s="70" t="s">
        <v>15</v>
      </c>
      <c r="C46" s="70"/>
      <c r="D46" s="70"/>
      <c r="E46" s="70"/>
      <c r="F46" s="70"/>
      <c r="G46" s="70"/>
      <c r="H46" s="70"/>
      <c r="I46" s="70"/>
      <c r="J46" s="70"/>
      <c r="K46" s="70"/>
      <c r="L46" s="70"/>
      <c r="M46" s="70"/>
      <c r="N46" s="70"/>
      <c r="O46" s="70"/>
    </row>
    <row r="47" spans="1:15" x14ac:dyDescent="0.3">
      <c r="B47" s="4" t="s">
        <v>40</v>
      </c>
      <c r="C47" s="4"/>
      <c r="D47" s="4"/>
      <c r="E47" s="4"/>
      <c r="F47" s="4"/>
      <c r="G47" s="4"/>
      <c r="H47" s="4"/>
      <c r="I47" s="4"/>
      <c r="J47" s="4"/>
    </row>
  </sheetData>
  <mergeCells count="43">
    <mergeCell ref="B8:J8"/>
    <mergeCell ref="B9:J9"/>
    <mergeCell ref="B3:J3"/>
    <mergeCell ref="B5:J5"/>
    <mergeCell ref="B6:J6"/>
    <mergeCell ref="B7:J7"/>
    <mergeCell ref="B4:J4"/>
    <mergeCell ref="B24:J24"/>
    <mergeCell ref="B27:J27"/>
    <mergeCell ref="B22:J22"/>
    <mergeCell ref="B11:J11"/>
    <mergeCell ref="B16:J16"/>
    <mergeCell ref="B17:J17"/>
    <mergeCell ref="B18:J18"/>
    <mergeCell ref="B20:J20"/>
    <mergeCell ref="B23:J23"/>
    <mergeCell ref="B21:J21"/>
    <mergeCell ref="B19:J19"/>
    <mergeCell ref="B10:J10"/>
    <mergeCell ref="B12:J12"/>
    <mergeCell ref="B13:J13"/>
    <mergeCell ref="B14:J14"/>
    <mergeCell ref="B15:J15"/>
    <mergeCell ref="B31:J31"/>
    <mergeCell ref="B29:J29"/>
    <mergeCell ref="B26:J26"/>
    <mergeCell ref="B25:J25"/>
    <mergeCell ref="B28:J28"/>
    <mergeCell ref="B30:J30"/>
    <mergeCell ref="B46:O46"/>
    <mergeCell ref="B32:J32"/>
    <mergeCell ref="B36:J36"/>
    <mergeCell ref="B41:J41"/>
    <mergeCell ref="B37:J37"/>
    <mergeCell ref="B38:J38"/>
    <mergeCell ref="B40:J40"/>
    <mergeCell ref="B39:J39"/>
    <mergeCell ref="B33:J33"/>
    <mergeCell ref="B34:J34"/>
    <mergeCell ref="B35:J35"/>
    <mergeCell ref="B42:J42"/>
    <mergeCell ref="B43:J43"/>
    <mergeCell ref="B44:J44"/>
  </mergeCells>
  <phoneticPr fontId="0" type="noConversion"/>
  <pageMargins left="0.51181102362204722" right="0.51181102362204722" top="0.55118110236220474"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A691B-BD4F-4EA2-97ED-665AEC771A43}">
  <dimension ref="A1:G104"/>
  <sheetViews>
    <sheetView workbookViewId="0"/>
  </sheetViews>
  <sheetFormatPr defaultColWidth="9.09765625" defaultRowHeight="13" x14ac:dyDescent="0.3"/>
  <cols>
    <col min="1" max="1" width="6.3984375" style="28" customWidth="1"/>
    <col min="2" max="2" width="97.3984375" style="28" customWidth="1"/>
    <col min="3" max="3" width="11.59765625" style="28" customWidth="1"/>
    <col min="4" max="4" width="6.3984375" style="28" customWidth="1"/>
    <col min="5" max="6" width="9.09765625" style="28"/>
    <col min="7" max="7" width="11.8984375" style="28" customWidth="1"/>
    <col min="8" max="16384" width="9.09765625" style="28"/>
  </cols>
  <sheetData>
    <row r="1" spans="1:7" ht="22.5" x14ac:dyDescent="0.3">
      <c r="A1" s="5"/>
      <c r="B1" s="6" t="s">
        <v>17</v>
      </c>
      <c r="C1" s="3"/>
      <c r="D1" s="7"/>
      <c r="E1" s="27" t="s">
        <v>9</v>
      </c>
      <c r="G1" s="27"/>
    </row>
    <row r="2" spans="1:7" ht="13.5" customHeight="1" x14ac:dyDescent="0.3">
      <c r="A2" s="5"/>
      <c r="B2" s="29"/>
      <c r="C2" s="3"/>
      <c r="D2" s="7"/>
      <c r="E2" s="7"/>
      <c r="F2" s="7"/>
      <c r="G2" s="6"/>
    </row>
    <row r="3" spans="1:7" ht="45" customHeight="1" x14ac:dyDescent="0.3">
      <c r="A3" s="8" t="s">
        <v>18</v>
      </c>
      <c r="B3" s="24" t="s">
        <v>19</v>
      </c>
      <c r="C3" s="24" t="s">
        <v>20</v>
      </c>
      <c r="D3" s="24" t="s">
        <v>21</v>
      </c>
      <c r="E3" s="24" t="s">
        <v>23</v>
      </c>
      <c r="F3" s="24" t="s">
        <v>24</v>
      </c>
      <c r="G3" s="24" t="s">
        <v>22</v>
      </c>
    </row>
    <row r="4" spans="1:7" x14ac:dyDescent="0.3">
      <c r="A4" s="30"/>
      <c r="B4" s="41" t="s">
        <v>42</v>
      </c>
      <c r="C4" s="56"/>
      <c r="D4" s="57"/>
      <c r="E4" s="57"/>
      <c r="F4" s="57"/>
      <c r="G4" s="57"/>
    </row>
    <row r="5" spans="1:7" ht="26" x14ac:dyDescent="0.3">
      <c r="A5" s="8" t="s">
        <v>43</v>
      </c>
      <c r="B5" s="32" t="s">
        <v>74</v>
      </c>
      <c r="C5" s="25"/>
      <c r="D5" s="32"/>
      <c r="E5" s="32"/>
      <c r="F5" s="32"/>
      <c r="G5" s="32"/>
    </row>
    <row r="6" spans="1:7" x14ac:dyDescent="0.3">
      <c r="A6" s="31" t="s">
        <v>182</v>
      </c>
      <c r="B6" s="32" t="s">
        <v>75</v>
      </c>
      <c r="C6" s="25" t="s">
        <v>5</v>
      </c>
      <c r="D6" s="32"/>
      <c r="E6" s="32"/>
      <c r="F6" s="32"/>
      <c r="G6" s="32"/>
    </row>
    <row r="7" spans="1:7" x14ac:dyDescent="0.3">
      <c r="A7" s="31" t="s">
        <v>183</v>
      </c>
      <c r="B7" s="32" t="s">
        <v>76</v>
      </c>
      <c r="C7" s="25" t="s">
        <v>5</v>
      </c>
      <c r="D7" s="32"/>
      <c r="E7" s="32"/>
      <c r="F7" s="32"/>
      <c r="G7" s="32"/>
    </row>
    <row r="8" spans="1:7" x14ac:dyDescent="0.3">
      <c r="A8" s="31" t="s">
        <v>184</v>
      </c>
      <c r="B8" s="32" t="s">
        <v>77</v>
      </c>
      <c r="C8" s="25" t="s">
        <v>5</v>
      </c>
      <c r="D8" s="32"/>
      <c r="E8" s="32"/>
      <c r="F8" s="32"/>
      <c r="G8" s="32"/>
    </row>
    <row r="9" spans="1:7" x14ac:dyDescent="0.3">
      <c r="A9" s="31"/>
      <c r="B9" s="42" t="s">
        <v>185</v>
      </c>
      <c r="C9" s="25"/>
      <c r="D9" s="32"/>
      <c r="E9" s="32"/>
      <c r="F9" s="32"/>
      <c r="G9" s="32"/>
    </row>
    <row r="10" spans="1:7" ht="13.9" customHeight="1" x14ac:dyDescent="0.3">
      <c r="A10" s="30"/>
      <c r="B10" s="41" t="s">
        <v>88</v>
      </c>
      <c r="C10" s="56"/>
      <c r="D10" s="57"/>
      <c r="E10" s="57"/>
      <c r="F10" s="57"/>
      <c r="G10" s="57"/>
    </row>
    <row r="11" spans="1:7" x14ac:dyDescent="0.3">
      <c r="A11" s="11" t="s">
        <v>44</v>
      </c>
      <c r="B11" s="33" t="s">
        <v>89</v>
      </c>
      <c r="C11" s="16"/>
      <c r="D11" s="32"/>
      <c r="E11" s="32"/>
      <c r="F11" s="32"/>
      <c r="G11" s="32"/>
    </row>
    <row r="12" spans="1:7" x14ac:dyDescent="0.3">
      <c r="A12" s="31" t="s">
        <v>45</v>
      </c>
      <c r="B12" s="33" t="s">
        <v>90</v>
      </c>
      <c r="C12" s="43" t="s">
        <v>5</v>
      </c>
      <c r="D12" s="32"/>
      <c r="E12" s="32"/>
      <c r="F12" s="32"/>
      <c r="G12" s="32"/>
    </row>
    <row r="13" spans="1:7" x14ac:dyDescent="0.3">
      <c r="A13" s="31" t="s">
        <v>46</v>
      </c>
      <c r="B13" s="44" t="s">
        <v>91</v>
      </c>
      <c r="C13" s="43" t="s">
        <v>52</v>
      </c>
      <c r="D13" s="45"/>
      <c r="E13" s="45"/>
      <c r="F13" s="45"/>
      <c r="G13" s="45"/>
    </row>
    <row r="14" spans="1:7" x14ac:dyDescent="0.3">
      <c r="A14" s="31" t="s">
        <v>186</v>
      </c>
      <c r="B14" s="45" t="s">
        <v>92</v>
      </c>
      <c r="C14" s="43" t="s">
        <v>52</v>
      </c>
      <c r="D14" s="45"/>
      <c r="E14" s="45"/>
      <c r="F14" s="45"/>
      <c r="G14" s="45"/>
    </row>
    <row r="15" spans="1:7" x14ac:dyDescent="0.3">
      <c r="A15" s="31" t="s">
        <v>187</v>
      </c>
      <c r="B15" s="45" t="s">
        <v>93</v>
      </c>
      <c r="C15" s="43" t="s">
        <v>52</v>
      </c>
      <c r="D15" s="45"/>
      <c r="E15" s="45"/>
      <c r="F15" s="45"/>
      <c r="G15" s="45"/>
    </row>
    <row r="16" spans="1:7" x14ac:dyDescent="0.3">
      <c r="A16" s="31" t="s">
        <v>188</v>
      </c>
      <c r="B16" s="45" t="s">
        <v>94</v>
      </c>
      <c r="C16" s="43" t="s">
        <v>5</v>
      </c>
      <c r="D16" s="45"/>
      <c r="E16" s="45"/>
      <c r="F16" s="45"/>
      <c r="G16" s="45"/>
    </row>
    <row r="17" spans="1:7" x14ac:dyDescent="0.3">
      <c r="A17" s="11"/>
      <c r="B17" s="42" t="s">
        <v>189</v>
      </c>
      <c r="C17" s="16"/>
      <c r="D17" s="32"/>
      <c r="E17" s="32"/>
      <c r="F17" s="32"/>
      <c r="G17" s="32"/>
    </row>
    <row r="18" spans="1:7" x14ac:dyDescent="0.3">
      <c r="A18" s="11" t="s">
        <v>47</v>
      </c>
      <c r="B18" s="45" t="s">
        <v>95</v>
      </c>
      <c r="C18" s="43" t="s">
        <v>96</v>
      </c>
      <c r="D18" s="45"/>
      <c r="E18" s="45"/>
      <c r="F18" s="45"/>
      <c r="G18" s="45"/>
    </row>
    <row r="19" spans="1:7" ht="68.25" customHeight="1" x14ac:dyDescent="0.3">
      <c r="A19" s="11" t="s">
        <v>48</v>
      </c>
      <c r="B19" s="33" t="s">
        <v>97</v>
      </c>
      <c r="C19" s="43" t="s">
        <v>98</v>
      </c>
      <c r="D19" s="32"/>
      <c r="E19" s="32"/>
      <c r="F19" s="32"/>
      <c r="G19" s="32"/>
    </row>
    <row r="20" spans="1:7" x14ac:dyDescent="0.3">
      <c r="A20" s="11" t="s">
        <v>50</v>
      </c>
      <c r="B20" s="33" t="s">
        <v>99</v>
      </c>
      <c r="C20" s="46" t="s">
        <v>101</v>
      </c>
      <c r="D20" s="32"/>
      <c r="E20" s="32"/>
      <c r="F20" s="32"/>
      <c r="G20" s="32"/>
    </row>
    <row r="21" spans="1:7" ht="26" x14ac:dyDescent="0.3">
      <c r="A21" s="11" t="s">
        <v>51</v>
      </c>
      <c r="B21" s="33" t="s">
        <v>100</v>
      </c>
      <c r="C21" s="46" t="s">
        <v>102</v>
      </c>
      <c r="D21" s="32"/>
      <c r="E21" s="32"/>
      <c r="F21" s="32"/>
      <c r="G21" s="32"/>
    </row>
    <row r="22" spans="1:7" x14ac:dyDescent="0.3">
      <c r="A22" s="47"/>
      <c r="B22" s="47" t="s">
        <v>103</v>
      </c>
      <c r="C22" s="58"/>
      <c r="D22" s="59"/>
      <c r="E22" s="59"/>
      <c r="F22" s="59"/>
      <c r="G22" s="59"/>
    </row>
    <row r="23" spans="1:7" x14ac:dyDescent="0.3">
      <c r="A23" s="11" t="s">
        <v>53</v>
      </c>
      <c r="B23" s="32" t="s">
        <v>104</v>
      </c>
      <c r="C23" s="25" t="s">
        <v>105</v>
      </c>
      <c r="D23" s="32"/>
      <c r="E23" s="32"/>
      <c r="F23" s="32"/>
      <c r="G23" s="32"/>
    </row>
    <row r="24" spans="1:7" ht="78" x14ac:dyDescent="0.3">
      <c r="A24" s="11" t="s">
        <v>54</v>
      </c>
      <c r="B24" s="32" t="s">
        <v>106</v>
      </c>
      <c r="C24" s="25" t="s">
        <v>107</v>
      </c>
      <c r="D24" s="32"/>
      <c r="E24" s="32"/>
      <c r="F24" s="32"/>
      <c r="G24" s="32"/>
    </row>
    <row r="25" spans="1:7" ht="52.5" customHeight="1" x14ac:dyDescent="0.3">
      <c r="A25" s="11" t="s">
        <v>55</v>
      </c>
      <c r="B25" s="33" t="s">
        <v>108</v>
      </c>
      <c r="C25" s="25" t="s">
        <v>49</v>
      </c>
      <c r="D25" s="32"/>
      <c r="E25" s="32"/>
      <c r="F25" s="32"/>
      <c r="G25" s="32"/>
    </row>
    <row r="26" spans="1:7" ht="37.5" customHeight="1" x14ac:dyDescent="0.3">
      <c r="A26" s="11" t="s">
        <v>56</v>
      </c>
      <c r="B26" s="32" t="s">
        <v>109</v>
      </c>
      <c r="C26" s="25" t="s">
        <v>16</v>
      </c>
      <c r="D26" s="32"/>
      <c r="E26" s="32"/>
      <c r="F26" s="32"/>
      <c r="G26" s="32"/>
    </row>
    <row r="27" spans="1:7" ht="12" customHeight="1" x14ac:dyDescent="0.3">
      <c r="A27" s="11" t="s">
        <v>57</v>
      </c>
      <c r="B27" s="32" t="s">
        <v>110</v>
      </c>
      <c r="C27" s="25" t="s">
        <v>49</v>
      </c>
      <c r="D27" s="33"/>
      <c r="E27" s="33"/>
      <c r="F27" s="33"/>
      <c r="G27" s="33"/>
    </row>
    <row r="28" spans="1:7" ht="27" customHeight="1" x14ac:dyDescent="0.3">
      <c r="A28" s="11" t="s">
        <v>59</v>
      </c>
      <c r="B28" s="48" t="s">
        <v>111</v>
      </c>
      <c r="C28" s="49" t="s">
        <v>112</v>
      </c>
      <c r="D28" s="48"/>
      <c r="E28" s="48"/>
      <c r="F28" s="48"/>
      <c r="G28" s="48"/>
    </row>
    <row r="29" spans="1:7" ht="29.25" customHeight="1" x14ac:dyDescent="0.3">
      <c r="A29" s="11" t="s">
        <v>60</v>
      </c>
      <c r="B29" s="48" t="s">
        <v>113</v>
      </c>
      <c r="C29" s="49" t="s">
        <v>114</v>
      </c>
      <c r="D29" s="48"/>
      <c r="E29" s="48"/>
      <c r="F29" s="48"/>
      <c r="G29" s="48"/>
    </row>
    <row r="30" spans="1:7" ht="68.25" customHeight="1" x14ac:dyDescent="0.3">
      <c r="A30" s="11" t="s">
        <v>62</v>
      </c>
      <c r="B30" s="50" t="s">
        <v>115</v>
      </c>
      <c r="C30" s="60" t="s">
        <v>4</v>
      </c>
      <c r="D30" s="50"/>
      <c r="E30" s="50"/>
      <c r="F30" s="50"/>
      <c r="G30" s="50"/>
    </row>
    <row r="31" spans="1:7" ht="12" customHeight="1" x14ac:dyDescent="0.3">
      <c r="A31" s="11" t="s">
        <v>63</v>
      </c>
      <c r="B31" s="32" t="s">
        <v>116</v>
      </c>
      <c r="C31" s="25" t="s">
        <v>5</v>
      </c>
      <c r="D31" s="32"/>
      <c r="E31" s="32"/>
      <c r="F31" s="32"/>
      <c r="G31" s="32"/>
    </row>
    <row r="32" spans="1:7" ht="12" customHeight="1" x14ac:dyDescent="0.3">
      <c r="A32" s="11" t="s">
        <v>64</v>
      </c>
      <c r="B32" s="34" t="s">
        <v>117</v>
      </c>
      <c r="C32" s="25"/>
      <c r="D32" s="32"/>
      <c r="E32" s="32"/>
      <c r="F32" s="32"/>
      <c r="G32" s="32"/>
    </row>
    <row r="33" spans="1:7" ht="12" customHeight="1" x14ac:dyDescent="0.3">
      <c r="A33" s="31" t="s">
        <v>190</v>
      </c>
      <c r="B33" s="34" t="s">
        <v>118</v>
      </c>
      <c r="C33" s="25" t="s">
        <v>58</v>
      </c>
      <c r="D33" s="32"/>
      <c r="E33" s="32"/>
      <c r="F33" s="32"/>
      <c r="G33" s="32"/>
    </row>
    <row r="34" spans="1:7" ht="12" customHeight="1" x14ac:dyDescent="0.3">
      <c r="A34" s="31" t="s">
        <v>191</v>
      </c>
      <c r="B34" s="34" t="s">
        <v>119</v>
      </c>
      <c r="C34" s="25" t="s">
        <v>120</v>
      </c>
      <c r="D34" s="32"/>
      <c r="E34" s="32"/>
      <c r="F34" s="32"/>
      <c r="G34" s="32"/>
    </row>
    <row r="35" spans="1:7" ht="12" customHeight="1" x14ac:dyDescent="0.3">
      <c r="A35" s="31"/>
      <c r="B35" s="42" t="s">
        <v>192</v>
      </c>
      <c r="C35" s="25"/>
      <c r="D35" s="32"/>
      <c r="E35" s="32"/>
      <c r="F35" s="32"/>
      <c r="G35" s="32"/>
    </row>
    <row r="36" spans="1:7" ht="12" customHeight="1" x14ac:dyDescent="0.3">
      <c r="A36" s="8" t="s">
        <v>65</v>
      </c>
      <c r="B36" s="34" t="s">
        <v>121</v>
      </c>
      <c r="C36" s="25" t="s">
        <v>52</v>
      </c>
      <c r="D36" s="32"/>
      <c r="E36" s="32"/>
      <c r="F36" s="32"/>
      <c r="G36" s="32"/>
    </row>
    <row r="37" spans="1:7" ht="12" customHeight="1" x14ac:dyDescent="0.3">
      <c r="A37" s="8" t="s">
        <v>66</v>
      </c>
      <c r="B37" s="33" t="s">
        <v>122</v>
      </c>
      <c r="C37" s="25" t="s">
        <v>123</v>
      </c>
      <c r="D37" s="32"/>
      <c r="E37" s="32"/>
      <c r="F37" s="32"/>
      <c r="G37" s="32"/>
    </row>
    <row r="38" spans="1:7" ht="12" customHeight="1" x14ac:dyDescent="0.3">
      <c r="A38" s="8" t="s">
        <v>67</v>
      </c>
      <c r="B38" s="50" t="s">
        <v>124</v>
      </c>
      <c r="C38" s="60" t="s">
        <v>68</v>
      </c>
      <c r="D38" s="51"/>
      <c r="E38" s="52"/>
      <c r="F38" s="52"/>
      <c r="G38" s="51"/>
    </row>
    <row r="39" spans="1:7" ht="12" customHeight="1" x14ac:dyDescent="0.3">
      <c r="A39" s="8" t="s">
        <v>69</v>
      </c>
      <c r="B39" s="53" t="s">
        <v>125</v>
      </c>
      <c r="C39" s="54" t="s">
        <v>68</v>
      </c>
      <c r="D39" s="61"/>
      <c r="E39" s="61"/>
      <c r="F39" s="61"/>
      <c r="G39" s="61"/>
    </row>
    <row r="40" spans="1:7" ht="12" customHeight="1" x14ac:dyDescent="0.3">
      <c r="A40" s="8" t="s">
        <v>70</v>
      </c>
      <c r="B40" s="55" t="s">
        <v>126</v>
      </c>
      <c r="C40" s="54" t="s">
        <v>68</v>
      </c>
      <c r="D40" s="61"/>
      <c r="E40" s="61"/>
      <c r="F40" s="61"/>
      <c r="G40" s="61"/>
    </row>
    <row r="41" spans="1:7" ht="12" customHeight="1" x14ac:dyDescent="0.3">
      <c r="A41" s="8" t="s">
        <v>71</v>
      </c>
      <c r="B41" s="55" t="s">
        <v>127</v>
      </c>
      <c r="C41" s="54" t="s">
        <v>128</v>
      </c>
      <c r="D41" s="61"/>
      <c r="E41" s="61"/>
      <c r="F41" s="61"/>
      <c r="G41" s="61"/>
    </row>
    <row r="42" spans="1:7" ht="12" customHeight="1" x14ac:dyDescent="0.3">
      <c r="A42" s="8" t="s">
        <v>72</v>
      </c>
      <c r="B42" s="55" t="s">
        <v>129</v>
      </c>
      <c r="C42" s="54" t="s">
        <v>128</v>
      </c>
      <c r="D42" s="61"/>
      <c r="E42" s="61"/>
      <c r="F42" s="61"/>
      <c r="G42" s="61"/>
    </row>
    <row r="43" spans="1:7" ht="12" customHeight="1" x14ac:dyDescent="0.3">
      <c r="A43" s="8" t="s">
        <v>73</v>
      </c>
      <c r="B43" s="55" t="s">
        <v>130</v>
      </c>
      <c r="C43" s="54" t="s">
        <v>128</v>
      </c>
      <c r="D43" s="61"/>
      <c r="E43" s="61"/>
      <c r="F43" s="61"/>
      <c r="G43" s="61"/>
    </row>
    <row r="44" spans="1:7" ht="12" customHeight="1" x14ac:dyDescent="0.3">
      <c r="A44" s="8" t="s">
        <v>78</v>
      </c>
      <c r="B44" s="55" t="s">
        <v>131</v>
      </c>
      <c r="C44" s="54" t="s">
        <v>128</v>
      </c>
      <c r="D44" s="61"/>
      <c r="E44" s="61"/>
      <c r="F44" s="61"/>
      <c r="G44" s="61"/>
    </row>
    <row r="45" spans="1:7" ht="12" customHeight="1" x14ac:dyDescent="0.3">
      <c r="A45" s="8" t="s">
        <v>79</v>
      </c>
      <c r="B45" s="55" t="s">
        <v>132</v>
      </c>
      <c r="C45" s="54" t="s">
        <v>128</v>
      </c>
      <c r="D45" s="61"/>
      <c r="E45" s="61"/>
      <c r="F45" s="61"/>
      <c r="G45" s="61"/>
    </row>
    <row r="46" spans="1:7" ht="12" customHeight="1" x14ac:dyDescent="0.3">
      <c r="A46" s="8" t="s">
        <v>80</v>
      </c>
      <c r="B46" s="55" t="s">
        <v>133</v>
      </c>
      <c r="C46" s="54" t="s">
        <v>128</v>
      </c>
      <c r="D46" s="61"/>
      <c r="E46" s="61"/>
      <c r="F46" s="61"/>
      <c r="G46" s="61"/>
    </row>
    <row r="47" spans="1:7" ht="12" customHeight="1" x14ac:dyDescent="0.3">
      <c r="A47" s="8" t="s">
        <v>81</v>
      </c>
      <c r="B47" s="55" t="s">
        <v>134</v>
      </c>
      <c r="C47" s="54" t="s">
        <v>61</v>
      </c>
      <c r="D47" s="61"/>
      <c r="E47" s="61"/>
      <c r="F47" s="61"/>
      <c r="G47" s="61"/>
    </row>
    <row r="48" spans="1:7" ht="12" customHeight="1" x14ac:dyDescent="0.3">
      <c r="A48" s="8" t="s">
        <v>82</v>
      </c>
      <c r="B48" s="53" t="s">
        <v>135</v>
      </c>
      <c r="C48" s="54" t="s">
        <v>68</v>
      </c>
      <c r="D48" s="61"/>
      <c r="E48" s="61"/>
      <c r="F48" s="61"/>
      <c r="G48" s="61"/>
    </row>
    <row r="49" spans="1:7" ht="12" customHeight="1" x14ac:dyDescent="0.3">
      <c r="A49" s="8" t="s">
        <v>83</v>
      </c>
      <c r="B49" s="55" t="s">
        <v>136</v>
      </c>
      <c r="C49" s="54" t="s">
        <v>1</v>
      </c>
      <c r="D49" s="61"/>
      <c r="E49" s="61"/>
      <c r="F49" s="61"/>
      <c r="G49" s="61"/>
    </row>
    <row r="50" spans="1:7" ht="12" customHeight="1" x14ac:dyDescent="0.3">
      <c r="A50" s="8" t="s">
        <v>84</v>
      </c>
      <c r="B50" s="55" t="s">
        <v>137</v>
      </c>
      <c r="C50" s="54" t="s">
        <v>138</v>
      </c>
      <c r="D50" s="61"/>
      <c r="E50" s="61"/>
      <c r="F50" s="61"/>
      <c r="G50" s="61"/>
    </row>
    <row r="51" spans="1:7" ht="12" customHeight="1" x14ac:dyDescent="0.3">
      <c r="A51" s="8" t="s">
        <v>85</v>
      </c>
      <c r="B51" s="55" t="s">
        <v>139</v>
      </c>
      <c r="C51" s="54" t="s">
        <v>61</v>
      </c>
      <c r="D51" s="61"/>
      <c r="E51" s="61"/>
      <c r="F51" s="61"/>
      <c r="G51" s="61"/>
    </row>
    <row r="52" spans="1:7" ht="12" customHeight="1" x14ac:dyDescent="0.3">
      <c r="A52" s="8" t="s">
        <v>86</v>
      </c>
      <c r="B52" s="55" t="s">
        <v>140</v>
      </c>
      <c r="C52" s="54" t="s">
        <v>61</v>
      </c>
      <c r="D52" s="61"/>
      <c r="E52" s="61"/>
      <c r="F52" s="61"/>
      <c r="G52" s="61"/>
    </row>
    <row r="53" spans="1:7" ht="12" customHeight="1" x14ac:dyDescent="0.3">
      <c r="A53" s="8" t="s">
        <v>87</v>
      </c>
      <c r="B53" s="55" t="s">
        <v>141</v>
      </c>
      <c r="C53" s="54" t="s">
        <v>1</v>
      </c>
      <c r="D53" s="61"/>
      <c r="E53" s="61"/>
      <c r="F53" s="61"/>
      <c r="G53" s="61"/>
    </row>
    <row r="54" spans="1:7" ht="12" customHeight="1" x14ac:dyDescent="0.3">
      <c r="A54" s="37"/>
      <c r="B54" s="38"/>
      <c r="C54" s="39"/>
      <c r="D54" s="40"/>
      <c r="E54" s="40"/>
      <c r="F54" s="40"/>
      <c r="G54" s="40"/>
    </row>
    <row r="55" spans="1:7" ht="42.75" customHeight="1" x14ac:dyDescent="0.3">
      <c r="B55" s="70" t="s">
        <v>15</v>
      </c>
      <c r="C55" s="70"/>
      <c r="D55" s="70"/>
      <c r="E55" s="70"/>
      <c r="F55" s="70"/>
      <c r="G55" s="70"/>
    </row>
    <row r="56" spans="1:7" x14ac:dyDescent="0.3">
      <c r="B56" s="70" t="s">
        <v>40</v>
      </c>
      <c r="C56" s="70"/>
      <c r="D56" s="70"/>
      <c r="E56" s="70"/>
      <c r="F56" s="70"/>
      <c r="G56" s="70"/>
    </row>
    <row r="75" ht="70.5" customHeight="1" x14ac:dyDescent="0.3"/>
    <row r="85" spans="1:7" ht="111" customHeight="1" x14ac:dyDescent="0.3"/>
    <row r="86" spans="1:7" s="35" customFormat="1" x14ac:dyDescent="0.3">
      <c r="A86" s="28"/>
      <c r="B86" s="28"/>
      <c r="C86" s="28"/>
      <c r="D86" s="28"/>
      <c r="E86" s="28"/>
      <c r="F86" s="28"/>
      <c r="G86" s="28"/>
    </row>
    <row r="87" spans="1:7" s="35" customFormat="1" x14ac:dyDescent="0.3">
      <c r="A87" s="28"/>
      <c r="B87" s="28"/>
      <c r="C87" s="28"/>
      <c r="D87" s="28"/>
      <c r="E87" s="28"/>
      <c r="F87" s="28"/>
      <c r="G87" s="28"/>
    </row>
    <row r="88" spans="1:7" s="35" customFormat="1" x14ac:dyDescent="0.3">
      <c r="A88" s="28"/>
      <c r="B88" s="28"/>
      <c r="C88" s="28"/>
      <c r="D88" s="28"/>
      <c r="E88" s="28"/>
      <c r="F88" s="28"/>
      <c r="G88" s="28"/>
    </row>
    <row r="89" spans="1:7" s="35" customFormat="1" x14ac:dyDescent="0.3">
      <c r="A89" s="28"/>
      <c r="B89" s="28"/>
      <c r="C89" s="28"/>
      <c r="D89" s="28"/>
      <c r="E89" s="28"/>
      <c r="F89" s="28"/>
      <c r="G89" s="28"/>
    </row>
    <row r="90" spans="1:7" s="35" customFormat="1" x14ac:dyDescent="0.3">
      <c r="A90" s="28"/>
      <c r="B90" s="28"/>
      <c r="C90" s="28"/>
      <c r="D90" s="28"/>
      <c r="E90" s="28"/>
      <c r="F90" s="28"/>
      <c r="G90" s="28"/>
    </row>
    <row r="91" spans="1:7" s="35" customFormat="1" x14ac:dyDescent="0.3">
      <c r="A91" s="28"/>
      <c r="B91" s="28"/>
      <c r="C91" s="28"/>
      <c r="D91" s="28"/>
      <c r="E91" s="28"/>
      <c r="F91" s="28"/>
      <c r="G91" s="28"/>
    </row>
    <row r="92" spans="1:7" s="35" customFormat="1" x14ac:dyDescent="0.3">
      <c r="A92" s="28"/>
      <c r="B92" s="28"/>
      <c r="C92" s="28"/>
      <c r="D92" s="28"/>
      <c r="E92" s="28"/>
      <c r="F92" s="28"/>
      <c r="G92" s="28"/>
    </row>
    <row r="93" spans="1:7" s="35" customFormat="1" x14ac:dyDescent="0.3">
      <c r="A93" s="28"/>
      <c r="B93" s="28"/>
      <c r="C93" s="28"/>
      <c r="D93" s="28"/>
      <c r="E93" s="28"/>
      <c r="F93" s="28"/>
      <c r="G93" s="28"/>
    </row>
    <row r="94" spans="1:7" s="35" customFormat="1" x14ac:dyDescent="0.3">
      <c r="A94" s="28"/>
      <c r="B94" s="28"/>
      <c r="C94" s="28"/>
      <c r="D94" s="28"/>
      <c r="E94" s="28"/>
      <c r="F94" s="28"/>
      <c r="G94" s="28"/>
    </row>
    <row r="95" spans="1:7" s="35" customFormat="1" x14ac:dyDescent="0.3">
      <c r="A95" s="28"/>
      <c r="B95" s="28"/>
      <c r="C95" s="28"/>
      <c r="D95" s="28"/>
      <c r="E95" s="28"/>
      <c r="F95" s="28"/>
      <c r="G95" s="28"/>
    </row>
    <row r="96" spans="1:7" s="35" customFormat="1" x14ac:dyDescent="0.3">
      <c r="A96" s="28"/>
      <c r="B96" s="28"/>
      <c r="C96" s="28"/>
      <c r="D96" s="28"/>
      <c r="E96" s="28"/>
      <c r="F96" s="28"/>
      <c r="G96" s="28"/>
    </row>
    <row r="97" spans="1:7" s="35" customFormat="1" x14ac:dyDescent="0.3">
      <c r="A97" s="28"/>
      <c r="B97" s="28"/>
      <c r="C97" s="28"/>
      <c r="D97" s="28"/>
      <c r="E97" s="28"/>
      <c r="F97" s="28"/>
      <c r="G97" s="28"/>
    </row>
    <row r="98" spans="1:7" s="35" customFormat="1" x14ac:dyDescent="0.3">
      <c r="A98" s="28"/>
      <c r="B98" s="28"/>
      <c r="C98" s="28"/>
      <c r="D98" s="28"/>
      <c r="E98" s="28"/>
      <c r="F98" s="28"/>
      <c r="G98" s="28"/>
    </row>
    <row r="99" spans="1:7" s="35" customFormat="1" x14ac:dyDescent="0.3">
      <c r="A99" s="28"/>
      <c r="B99" s="28"/>
      <c r="C99" s="28"/>
      <c r="D99" s="28"/>
      <c r="E99" s="28"/>
      <c r="F99" s="28"/>
      <c r="G99" s="28"/>
    </row>
    <row r="100" spans="1:7" s="35" customFormat="1" x14ac:dyDescent="0.3">
      <c r="A100" s="28"/>
      <c r="B100" s="28"/>
      <c r="C100" s="28"/>
      <c r="D100" s="28"/>
      <c r="E100" s="28"/>
      <c r="F100" s="28"/>
      <c r="G100" s="28"/>
    </row>
    <row r="101" spans="1:7" s="35" customFormat="1" x14ac:dyDescent="0.3">
      <c r="A101" s="28"/>
      <c r="B101" s="28"/>
      <c r="C101" s="28"/>
      <c r="D101" s="28"/>
      <c r="E101" s="28"/>
      <c r="F101" s="28"/>
      <c r="G101" s="28"/>
    </row>
    <row r="102" spans="1:7" s="35" customFormat="1" x14ac:dyDescent="0.3">
      <c r="A102" s="28"/>
      <c r="B102" s="28"/>
      <c r="C102" s="28"/>
      <c r="D102" s="28"/>
      <c r="E102" s="28"/>
      <c r="F102" s="28"/>
      <c r="G102" s="28"/>
    </row>
    <row r="103" spans="1:7" s="36" customFormat="1" ht="42.75" customHeight="1" x14ac:dyDescent="0.3">
      <c r="A103" s="28"/>
      <c r="B103" s="28"/>
      <c r="C103" s="28"/>
      <c r="D103" s="28"/>
      <c r="E103" s="28"/>
      <c r="F103" s="28"/>
      <c r="G103" s="28"/>
    </row>
    <row r="104" spans="1:7" s="36" customFormat="1" ht="15.75" customHeight="1" x14ac:dyDescent="0.3">
      <c r="A104" s="28"/>
      <c r="B104" s="28"/>
      <c r="C104" s="28"/>
      <c r="D104" s="28"/>
      <c r="E104" s="28"/>
      <c r="F104" s="28"/>
      <c r="G104" s="28"/>
    </row>
  </sheetData>
  <mergeCells count="2">
    <mergeCell ref="B55:G55"/>
    <mergeCell ref="B56:G56"/>
  </mergeCells>
  <phoneticPr fontId="10" type="noConversion"/>
  <pageMargins left="0.31496062992125984" right="0.31496062992125984" top="0.55118110236220474" bottom="0.35433070866141736"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3" ma:contentTypeDescription="Create a new document." ma:contentTypeScope="" ma:versionID="80c9d75a8b57464f2aee780f91e018df">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9e28bf2fa817d8646a7ce76845275bce"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EISColCompany xmlns="06dd7db3-2e72-47be-aeb3-e0883d579c8c" xsi:nil="true"/>
    <_dlc_DocId xmlns="f401bc6b-16ae-4eec-874e-4b24bc321f82">FZJ6XTJY6WQ3-1352427771-287701</_dlc_DocId>
    <_dlc_DocIdUrl xmlns="f401bc6b-16ae-4eec-874e-4b24bc321f82">
      <Url>https://bbraun.sharepoint.com/sites/bbraun_eis_ltmedical/_layouts/15/DocIdRedir.aspx?ID=FZJ6XTJY6WQ3-1352427771-287701</Url>
      <Description>FZJ6XTJY6WQ3-1352427771-287701</Description>
    </_dlc_DocIdUrl>
  </documentManagement>
</p:properties>
</file>

<file path=customXml/itemProps1.xml><?xml version="1.0" encoding="utf-8"?>
<ds:datastoreItem xmlns:ds="http://schemas.openxmlformats.org/officeDocument/2006/customXml" ds:itemID="{63BF8D78-8598-45BB-A9A0-C76DC55915EE}"/>
</file>

<file path=customXml/itemProps2.xml><?xml version="1.0" encoding="utf-8"?>
<ds:datastoreItem xmlns:ds="http://schemas.openxmlformats.org/officeDocument/2006/customXml" ds:itemID="{DA754D16-EBF1-4C83-A475-BF55A2977431}"/>
</file>

<file path=customXml/itemProps3.xml><?xml version="1.0" encoding="utf-8"?>
<ds:datastoreItem xmlns:ds="http://schemas.openxmlformats.org/officeDocument/2006/customXml" ds:itemID="{90E99122-B88A-45D3-BCD5-0C8EB4DC3EA1}"/>
</file>

<file path=customXml/itemProps4.xml><?xml version="1.0" encoding="utf-8"?>
<ds:datastoreItem xmlns:ds="http://schemas.openxmlformats.org/officeDocument/2006/customXml" ds:itemID="{C438F1F8-EBCD-49FA-83E5-E961997D837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dalis</vt:lpstr>
      <vt:lpstr>2-35 dalys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 Grafikai</dc:creator>
  <cp:lastModifiedBy>Vincas Vaitiekunas</cp:lastModifiedBy>
  <cp:lastPrinted>2021-06-25T07:51:29Z</cp:lastPrinted>
  <dcterms:created xsi:type="dcterms:W3CDTF">2014-09-12T11:27:58Z</dcterms:created>
  <dcterms:modified xsi:type="dcterms:W3CDTF">2021-07-07T09:38:32Z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735299-2a7d-4f7d-99cc-db352b8b5a9b_Enabled">
    <vt:lpwstr>True</vt:lpwstr>
  </property>
  <property fmtid="{D5CDD505-2E9C-101B-9397-08002B2CF9AE}" pid="3" name="MSIP_Label_97735299-2a7d-4f7d-99cc-db352b8b5a9b_SiteId">
    <vt:lpwstr>15d1bef2-0a6a-46f9-be4c-023279325e51</vt:lpwstr>
  </property>
  <property fmtid="{D5CDD505-2E9C-101B-9397-08002B2CF9AE}" pid="4" name="MSIP_Label_97735299-2a7d-4f7d-99cc-db352b8b5a9b_Owner">
    <vt:lpwstr>vincas.vaitiekunas@bbraun.com</vt:lpwstr>
  </property>
  <property fmtid="{D5CDD505-2E9C-101B-9397-08002B2CF9AE}" pid="5" name="MSIP_Label_97735299-2a7d-4f7d-99cc-db352b8b5a9b_SetDate">
    <vt:lpwstr>2021-07-07T09:16:18.3406776Z</vt:lpwstr>
  </property>
  <property fmtid="{D5CDD505-2E9C-101B-9397-08002B2CF9AE}" pid="6" name="MSIP_Label_97735299-2a7d-4f7d-99cc-db352b8b5a9b_Name">
    <vt:lpwstr>Confidential</vt:lpwstr>
  </property>
  <property fmtid="{D5CDD505-2E9C-101B-9397-08002B2CF9AE}" pid="7" name="MSIP_Label_97735299-2a7d-4f7d-99cc-db352b8b5a9b_Application">
    <vt:lpwstr>Microsoft Azure Information Protection</vt:lpwstr>
  </property>
  <property fmtid="{D5CDD505-2E9C-101B-9397-08002B2CF9AE}" pid="8" name="MSIP_Label_97735299-2a7d-4f7d-99cc-db352b8b5a9b_ActionId">
    <vt:lpwstr>5d6a61db-9325-4690-b1b7-00aba2c8aeff</vt:lpwstr>
  </property>
  <property fmtid="{D5CDD505-2E9C-101B-9397-08002B2CF9AE}" pid="9" name="MSIP_Label_97735299-2a7d-4f7d-99cc-db352b8b5a9b_Extended_MSFT_Method">
    <vt:lpwstr>Automatic</vt:lpwstr>
  </property>
  <property fmtid="{D5CDD505-2E9C-101B-9397-08002B2CF9AE}" pid="10" name="MSIP_Label_fd058493-e43f-432e-b8cc-adb7daa46640_Enabled">
    <vt:lpwstr>True</vt:lpwstr>
  </property>
  <property fmtid="{D5CDD505-2E9C-101B-9397-08002B2CF9AE}" pid="11" name="MSIP_Label_fd058493-e43f-432e-b8cc-adb7daa46640_SiteId">
    <vt:lpwstr>15d1bef2-0a6a-46f9-be4c-023279325e51</vt:lpwstr>
  </property>
  <property fmtid="{D5CDD505-2E9C-101B-9397-08002B2CF9AE}" pid="12" name="MSIP_Label_fd058493-e43f-432e-b8cc-adb7daa46640_Owner">
    <vt:lpwstr>vincas.vaitiekunas@bbraun.com</vt:lpwstr>
  </property>
  <property fmtid="{D5CDD505-2E9C-101B-9397-08002B2CF9AE}" pid="13" name="MSIP_Label_fd058493-e43f-432e-b8cc-adb7daa46640_SetDate">
    <vt:lpwstr>2021-07-07T09:16:18.3406776Z</vt:lpwstr>
  </property>
  <property fmtid="{D5CDD505-2E9C-101B-9397-08002B2CF9AE}" pid="14" name="MSIP_Label_fd058493-e43f-432e-b8cc-adb7daa46640_Name">
    <vt:lpwstr>Unprotected</vt:lpwstr>
  </property>
  <property fmtid="{D5CDD505-2E9C-101B-9397-08002B2CF9AE}" pid="15" name="MSIP_Label_fd058493-e43f-432e-b8cc-adb7daa46640_Application">
    <vt:lpwstr>Microsoft Azure Information Protection</vt:lpwstr>
  </property>
  <property fmtid="{D5CDD505-2E9C-101B-9397-08002B2CF9AE}" pid="16" name="MSIP_Label_fd058493-e43f-432e-b8cc-adb7daa46640_ActionId">
    <vt:lpwstr>5d6a61db-9325-4690-b1b7-00aba2c8aeff</vt:lpwstr>
  </property>
  <property fmtid="{D5CDD505-2E9C-101B-9397-08002B2CF9AE}" pid="17" name="MSIP_Label_fd058493-e43f-432e-b8cc-adb7daa46640_Parent">
    <vt:lpwstr>97735299-2a7d-4f7d-99cc-db352b8b5a9b</vt:lpwstr>
  </property>
  <property fmtid="{D5CDD505-2E9C-101B-9397-08002B2CF9AE}" pid="18" name="MSIP_Label_fd058493-e43f-432e-b8cc-adb7daa46640_Extended_MSFT_Method">
    <vt:lpwstr>Automatic</vt:lpwstr>
  </property>
  <property fmtid="{D5CDD505-2E9C-101B-9397-08002B2CF9AE}" pid="19" name="Sensitivity">
    <vt:lpwstr>Confidential Unprotected</vt:lpwstr>
  </property>
  <property fmtid="{D5CDD505-2E9C-101B-9397-08002B2CF9AE}" pid="20" name="ContentTypeId">
    <vt:lpwstr>0x0101005BF0F1A8739DF147BC4266312D07E72D</vt:lpwstr>
  </property>
  <property fmtid="{D5CDD505-2E9C-101B-9397-08002B2CF9AE}" pid="21" name="_dlc_DocIdItemGuid">
    <vt:lpwstr>5e7a99f8-43eb-4540-80dc-a38f4f68cce3</vt:lpwstr>
  </property>
  <property fmtid="{D5CDD505-2E9C-101B-9397-08002B2CF9AE}" pid="22" name="EISColDivision">
    <vt:lpwstr/>
  </property>
  <property fmtid="{D5CDD505-2E9C-101B-9397-08002B2CF9AE}" pid="23" name="EISColCountry">
    <vt:lpwstr/>
  </property>
</Properties>
</file>