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stina.satike\Desktop\Sutartys viesinimui\"/>
    </mc:Choice>
  </mc:AlternateContent>
  <xr:revisionPtr revIDLastSave="0" documentId="8_{637D221E-724D-4B0B-8299-EE8DE15FC0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5" i="1" l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44" i="1"/>
  <c r="H170" i="1"/>
  <c r="H171" i="1"/>
  <c r="H172" i="1"/>
  <c r="H173" i="1"/>
  <c r="H174" i="1"/>
  <c r="H175" i="1"/>
  <c r="H176" i="1"/>
  <c r="H177" i="1"/>
  <c r="H178" i="1"/>
  <c r="H169" i="1"/>
  <c r="H48" i="1" l="1"/>
  <c r="L97" i="1"/>
  <c r="L58" i="1"/>
  <c r="J19" i="1"/>
  <c r="J20" i="1"/>
  <c r="J11" i="1"/>
  <c r="J12" i="1"/>
  <c r="I13" i="1"/>
  <c r="I44" i="1"/>
  <c r="I39" i="1"/>
  <c r="K98" i="1"/>
  <c r="K128" i="1"/>
  <c r="J10" i="1"/>
  <c r="L12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07" i="1"/>
  <c r="L106" i="1"/>
  <c r="L105" i="1"/>
  <c r="L104" i="1"/>
  <c r="L103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H133" i="1"/>
  <c r="H134" i="1"/>
  <c r="H135" i="1"/>
  <c r="H136" i="1"/>
  <c r="H137" i="1"/>
  <c r="H138" i="1"/>
  <c r="G139" i="1"/>
  <c r="G32" i="1"/>
  <c r="J43" i="1"/>
  <c r="J44" i="1" s="1"/>
  <c r="J26" i="1"/>
  <c r="J27" i="1" s="1"/>
  <c r="I27" i="1"/>
  <c r="F33" i="1"/>
  <c r="L98" i="1" l="1"/>
  <c r="L128" i="1"/>
  <c r="I164" i="1"/>
  <c r="H139" i="1"/>
  <c r="G179" i="1"/>
  <c r="G53" i="1"/>
  <c r="H49" i="1"/>
  <c r="H50" i="1"/>
  <c r="H51" i="1"/>
  <c r="H52" i="1"/>
  <c r="G33" i="1"/>
  <c r="J38" i="1"/>
  <c r="J39" i="1" s="1"/>
  <c r="A24" i="1"/>
  <c r="A25" i="1"/>
  <c r="B25" i="1"/>
  <c r="I21" i="1"/>
  <c r="J18" i="1"/>
  <c r="H179" i="1" l="1"/>
  <c r="H53" i="1"/>
  <c r="J21" i="1"/>
  <c r="H164" i="1" l="1"/>
  <c r="G180" i="1" s="1"/>
  <c r="F179" i="1"/>
  <c r="J13" i="1" l="1"/>
  <c r="H180" i="1" s="1"/>
  <c r="J98" i="1" l="1"/>
</calcChain>
</file>

<file path=xl/sharedStrings.xml><?xml version="1.0" encoding="utf-8"?>
<sst xmlns="http://schemas.openxmlformats.org/spreadsheetml/2006/main" count="402" uniqueCount="92">
  <si>
    <t xml:space="preserve">Tiekėjo pavadinimas </t>
  </si>
  <si>
    <t>Eil. Nr.</t>
  </si>
  <si>
    <t>Paslaugos pavadinimas</t>
  </si>
  <si>
    <t xml:space="preserve">(1) </t>
  </si>
  <si>
    <t xml:space="preserve">(2) </t>
  </si>
  <si>
    <t xml:space="preserve">(3) </t>
  </si>
  <si>
    <t xml:space="preserve">(4) </t>
  </si>
  <si>
    <t xml:space="preserve">(6) </t>
  </si>
  <si>
    <t>anglų, vokiečių, rusų, baltarusių, lenkų, ukrainiečių, italų, prancūzų, ispanų kalbos</t>
  </si>
  <si>
    <t>belgų, olandų, švedų, norvegų, suomių, latvių, estų, danų kalbos</t>
  </si>
  <si>
    <t xml:space="preserve">hebrajų, japonų, kinų, korėjiečių kalbos </t>
  </si>
  <si>
    <t>lietuvių,  anglų, vokiečių,  rusų, baltarusių, lenkų, ukrainiečių, italų, prancūzų, ispanų kalbos</t>
  </si>
  <si>
    <t>hebrajų, japonų, kinų, korėjiečių kalbos</t>
  </si>
  <si>
    <t>Fotografavimo organizavimo ir fotografo paslaugos</t>
  </si>
  <si>
    <t>Filmavimo organizavimo ir filmuotojo paslaugos</t>
  </si>
  <si>
    <t>(5)</t>
  </si>
  <si>
    <t>1 diena ir mažiau</t>
  </si>
  <si>
    <t>2 dienos</t>
  </si>
  <si>
    <t>Pažintinio turo dalyvių skaičiaus  kategorijos žyma</t>
  </si>
  <si>
    <t>iki 2 dalyvių</t>
  </si>
  <si>
    <t>nuo 3 iki 4 dalyvių</t>
  </si>
  <si>
    <t>nuo 5 iki 9 dalyvių</t>
  </si>
  <si>
    <t>nuo 10 iki 19 dalyvių</t>
  </si>
  <si>
    <t>virš 20 dalyvių</t>
  </si>
  <si>
    <t>Pažintinio turo trukmės kategorijos žyma</t>
  </si>
  <si>
    <t>nuo 3 iki 4 dienų</t>
  </si>
  <si>
    <t>nuo 5 iki 7 dienų</t>
  </si>
  <si>
    <t>nuo 8 iki 14 dienų</t>
  </si>
  <si>
    <t>(4)</t>
  </si>
  <si>
    <t>(6)</t>
  </si>
  <si>
    <t>Sausumos transporto (automobilių, mikroautobusų, autobusų) organizavimo ir nuomos su vairuotoju</t>
  </si>
  <si>
    <t>Lydinčio asmens paslaugų organizavimo ir lydinčio asmens paslaugos</t>
  </si>
  <si>
    <t>Kelionės oro transportu organizavimo paslaugos</t>
  </si>
  <si>
    <t>Viešbučio ar kitos apgyvendinimo įstaigos organizavimo paslaugos</t>
  </si>
  <si>
    <t>Maitinimo ir aptarnavimo organizavimo paslaugos</t>
  </si>
  <si>
    <t>Lietuvą reprezentuojančio (-ų) suvenyro (-ų) įsigijimo organizavimo paslaugos</t>
  </si>
  <si>
    <t>Renginio vieta</t>
  </si>
  <si>
    <t>Vilniaus mieste ir rajone</t>
  </si>
  <si>
    <t xml:space="preserve">ne Vilniaus mieste </t>
  </si>
  <si>
    <t xml:space="preserve"> Renginio organizavimo pažintinio turo metu ir renginio vykdymo paslaugos</t>
  </si>
  <si>
    <t>Sausumos transporto (automobilių, mikroautobusų) organizavimo ir nuomos be vairuotojo</t>
  </si>
  <si>
    <t>Kiekis</t>
  </si>
  <si>
    <t xml:space="preserve">(7) </t>
  </si>
  <si>
    <t>Faktinės išlaidos, Eur su PVM</t>
  </si>
  <si>
    <t>(7)</t>
  </si>
  <si>
    <t>Bendra kaina, Eur su PVM</t>
  </si>
  <si>
    <t>(8)</t>
  </si>
  <si>
    <t>Pastaba. Į Paslaugų kainą įskaičiuotos visos galimos Paslaugų teikėjo išlaidos ir visi mokesčiai.</t>
  </si>
  <si>
    <t>Viso</t>
  </si>
  <si>
    <t xml:space="preserve">(5) </t>
  </si>
  <si>
    <t>COVID-19 PGR testavimo paslaugos</t>
  </si>
  <si>
    <t>COVID-19 greitųjų antigeno testų testavimo paslaugos</t>
  </si>
  <si>
    <t>Bendra pasiūlymo kaina</t>
  </si>
  <si>
    <t>Paslaugų suteikimo vieta</t>
  </si>
  <si>
    <t>Konkretaus pirkimo pavadinimas</t>
  </si>
  <si>
    <t>Pildo Paslaugų pirkėjas</t>
  </si>
  <si>
    <t>Pildo Paslaugų teikėjas</t>
  </si>
  <si>
    <t>1 h sutartyje nustatytas maksimalus įkainis, Eur su PVM</t>
  </si>
  <si>
    <t>1 h konkretaus pirkimo įkainis, Eur su PVM*</t>
  </si>
  <si>
    <t>1 dienos konkretaus pirkimo įkainis, Eur su PVM*</t>
  </si>
  <si>
    <t>* konkretaus pirkimo įkainis negali būti didesnis, nei sutartyje nustatytas maksimalus įkainis</t>
  </si>
  <si>
    <t>(9)</t>
  </si>
  <si>
    <t xml:space="preserve">(8) </t>
  </si>
  <si>
    <t>(10)</t>
  </si>
  <si>
    <t xml:space="preserve">1 lentelė. Vertėjo (vertimo žodžiu) organizavimo ir vertėjo paslaugų kainos: </t>
  </si>
  <si>
    <t>2 lentelė. Gido organizavimo ir gido paslaugų kainos:</t>
  </si>
  <si>
    <t>1 dienos sutartyje nustatytas maksimalus įkainis, Eur su PVM</t>
  </si>
  <si>
    <t>Teminių ekskursijų ir/arba edukacinių programų paslaugų kainos</t>
  </si>
  <si>
    <t>Sutartyje nustatytas maksimalus įkainis, Eur su PVM</t>
  </si>
  <si>
    <t>Konkretaus pirkimo įkainis, Eur su PVM*</t>
  </si>
  <si>
    <t xml:space="preserve">5 lentelė. Fotografavimo organizavimo ir fotografo paslaugų kainos: </t>
  </si>
  <si>
    <t xml:space="preserve">3 lentelė. Teminių ekskursijų ir/arba edukacinių programų paslaugų kainos: </t>
  </si>
  <si>
    <t xml:space="preserve">6 lentelė. Filmavimo organizavimo ir filmuotojo paslaugų kainos: </t>
  </si>
  <si>
    <t xml:space="preserve">7 lentelė. Lydinčio asmens paslaugų organizavimo ir lydinčio asmens paslaugų kainos: </t>
  </si>
  <si>
    <t xml:space="preserve">8 lentelė. Sausumos transporto (automobilių, mikroautobusų, autobusų) organizavimo ir nuomos paslaugų kainos: </t>
  </si>
  <si>
    <t>9 lentelė. Vandens transporto paslaugų kainos</t>
  </si>
  <si>
    <t>10 lentelė. Renginio organizavimo pažintinio turo metu ir renginio vykdymo paslaugų kainos:</t>
  </si>
  <si>
    <t>11 lentelė. Paslaugų organizavimo kainos :</t>
  </si>
  <si>
    <t>Vandens transporto (kelto, laivo ir kitų vandens priemonių) organizavimo ir nuomos su kapitonu</t>
  </si>
  <si>
    <t>PASLAUGŲ UŽSAKYMO IR PASIŪLYMO DĖL KONKRETAUS PIRKIMO FORMA</t>
  </si>
  <si>
    <t xml:space="preserve">12 lentelė. COVID-19 PGR ar greitųjų antigeno testų testavimo paslaugų kainos: </t>
  </si>
  <si>
    <t xml:space="preserve">Faktinės išlaidos už mokamų objektų/paslaugų nupirkimą </t>
  </si>
  <si>
    <t>4 lentelė.  Į Pažintinio turo programą įtrauktų mokamų objektų (muziejai, teatrai, parkai, ekskursijos, edukacinės programos, renginiai, pramogos, procedūros ir pan.) organizavimo paslaugų maksimalios(1) kainos:</t>
  </si>
  <si>
    <t xml:space="preserve">(9) </t>
  </si>
  <si>
    <t xml:space="preserve">(10) </t>
  </si>
  <si>
    <t>(11)</t>
  </si>
  <si>
    <t>(12)</t>
  </si>
  <si>
    <t xml:space="preserve">Dienų kiekis </t>
  </si>
  <si>
    <t>Valandų kiekis</t>
  </si>
  <si>
    <t>Žmonių kiekis</t>
  </si>
  <si>
    <t>Dienų kiekis</t>
  </si>
  <si>
    <t>Konkretaus pirkimo įkainis 1 turo dalyviui, Eur su PVM*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</si>
</sst>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21212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rgb="FF21212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4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</xf>
    <xf numFmtId="4" fontId="1" fillId="5" borderId="16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4" fontId="1" fillId="4" borderId="6" xfId="0" applyNumberFormat="1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4" fontId="1" fillId="4" borderId="21" xfId="0" applyNumberFormat="1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</xf>
    <xf numFmtId="4" fontId="1" fillId="5" borderId="2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/>
      <protection locked="0"/>
    </xf>
    <xf numFmtId="2" fontId="2" fillId="3" borderId="37" xfId="0" applyNumberFormat="1" applyFont="1" applyFill="1" applyBorder="1" applyAlignment="1" applyProtection="1">
      <alignment horizontal="center" vertical="center"/>
    </xf>
    <xf numFmtId="4" fontId="2" fillId="5" borderId="32" xfId="0" applyNumberFormat="1" applyFont="1" applyFill="1" applyBorder="1" applyAlignment="1" applyProtection="1">
      <alignment horizontal="center" vertical="center"/>
    </xf>
    <xf numFmtId="2" fontId="2" fillId="2" borderId="0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</xf>
    <xf numFmtId="49" fontId="1" fillId="3" borderId="2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justify" vertical="center" wrapText="1"/>
    </xf>
    <xf numFmtId="2" fontId="1" fillId="2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2" fontId="1" fillId="3" borderId="0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/>
    </xf>
    <xf numFmtId="4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justify" vertical="center"/>
    </xf>
    <xf numFmtId="2" fontId="1" fillId="3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6" borderId="2" xfId="0" applyNumberFormat="1" applyFont="1" applyFill="1" applyBorder="1" applyAlignment="1" applyProtection="1">
      <alignment horizontal="center" vertical="center"/>
    </xf>
    <xf numFmtId="49" fontId="1" fillId="6" borderId="3" xfId="0" applyNumberFormat="1" applyFont="1" applyFill="1" applyBorder="1" applyAlignment="1" applyProtection="1">
      <alignment horizontal="center" vertical="center"/>
    </xf>
    <xf numFmtId="49" fontId="1" fillId="5" borderId="3" xfId="0" applyNumberFormat="1" applyFont="1" applyFill="1" applyBorder="1" applyAlignment="1" applyProtection="1">
      <alignment horizontal="center" vertical="center"/>
    </xf>
    <xf numFmtId="0" fontId="1" fillId="2" borderId="40" xfId="0" applyFont="1" applyFill="1" applyBorder="1" applyAlignment="1" applyProtection="1">
      <alignment horizontal="center" vertical="center"/>
    </xf>
    <xf numFmtId="4" fontId="1" fillId="6" borderId="33" xfId="0" applyNumberFormat="1" applyFont="1" applyFill="1" applyBorder="1" applyAlignment="1" applyProtection="1">
      <alignment horizontal="center" vertical="center"/>
      <protection locked="0"/>
    </xf>
    <xf numFmtId="2" fontId="1" fillId="5" borderId="25" xfId="0" applyNumberFormat="1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justify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4" fontId="1" fillId="6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2" borderId="28" xfId="0" applyNumberFormat="1" applyFont="1" applyFill="1" applyBorder="1" applyAlignment="1" applyProtection="1">
      <alignment horizontal="center" vertical="center"/>
    </xf>
    <xf numFmtId="49" fontId="1" fillId="2" borderId="13" xfId="0" applyNumberFormat="1" applyFont="1" applyFill="1" applyBorder="1" applyAlignment="1" applyProtection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4" borderId="4" xfId="0" applyNumberFormat="1" applyFont="1" applyFill="1" applyBorder="1" applyAlignment="1" applyProtection="1">
      <alignment horizontal="center" vertical="center"/>
      <protection locked="0"/>
    </xf>
    <xf numFmtId="4" fontId="1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5" borderId="23" xfId="0" applyNumberFormat="1" applyFont="1" applyFill="1" applyBorder="1" applyAlignment="1" applyProtection="1">
      <alignment horizontal="center" vertical="center"/>
    </xf>
    <xf numFmtId="4" fontId="1" fillId="6" borderId="16" xfId="0" applyNumberFormat="1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vertical="center"/>
    </xf>
    <xf numFmtId="4" fontId="1" fillId="6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5" borderId="26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/>
    </xf>
    <xf numFmtId="4" fontId="1" fillId="4" borderId="35" xfId="0" applyNumberFormat="1" applyFont="1" applyFill="1" applyBorder="1" applyAlignment="1" applyProtection="1">
      <alignment horizontal="center" vertical="center"/>
      <protection locked="0"/>
    </xf>
    <xf numFmtId="4" fontId="1" fillId="4" borderId="31" xfId="0" applyNumberFormat="1" applyFont="1" applyFill="1" applyBorder="1" applyAlignment="1" applyProtection="1">
      <alignment horizontal="center" vertical="center"/>
      <protection locked="0"/>
    </xf>
    <xf numFmtId="4" fontId="1" fillId="4" borderId="30" xfId="0" applyNumberFormat="1" applyFont="1" applyFill="1" applyBorder="1" applyAlignment="1" applyProtection="1">
      <alignment horizontal="center" vertical="center"/>
      <protection locked="0"/>
    </xf>
    <xf numFmtId="49" fontId="1" fillId="4" borderId="2" xfId="0" applyNumberFormat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49" fontId="1" fillId="4" borderId="26" xfId="0" applyNumberFormat="1" applyFont="1" applyFill="1" applyBorder="1" applyAlignment="1" applyProtection="1">
      <alignment horizontal="center" vertical="center"/>
    </xf>
    <xf numFmtId="49" fontId="1" fillId="4" borderId="14" xfId="0" applyNumberFormat="1" applyFont="1" applyFill="1" applyBorder="1" applyAlignment="1" applyProtection="1">
      <alignment horizontal="center" vertical="center"/>
    </xf>
    <xf numFmtId="49" fontId="1" fillId="5" borderId="2" xfId="0" applyNumberFormat="1" applyFont="1" applyFill="1" applyBorder="1" applyAlignment="1" applyProtection="1">
      <alignment horizontal="center" vertical="center"/>
    </xf>
    <xf numFmtId="49" fontId="1" fillId="5" borderId="14" xfId="0" applyNumberFormat="1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4" fontId="1" fillId="4" borderId="26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</xf>
    <xf numFmtId="4" fontId="1" fillId="5" borderId="2" xfId="0" applyNumberFormat="1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5" borderId="4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 wrapText="1"/>
    </xf>
    <xf numFmtId="49" fontId="1" fillId="5" borderId="44" xfId="0" applyNumberFormat="1" applyFont="1" applyFill="1" applyBorder="1" applyAlignment="1" applyProtection="1">
      <alignment horizontal="center" vertical="center"/>
    </xf>
    <xf numFmtId="4" fontId="2" fillId="5" borderId="27" xfId="0" applyNumberFormat="1" applyFont="1" applyFill="1" applyBorder="1" applyAlignment="1" applyProtection="1">
      <alignment horizontal="center" vertical="center"/>
    </xf>
    <xf numFmtId="4" fontId="1" fillId="4" borderId="33" xfId="0" applyNumberFormat="1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</xf>
    <xf numFmtId="4" fontId="1" fillId="4" borderId="25" xfId="0" applyNumberFormat="1" applyFont="1" applyFill="1" applyBorder="1" applyAlignment="1" applyProtection="1">
      <alignment horizontal="center" vertical="center"/>
      <protection locked="0"/>
    </xf>
    <xf numFmtId="0" fontId="1" fillId="4" borderId="33" xfId="0" applyFont="1" applyFill="1" applyBorder="1" applyAlignment="1" applyProtection="1">
      <alignment horizontal="center" vertical="center"/>
    </xf>
    <xf numFmtId="4" fontId="1" fillId="5" borderId="33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4" fontId="1" fillId="5" borderId="50" xfId="0" applyNumberFormat="1" applyFont="1" applyFill="1" applyBorder="1" applyAlignment="1" applyProtection="1">
      <alignment horizontal="center" vertical="center"/>
    </xf>
    <xf numFmtId="49" fontId="1" fillId="2" borderId="23" xfId="0" applyNumberFormat="1" applyFont="1" applyFill="1" applyBorder="1" applyAlignment="1" applyProtection="1">
      <alignment horizontal="center" vertical="center"/>
    </xf>
    <xf numFmtId="49" fontId="1" fillId="6" borderId="51" xfId="0" applyNumberFormat="1" applyFont="1" applyFill="1" applyBorder="1" applyAlignment="1" applyProtection="1">
      <alignment horizontal="center" vertical="center"/>
    </xf>
    <xf numFmtId="49" fontId="1" fillId="5" borderId="39" xfId="0" applyNumberFormat="1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 wrapText="1"/>
    </xf>
    <xf numFmtId="4" fontId="1" fillId="5" borderId="52" xfId="0" applyNumberFormat="1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4" fontId="1" fillId="5" borderId="37" xfId="0" applyNumberFormat="1" applyFont="1" applyFill="1" applyBorder="1" applyAlignment="1" applyProtection="1">
      <alignment horizontal="center" vertical="center"/>
    </xf>
    <xf numFmtId="0" fontId="1" fillId="5" borderId="35" xfId="0" applyFont="1" applyFill="1" applyBorder="1" applyAlignment="1" applyProtection="1">
      <alignment horizontal="center" vertical="center"/>
    </xf>
    <xf numFmtId="0" fontId="1" fillId="5" borderId="31" xfId="0" applyFont="1" applyFill="1" applyBorder="1" applyAlignment="1" applyProtection="1">
      <alignment horizontal="center" vertical="center"/>
    </xf>
    <xf numFmtId="0" fontId="1" fillId="5" borderId="30" xfId="0" applyFont="1" applyFill="1" applyBorder="1" applyAlignment="1" applyProtection="1">
      <alignment horizontal="center" vertical="center"/>
    </xf>
    <xf numFmtId="4" fontId="2" fillId="5" borderId="37" xfId="0" applyNumberFormat="1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vertical="center"/>
    </xf>
    <xf numFmtId="0" fontId="1" fillId="2" borderId="41" xfId="0" applyFont="1" applyFill="1" applyBorder="1" applyAlignment="1" applyProtection="1">
      <alignment vertical="center"/>
    </xf>
    <xf numFmtId="2" fontId="1" fillId="2" borderId="32" xfId="0" applyNumberFormat="1" applyFont="1" applyFill="1" applyBorder="1" applyAlignment="1" applyProtection="1">
      <alignment horizontal="center" vertical="center"/>
    </xf>
    <xf numFmtId="0" fontId="4" fillId="6" borderId="1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49" fontId="1" fillId="3" borderId="12" xfId="0" applyNumberFormat="1" applyFont="1" applyFill="1" applyBorder="1" applyAlignment="1" applyProtection="1">
      <alignment horizontal="center" vertical="center"/>
    </xf>
    <xf numFmtId="4" fontId="1" fillId="3" borderId="29" xfId="0" applyNumberFormat="1" applyFont="1" applyFill="1" applyBorder="1" applyAlignment="1" applyProtection="1">
      <alignment horizontal="center" vertical="center"/>
    </xf>
    <xf numFmtId="4" fontId="2" fillId="3" borderId="32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justify" vertical="center"/>
    </xf>
    <xf numFmtId="0" fontId="1" fillId="3" borderId="3" xfId="0" applyFont="1" applyFill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/>
    </xf>
    <xf numFmtId="2" fontId="2" fillId="3" borderId="32" xfId="0" applyNumberFormat="1" applyFont="1" applyFill="1" applyBorder="1" applyAlignment="1" applyProtection="1">
      <alignment horizontal="center" vertical="center"/>
    </xf>
    <xf numFmtId="4" fontId="1" fillId="3" borderId="12" xfId="0" applyNumberFormat="1" applyFont="1" applyFill="1" applyBorder="1" applyAlignment="1" applyProtection="1">
      <alignment horizontal="center" vertical="center"/>
    </xf>
    <xf numFmtId="4" fontId="1" fillId="3" borderId="34" xfId="0" applyNumberFormat="1" applyFont="1" applyFill="1" applyBorder="1" applyAlignment="1" applyProtection="1">
      <alignment horizontal="center" vertical="center"/>
    </xf>
    <xf numFmtId="4" fontId="1" fillId="3" borderId="17" xfId="0" applyNumberFormat="1" applyFont="1" applyFill="1" applyBorder="1" applyAlignment="1" applyProtection="1">
      <alignment horizontal="center" vertical="center"/>
    </xf>
    <xf numFmtId="4" fontId="1" fillId="3" borderId="19" xfId="0" applyNumberFormat="1" applyFont="1" applyFill="1" applyBorder="1" applyAlignment="1" applyProtection="1">
      <alignment horizontal="center" vertical="center"/>
    </xf>
    <xf numFmtId="4" fontId="1" fillId="3" borderId="22" xfId="0" applyNumberFormat="1" applyFont="1" applyFill="1" applyBorder="1" applyAlignment="1" applyProtection="1">
      <alignment horizontal="center" vertical="center"/>
    </xf>
    <xf numFmtId="2" fontId="2" fillId="3" borderId="34" xfId="0" applyNumberFormat="1" applyFont="1" applyFill="1" applyBorder="1" applyAlignment="1" applyProtection="1">
      <alignment horizontal="center" vertical="center"/>
    </xf>
    <xf numFmtId="49" fontId="1" fillId="3" borderId="51" xfId="0" applyNumberFormat="1" applyFont="1" applyFill="1" applyBorder="1" applyAlignment="1" applyProtection="1">
      <alignment horizontal="center" vertical="center"/>
    </xf>
    <xf numFmtId="4" fontId="1" fillId="3" borderId="45" xfId="0" applyNumberFormat="1" applyFont="1" applyFill="1" applyBorder="1" applyAlignment="1" applyProtection="1">
      <alignment horizontal="center" vertical="center"/>
    </xf>
    <xf numFmtId="4" fontId="1" fillId="3" borderId="46" xfId="0" applyNumberFormat="1" applyFont="1" applyFill="1" applyBorder="1" applyAlignment="1" applyProtection="1">
      <alignment horizontal="center" vertical="center"/>
    </xf>
    <xf numFmtId="4" fontId="1" fillId="3" borderId="47" xfId="0" applyNumberFormat="1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vertical="center"/>
    </xf>
    <xf numFmtId="4" fontId="2" fillId="5" borderId="37" xfId="0" applyNumberFormat="1" applyFont="1" applyFill="1" applyBorder="1" applyAlignment="1" applyProtection="1">
      <alignment horizontal="center" vertical="center"/>
      <protection locked="0"/>
    </xf>
    <xf numFmtId="4" fontId="1" fillId="5" borderId="35" xfId="0" applyNumberFormat="1" applyFont="1" applyFill="1" applyBorder="1" applyAlignment="1" applyProtection="1">
      <alignment horizontal="center" vertical="center"/>
      <protection locked="0"/>
    </xf>
    <xf numFmtId="4" fontId="1" fillId="5" borderId="31" xfId="0" applyNumberFormat="1" applyFont="1" applyFill="1" applyBorder="1" applyAlignment="1" applyProtection="1">
      <alignment horizontal="center" vertical="center"/>
      <protection locked="0"/>
    </xf>
    <xf numFmtId="4" fontId="1" fillId="5" borderId="36" xfId="0" applyNumberFormat="1" applyFont="1" applyFill="1" applyBorder="1" applyAlignment="1" applyProtection="1">
      <alignment horizontal="center" vertical="center"/>
      <protection locked="0"/>
    </xf>
    <xf numFmtId="4" fontId="1" fillId="5" borderId="30" xfId="0" applyNumberFormat="1" applyFont="1" applyFill="1" applyBorder="1" applyAlignment="1" applyProtection="1">
      <alignment horizontal="center" vertical="center"/>
      <protection locked="0"/>
    </xf>
    <xf numFmtId="2" fontId="2" fillId="5" borderId="32" xfId="0" applyNumberFormat="1" applyFont="1" applyFill="1" applyBorder="1" applyAlignment="1" applyProtection="1">
      <alignment horizontal="center" vertical="center"/>
    </xf>
    <xf numFmtId="49" fontId="1" fillId="6" borderId="13" xfId="0" applyNumberFormat="1" applyFont="1" applyFill="1" applyBorder="1" applyAlignment="1" applyProtection="1">
      <alignment horizontal="center" vertical="center"/>
    </xf>
    <xf numFmtId="49" fontId="1" fillId="6" borderId="44" xfId="0" applyNumberFormat="1" applyFont="1" applyFill="1" applyBorder="1" applyAlignment="1" applyProtection="1">
      <alignment horizontal="center" vertical="center"/>
    </xf>
    <xf numFmtId="49" fontId="1" fillId="5" borderId="24" xfId="0" applyNumberFormat="1" applyFont="1" applyFill="1" applyBorder="1" applyAlignment="1" applyProtection="1">
      <alignment horizontal="center" vertical="center"/>
    </xf>
    <xf numFmtId="49" fontId="1" fillId="3" borderId="44" xfId="0" applyNumberFormat="1" applyFont="1" applyFill="1" applyBorder="1" applyAlignment="1" applyProtection="1">
      <alignment horizontal="center" vertical="center"/>
    </xf>
    <xf numFmtId="2" fontId="1" fillId="5" borderId="6" xfId="0" applyNumberFormat="1" applyFont="1" applyFill="1" applyBorder="1" applyAlignment="1" applyProtection="1">
      <alignment horizontal="center" vertical="center"/>
    </xf>
    <xf numFmtId="49" fontId="1" fillId="3" borderId="13" xfId="0" applyNumberFormat="1" applyFont="1" applyFill="1" applyBorder="1" applyAlignment="1" applyProtection="1">
      <alignment horizontal="center" vertical="center"/>
    </xf>
    <xf numFmtId="0" fontId="1" fillId="6" borderId="16" xfId="0" applyFont="1" applyFill="1" applyBorder="1" applyAlignment="1" applyProtection="1">
      <alignment horizontal="center" vertical="center"/>
    </xf>
    <xf numFmtId="2" fontId="1" fillId="5" borderId="16" xfId="0" applyNumberFormat="1" applyFont="1" applyFill="1" applyBorder="1" applyAlignment="1" applyProtection="1">
      <alignment horizontal="center" vertical="center"/>
    </xf>
    <xf numFmtId="2" fontId="1" fillId="3" borderId="17" xfId="0" applyNumberFormat="1" applyFont="1" applyFill="1" applyBorder="1" applyAlignment="1" applyProtection="1">
      <alignment horizontal="center" vertical="center"/>
    </xf>
    <xf numFmtId="2" fontId="1" fillId="3" borderId="19" xfId="0" applyNumberFormat="1" applyFont="1" applyFill="1" applyBorder="1" applyAlignment="1" applyProtection="1">
      <alignment horizontal="center" vertical="center"/>
    </xf>
    <xf numFmtId="2" fontId="1" fillId="5" borderId="21" xfId="0" applyNumberFormat="1" applyFont="1" applyFill="1" applyBorder="1" applyAlignment="1" applyProtection="1">
      <alignment horizontal="center" vertical="center"/>
    </xf>
    <xf numFmtId="2" fontId="1" fillId="3" borderId="2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3" borderId="51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49" fontId="1" fillId="4" borderId="8" xfId="0" applyNumberFormat="1" applyFont="1" applyFill="1" applyBorder="1" applyAlignment="1" applyProtection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</xf>
    <xf numFmtId="49" fontId="1" fillId="5" borderId="54" xfId="0" applyNumberFormat="1" applyFont="1" applyFill="1" applyBorder="1" applyAlignment="1" applyProtection="1">
      <alignment horizontal="center" vertical="center"/>
    </xf>
    <xf numFmtId="49" fontId="1" fillId="5" borderId="8" xfId="0" applyNumberFormat="1" applyFont="1" applyFill="1" applyBorder="1" applyAlignment="1" applyProtection="1">
      <alignment horizontal="center" vertical="center"/>
    </xf>
    <xf numFmtId="49" fontId="1" fillId="3" borderId="55" xfId="0" applyNumberFormat="1" applyFont="1" applyFill="1" applyBorder="1" applyAlignment="1" applyProtection="1">
      <alignment horizontal="center" vertical="center"/>
    </xf>
    <xf numFmtId="4" fontId="2" fillId="3" borderId="0" xfId="0" applyNumberFormat="1" applyFont="1" applyFill="1" applyBorder="1" applyAlignment="1" applyProtection="1">
      <alignment horizontal="center" vertical="center"/>
      <protection locked="0"/>
    </xf>
    <xf numFmtId="4" fontId="2" fillId="3" borderId="0" xfId="0" applyNumberFormat="1" applyFont="1" applyFill="1" applyBorder="1" applyAlignment="1" applyProtection="1">
      <alignment horizontal="center" vertical="center"/>
    </xf>
    <xf numFmtId="2" fontId="2" fillId="3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49" fontId="1" fillId="3" borderId="7" xfId="0" applyNumberFormat="1" applyFont="1" applyFill="1" applyBorder="1" applyAlignment="1" applyProtection="1">
      <alignment horizontal="center" vertical="center"/>
    </xf>
    <xf numFmtId="49" fontId="1" fillId="3" borderId="8" xfId="0" applyNumberFormat="1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4" fontId="2" fillId="2" borderId="27" xfId="0" applyNumberFormat="1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4" fontId="2" fillId="3" borderId="27" xfId="0" applyNumberFormat="1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4" fontId="1" fillId="5" borderId="4" xfId="0" applyNumberFormat="1" applyFont="1" applyFill="1" applyBorder="1" applyAlignment="1" applyProtection="1">
      <alignment horizontal="center" vertical="center"/>
    </xf>
    <xf numFmtId="4" fontId="1" fillId="3" borderId="56" xfId="0" applyNumberFormat="1" applyFont="1" applyFill="1" applyBorder="1" applyAlignment="1" applyProtection="1">
      <alignment horizontal="center" vertical="center"/>
    </xf>
    <xf numFmtId="4" fontId="2" fillId="3" borderId="27" xfId="0" applyNumberFormat="1" applyFont="1" applyFill="1" applyBorder="1" applyAlignment="1" applyProtection="1">
      <alignment horizontal="center" vertical="center"/>
      <protection locked="0"/>
    </xf>
    <xf numFmtId="4" fontId="2" fillId="5" borderId="12" xfId="0" applyNumberFormat="1" applyFont="1" applyFill="1" applyBorder="1" applyAlignment="1" applyProtection="1">
      <alignment horizontal="center" vertical="center"/>
    </xf>
    <xf numFmtId="4" fontId="2" fillId="3" borderId="12" xfId="0" applyNumberFormat="1" applyFont="1" applyFill="1" applyBorder="1" applyAlignment="1" applyProtection="1">
      <alignment horizontal="center" vertical="center"/>
    </xf>
    <xf numFmtId="49" fontId="1" fillId="5" borderId="9" xfId="0" applyNumberFormat="1" applyFont="1" applyFill="1" applyBorder="1" applyAlignment="1" applyProtection="1">
      <alignment horizontal="center" vertical="center"/>
    </xf>
    <xf numFmtId="1" fontId="1" fillId="4" borderId="49" xfId="0" applyNumberFormat="1" applyFont="1" applyFill="1" applyBorder="1" applyAlignment="1" applyProtection="1">
      <alignment horizontal="center" vertical="center"/>
      <protection locked="0"/>
    </xf>
    <xf numFmtId="1" fontId="1" fillId="4" borderId="43" xfId="0" applyNumberFormat="1" applyFont="1" applyFill="1" applyBorder="1" applyAlignment="1" applyProtection="1">
      <alignment horizontal="center" vertical="center"/>
      <protection locked="0"/>
    </xf>
    <xf numFmtId="1" fontId="1" fillId="4" borderId="53" xfId="0" applyNumberFormat="1" applyFont="1" applyFill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49" fontId="1" fillId="6" borderId="23" xfId="0" applyNumberFormat="1" applyFont="1" applyFill="1" applyBorder="1" applyAlignment="1" applyProtection="1">
      <alignment horizontal="center" vertical="center"/>
    </xf>
    <xf numFmtId="4" fontId="1" fillId="5" borderId="16" xfId="0" applyNumberFormat="1" applyFont="1" applyFill="1" applyBorder="1" applyAlignment="1" applyProtection="1">
      <alignment horizontal="center" vertical="center"/>
      <protection locked="0"/>
    </xf>
    <xf numFmtId="2" fontId="1" fillId="5" borderId="16" xfId="0" applyNumberFormat="1" applyFont="1" applyFill="1" applyBorder="1" applyAlignment="1" applyProtection="1">
      <alignment horizontal="center" vertical="center"/>
      <protection locked="0"/>
    </xf>
    <xf numFmtId="2" fontId="1" fillId="5" borderId="6" xfId="0" applyNumberFormat="1" applyFont="1" applyFill="1" applyBorder="1" applyAlignment="1" applyProtection="1">
      <alignment horizontal="center" vertical="center"/>
      <protection locked="0"/>
    </xf>
    <xf numFmtId="2" fontId="1" fillId="5" borderId="21" xfId="0" applyNumberFormat="1" applyFont="1" applyFill="1" applyBorder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 applyProtection="1">
      <alignment horizontal="center" vertical="center"/>
      <protection locked="0"/>
    </xf>
    <xf numFmtId="1" fontId="1" fillId="4" borderId="6" xfId="0" applyNumberFormat="1" applyFont="1" applyFill="1" applyBorder="1" applyAlignment="1" applyProtection="1">
      <alignment horizontal="center" vertical="center"/>
      <protection locked="0"/>
    </xf>
    <xf numFmtId="1" fontId="1" fillId="4" borderId="21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left" vertical="center"/>
    </xf>
    <xf numFmtId="0" fontId="1" fillId="5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center"/>
    </xf>
    <xf numFmtId="49" fontId="1" fillId="2" borderId="23" xfId="0" applyNumberFormat="1" applyFont="1" applyFill="1" applyBorder="1" applyAlignment="1" applyProtection="1">
      <alignment horizontal="center" vertical="center"/>
    </xf>
    <xf numFmtId="49" fontId="1" fillId="2" borderId="54" xfId="0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42" xfId="0" applyFont="1" applyFill="1" applyBorder="1" applyAlignment="1" applyProtection="1">
      <alignment horizontal="center" vertical="center"/>
    </xf>
    <xf numFmtId="0" fontId="1" fillId="2" borderId="43" xfId="0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X185"/>
  <sheetViews>
    <sheetView tabSelected="1" topLeftCell="A166" zoomScale="110" zoomScaleNormal="110" workbookViewId="0">
      <selection activeCell="J150" sqref="J150"/>
    </sheetView>
  </sheetViews>
  <sheetFormatPr defaultColWidth="9.1796875" defaultRowHeight="15.5" x14ac:dyDescent="0.35"/>
  <cols>
    <col min="1" max="1" width="4.36328125" style="4" customWidth="1"/>
    <col min="2" max="2" width="39" style="4" customWidth="1"/>
    <col min="3" max="3" width="20.6328125" style="4" customWidth="1"/>
    <col min="4" max="4" width="18.90625" style="7" customWidth="1"/>
    <col min="5" max="5" width="21.08984375" style="7" customWidth="1"/>
    <col min="6" max="6" width="18.90625" style="4" customWidth="1"/>
    <col min="7" max="7" width="18.90625" style="7" customWidth="1"/>
    <col min="8" max="11" width="18.90625" style="4" customWidth="1"/>
    <col min="12" max="12" width="17.54296875" style="4" customWidth="1"/>
    <col min="13" max="16384" width="9.1796875" style="4"/>
  </cols>
  <sheetData>
    <row r="1" spans="1:12" s="1" customFormat="1" x14ac:dyDescent="0.35">
      <c r="D1" s="56" t="s">
        <v>79</v>
      </c>
      <c r="E1" s="201"/>
      <c r="G1" s="2"/>
    </row>
    <row r="2" spans="1:12" s="1" customFormat="1" ht="16" thickBot="1" x14ac:dyDescent="0.4">
      <c r="D2" s="2"/>
      <c r="E2" s="201"/>
      <c r="G2" s="2"/>
    </row>
    <row r="3" spans="1:12" ht="31.25" customHeight="1" thickBot="1" x14ac:dyDescent="0.4">
      <c r="A3" s="240" t="s">
        <v>0</v>
      </c>
      <c r="B3" s="241"/>
      <c r="C3" s="272"/>
      <c r="D3" s="273"/>
      <c r="E3" s="273"/>
      <c r="F3" s="274"/>
      <c r="G3" s="264" t="s">
        <v>60</v>
      </c>
      <c r="H3" s="264"/>
      <c r="I3" s="264"/>
      <c r="J3" s="264"/>
      <c r="K3" s="119"/>
      <c r="L3" s="119"/>
    </row>
    <row r="4" spans="1:12" ht="15" customHeight="1" x14ac:dyDescent="0.35">
      <c r="A4" s="239" t="s">
        <v>54</v>
      </c>
      <c r="B4" s="239"/>
      <c r="C4" s="272"/>
      <c r="D4" s="273"/>
      <c r="E4" s="273"/>
      <c r="F4" s="274"/>
      <c r="G4" s="92"/>
      <c r="H4" s="262" t="s">
        <v>55</v>
      </c>
      <c r="I4" s="262"/>
      <c r="L4" s="7"/>
    </row>
    <row r="5" spans="1:12" x14ac:dyDescent="0.35">
      <c r="A5" s="237" t="s">
        <v>53</v>
      </c>
      <c r="B5" s="238"/>
      <c r="C5" s="272"/>
      <c r="D5" s="273"/>
      <c r="E5" s="273"/>
      <c r="F5" s="274"/>
      <c r="G5" s="74"/>
      <c r="H5" s="263" t="s">
        <v>56</v>
      </c>
      <c r="I5" s="263"/>
      <c r="L5" s="7"/>
    </row>
    <row r="6" spans="1:12" ht="13.25" customHeight="1" x14ac:dyDescent="0.35"/>
    <row r="7" spans="1:12" ht="16" thickBot="1" x14ac:dyDescent="0.4">
      <c r="A7" s="5" t="s">
        <v>64</v>
      </c>
      <c r="B7" s="6"/>
      <c r="C7" s="6"/>
      <c r="D7" s="57"/>
      <c r="E7" s="57"/>
    </row>
    <row r="8" spans="1:12" ht="62.4" customHeight="1" thickBot="1" x14ac:dyDescent="0.4">
      <c r="A8" s="45" t="s">
        <v>1</v>
      </c>
      <c r="B8" s="46" t="s">
        <v>2</v>
      </c>
      <c r="C8" s="93" t="s">
        <v>57</v>
      </c>
      <c r="D8" s="94" t="s">
        <v>58</v>
      </c>
      <c r="E8" s="93" t="s">
        <v>66</v>
      </c>
      <c r="F8" s="47" t="s">
        <v>59</v>
      </c>
      <c r="G8" s="93" t="s">
        <v>88</v>
      </c>
      <c r="H8" s="93" t="s">
        <v>87</v>
      </c>
      <c r="I8" s="47" t="s">
        <v>43</v>
      </c>
      <c r="J8" s="145" t="s">
        <v>45</v>
      </c>
    </row>
    <row r="9" spans="1:12" ht="16" thickBot="1" x14ac:dyDescent="0.4">
      <c r="A9" s="11" t="s">
        <v>3</v>
      </c>
      <c r="B9" s="206" t="s">
        <v>4</v>
      </c>
      <c r="C9" s="193" t="s">
        <v>5</v>
      </c>
      <c r="D9" s="72" t="s">
        <v>6</v>
      </c>
      <c r="E9" s="194" t="s">
        <v>49</v>
      </c>
      <c r="F9" s="195" t="s">
        <v>29</v>
      </c>
      <c r="G9" s="193" t="s">
        <v>42</v>
      </c>
      <c r="H9" s="193" t="s">
        <v>62</v>
      </c>
      <c r="I9" s="196" t="s">
        <v>61</v>
      </c>
      <c r="J9" s="197" t="s">
        <v>63</v>
      </c>
    </row>
    <row r="10" spans="1:12" ht="31" x14ac:dyDescent="0.35">
      <c r="A10" s="12">
        <v>1</v>
      </c>
      <c r="B10" s="102" t="s">
        <v>8</v>
      </c>
      <c r="C10" s="13">
        <v>2</v>
      </c>
      <c r="D10" s="99"/>
      <c r="E10" s="88">
        <v>2</v>
      </c>
      <c r="F10" s="99"/>
      <c r="G10" s="14"/>
      <c r="H10" s="14"/>
      <c r="I10" s="15"/>
      <c r="J10" s="155">
        <f>SUM(D10*G10+F10*H10)+I10</f>
        <v>0</v>
      </c>
    </row>
    <row r="11" spans="1:12" ht="31" x14ac:dyDescent="0.35">
      <c r="A11" s="16">
        <v>2</v>
      </c>
      <c r="B11" s="103" t="s">
        <v>9</v>
      </c>
      <c r="C11" s="17">
        <v>2</v>
      </c>
      <c r="D11" s="100"/>
      <c r="E11" s="89">
        <v>2</v>
      </c>
      <c r="F11" s="100"/>
      <c r="G11" s="18"/>
      <c r="H11" s="18"/>
      <c r="I11" s="19"/>
      <c r="J11" s="156">
        <f t="shared" ref="J11:J12" si="0">SUM(D11*G11+F11*H11)+I11</f>
        <v>0</v>
      </c>
    </row>
    <row r="12" spans="1:12" ht="16" thickBot="1" x14ac:dyDescent="0.4">
      <c r="A12" s="20">
        <v>3</v>
      </c>
      <c r="B12" s="104" t="s">
        <v>10</v>
      </c>
      <c r="C12" s="21">
        <v>2</v>
      </c>
      <c r="D12" s="101"/>
      <c r="E12" s="90">
        <v>2</v>
      </c>
      <c r="F12" s="101"/>
      <c r="G12" s="22"/>
      <c r="H12" s="22"/>
      <c r="I12" s="23"/>
      <c r="J12" s="157">
        <f t="shared" si="0"/>
        <v>0</v>
      </c>
    </row>
    <row r="13" spans="1:12" ht="16" thickBot="1" x14ac:dyDescent="0.4">
      <c r="A13" s="2"/>
      <c r="B13" s="105"/>
      <c r="C13" s="25"/>
      <c r="D13" s="25"/>
      <c r="F13" s="7"/>
      <c r="H13" s="26" t="s">
        <v>48</v>
      </c>
      <c r="I13" s="27">
        <f>SUM(I10:I12)</f>
        <v>0</v>
      </c>
      <c r="J13" s="217">
        <f>SUM(J10:J12)</f>
        <v>0</v>
      </c>
    </row>
    <row r="14" spans="1:12" ht="13.75" customHeight="1" x14ac:dyDescent="0.35">
      <c r="B14" s="106"/>
      <c r="H14" s="28"/>
    </row>
    <row r="15" spans="1:12" ht="16" thickBot="1" x14ac:dyDescent="0.4">
      <c r="A15" s="5" t="s">
        <v>65</v>
      </c>
      <c r="B15" s="107"/>
    </row>
    <row r="16" spans="1:12" ht="64.25" customHeight="1" thickBot="1" x14ac:dyDescent="0.4">
      <c r="A16" s="29" t="s">
        <v>1</v>
      </c>
      <c r="B16" s="108" t="s">
        <v>2</v>
      </c>
      <c r="C16" s="93" t="s">
        <v>57</v>
      </c>
      <c r="D16" s="94" t="s">
        <v>58</v>
      </c>
      <c r="E16" s="93" t="s">
        <v>66</v>
      </c>
      <c r="F16" s="47" t="s">
        <v>59</v>
      </c>
      <c r="G16" s="93" t="s">
        <v>88</v>
      </c>
      <c r="H16" s="93" t="s">
        <v>87</v>
      </c>
      <c r="I16" s="47" t="s">
        <v>43</v>
      </c>
      <c r="J16" s="145" t="s">
        <v>45</v>
      </c>
    </row>
    <row r="17" spans="1:10" ht="16" thickBot="1" x14ac:dyDescent="0.4">
      <c r="A17" s="205" t="s">
        <v>3</v>
      </c>
      <c r="B17" s="206" t="s">
        <v>4</v>
      </c>
      <c r="C17" s="193" t="s">
        <v>5</v>
      </c>
      <c r="D17" s="72" t="s">
        <v>6</v>
      </c>
      <c r="E17" s="194" t="s">
        <v>49</v>
      </c>
      <c r="F17" s="195" t="s">
        <v>29</v>
      </c>
      <c r="G17" s="193" t="s">
        <v>42</v>
      </c>
      <c r="H17" s="193" t="s">
        <v>62</v>
      </c>
      <c r="I17" s="196" t="s">
        <v>61</v>
      </c>
      <c r="J17" s="197" t="s">
        <v>63</v>
      </c>
    </row>
    <row r="18" spans="1:10" ht="46.5" x14ac:dyDescent="0.35">
      <c r="A18" s="207">
        <v>1</v>
      </c>
      <c r="B18" s="102" t="s">
        <v>11</v>
      </c>
      <c r="C18" s="13">
        <v>100</v>
      </c>
      <c r="D18" s="99"/>
      <c r="E18" s="88">
        <v>100</v>
      </c>
      <c r="F18" s="99"/>
      <c r="G18" s="14"/>
      <c r="H18" s="14"/>
      <c r="I18" s="15"/>
      <c r="J18" s="155">
        <f>SUM(D18*G18+F18*H18)+I18</f>
        <v>0</v>
      </c>
    </row>
    <row r="19" spans="1:10" ht="31" x14ac:dyDescent="0.35">
      <c r="A19" s="208">
        <v>2</v>
      </c>
      <c r="B19" s="103" t="s">
        <v>9</v>
      </c>
      <c r="C19" s="17">
        <v>100</v>
      </c>
      <c r="D19" s="100"/>
      <c r="E19" s="89">
        <v>100</v>
      </c>
      <c r="F19" s="100"/>
      <c r="G19" s="18"/>
      <c r="H19" s="18"/>
      <c r="I19" s="19"/>
      <c r="J19" s="156">
        <f t="shared" ref="J19:J20" si="1">SUM(D19*G19+F19*H19)+I19</f>
        <v>0</v>
      </c>
    </row>
    <row r="20" spans="1:10" ht="16" thickBot="1" x14ac:dyDescent="0.4">
      <c r="A20" s="209">
        <v>3</v>
      </c>
      <c r="B20" s="104" t="s">
        <v>12</v>
      </c>
      <c r="C20" s="21">
        <v>100</v>
      </c>
      <c r="D20" s="101"/>
      <c r="E20" s="90">
        <v>100</v>
      </c>
      <c r="F20" s="101"/>
      <c r="G20" s="22"/>
      <c r="H20" s="22"/>
      <c r="I20" s="23"/>
      <c r="J20" s="157">
        <f t="shared" si="1"/>
        <v>0</v>
      </c>
    </row>
    <row r="21" spans="1:10" ht="16" thickBot="1" x14ac:dyDescent="0.4">
      <c r="C21" s="25"/>
      <c r="D21" s="25"/>
      <c r="F21" s="7"/>
      <c r="H21" s="26" t="s">
        <v>48</v>
      </c>
      <c r="I21" s="27">
        <f>SUM(I18:I20)</f>
        <v>0</v>
      </c>
      <c r="J21" s="148">
        <f>SUM(J18:J20)</f>
        <v>0</v>
      </c>
    </row>
    <row r="22" spans="1:10" x14ac:dyDescent="0.35">
      <c r="E22" s="33"/>
      <c r="F22" s="34"/>
      <c r="G22" s="35"/>
    </row>
    <row r="23" spans="1:10" ht="16" thickBot="1" x14ac:dyDescent="0.4">
      <c r="A23" s="275" t="s">
        <v>71</v>
      </c>
      <c r="B23" s="275"/>
      <c r="C23" s="275"/>
      <c r="D23" s="275"/>
      <c r="E23" s="275"/>
      <c r="F23" s="275"/>
      <c r="G23" s="275"/>
    </row>
    <row r="24" spans="1:10" s="7" customFormat="1" ht="64.25" customHeight="1" thickBot="1" x14ac:dyDescent="0.4">
      <c r="A24" s="36" t="str">
        <f>A16</f>
        <v>Eil. Nr.</v>
      </c>
      <c r="B24" s="30" t="s">
        <v>2</v>
      </c>
      <c r="C24" s="93" t="s">
        <v>57</v>
      </c>
      <c r="D24" s="94" t="s">
        <v>58</v>
      </c>
      <c r="E24" s="93" t="s">
        <v>66</v>
      </c>
      <c r="F24" s="47" t="s">
        <v>59</v>
      </c>
      <c r="G24" s="93" t="s">
        <v>88</v>
      </c>
      <c r="H24" s="93" t="s">
        <v>87</v>
      </c>
      <c r="I24" s="47" t="s">
        <v>43</v>
      </c>
      <c r="J24" s="145" t="s">
        <v>45</v>
      </c>
    </row>
    <row r="25" spans="1:10" ht="16" thickBot="1" x14ac:dyDescent="0.4">
      <c r="A25" s="37" t="str">
        <f>A17</f>
        <v xml:space="preserve">(1) </v>
      </c>
      <c r="B25" s="38" t="str">
        <f>B17</f>
        <v xml:space="preserve">(2) </v>
      </c>
      <c r="C25" s="91" t="s">
        <v>5</v>
      </c>
      <c r="D25" s="84" t="s">
        <v>6</v>
      </c>
      <c r="E25" s="95" t="s">
        <v>49</v>
      </c>
      <c r="F25" s="98" t="s">
        <v>29</v>
      </c>
      <c r="G25" s="91" t="s">
        <v>42</v>
      </c>
      <c r="H25" s="91" t="s">
        <v>62</v>
      </c>
      <c r="I25" s="97" t="s">
        <v>61</v>
      </c>
      <c r="J25" s="146" t="s">
        <v>63</v>
      </c>
    </row>
    <row r="26" spans="1:10" ht="31.5" thickBot="1" x14ac:dyDescent="0.4">
      <c r="A26" s="39">
        <v>1</v>
      </c>
      <c r="B26" s="40" t="s">
        <v>67</v>
      </c>
      <c r="C26" s="41">
        <v>50</v>
      </c>
      <c r="D26" s="110"/>
      <c r="E26" s="111">
        <v>50</v>
      </c>
      <c r="F26" s="110"/>
      <c r="G26" s="112"/>
      <c r="H26" s="112"/>
      <c r="I26" s="113"/>
      <c r="J26" s="147">
        <f>SUM(D26*G26+F26*H26)+I26</f>
        <v>0</v>
      </c>
    </row>
    <row r="27" spans="1:10" ht="16" thickBot="1" x14ac:dyDescent="0.4">
      <c r="A27" s="109"/>
      <c r="B27" s="43"/>
      <c r="C27" s="25"/>
      <c r="D27" s="34"/>
      <c r="E27" s="25"/>
      <c r="F27" s="34"/>
      <c r="G27" s="34"/>
      <c r="H27" s="26" t="s">
        <v>48</v>
      </c>
      <c r="I27" s="27">
        <f>SUM(I26)</f>
        <v>0</v>
      </c>
      <c r="J27" s="148">
        <f>SUM(J26)</f>
        <v>0</v>
      </c>
    </row>
    <row r="28" spans="1:10" x14ac:dyDescent="0.35">
      <c r="A28" s="42"/>
      <c r="B28" s="43"/>
      <c r="C28" s="25"/>
      <c r="D28" s="25"/>
      <c r="E28" s="44"/>
      <c r="F28" s="44"/>
      <c r="G28" s="35"/>
    </row>
    <row r="29" spans="1:10" ht="34.25" customHeight="1" thickBot="1" x14ac:dyDescent="0.4">
      <c r="A29" s="276" t="s">
        <v>82</v>
      </c>
      <c r="B29" s="276"/>
      <c r="C29" s="276"/>
      <c r="D29" s="276"/>
      <c r="E29" s="276"/>
      <c r="F29" s="276"/>
      <c r="G29" s="276"/>
    </row>
    <row r="30" spans="1:10" ht="49.25" customHeight="1" thickBot="1" x14ac:dyDescent="0.4">
      <c r="A30" s="8" t="s">
        <v>1</v>
      </c>
      <c r="B30" s="9" t="s">
        <v>2</v>
      </c>
      <c r="C30" s="116" t="s">
        <v>68</v>
      </c>
      <c r="D30" s="117" t="s">
        <v>69</v>
      </c>
      <c r="E30" s="58" t="s">
        <v>41</v>
      </c>
      <c r="F30" s="10" t="s">
        <v>43</v>
      </c>
      <c r="G30" s="145" t="s">
        <v>45</v>
      </c>
    </row>
    <row r="31" spans="1:10" ht="16" thickBot="1" x14ac:dyDescent="0.4">
      <c r="A31" s="48" t="s">
        <v>3</v>
      </c>
      <c r="B31" s="31" t="s">
        <v>4</v>
      </c>
      <c r="C31" s="49" t="s">
        <v>5</v>
      </c>
      <c r="D31" s="51" t="s">
        <v>28</v>
      </c>
      <c r="E31" s="50" t="s">
        <v>15</v>
      </c>
      <c r="F31" s="51" t="s">
        <v>29</v>
      </c>
      <c r="G31" s="151" t="s">
        <v>44</v>
      </c>
    </row>
    <row r="32" spans="1:10" ht="31.5" thickBot="1" x14ac:dyDescent="0.4">
      <c r="A32" s="52">
        <v>1</v>
      </c>
      <c r="B32" s="189" t="s">
        <v>81</v>
      </c>
      <c r="C32" s="53">
        <v>150</v>
      </c>
      <c r="D32" s="118"/>
      <c r="E32" s="22"/>
      <c r="F32" s="54"/>
      <c r="G32" s="152">
        <f>SUM(D32*E32)+F32</f>
        <v>0</v>
      </c>
    </row>
    <row r="33" spans="1:10" ht="16" thickBot="1" x14ac:dyDescent="0.4">
      <c r="A33" s="2"/>
      <c r="B33" s="149"/>
      <c r="C33" s="25"/>
      <c r="D33" s="34"/>
      <c r="E33" s="26" t="s">
        <v>48</v>
      </c>
      <c r="F33" s="27">
        <f>SUM(F32:F32)</f>
        <v>0</v>
      </c>
      <c r="G33" s="148">
        <f>SUM(G32:G32)</f>
        <v>0</v>
      </c>
    </row>
    <row r="34" spans="1:10" x14ac:dyDescent="0.35">
      <c r="A34" s="42"/>
      <c r="B34" s="43"/>
      <c r="C34" s="25"/>
      <c r="D34" s="25"/>
      <c r="E34" s="44"/>
      <c r="F34" s="44"/>
      <c r="G34" s="35"/>
    </row>
    <row r="35" spans="1:10" ht="16" thickBot="1" x14ac:dyDescent="0.4">
      <c r="A35" s="5" t="s">
        <v>70</v>
      </c>
      <c r="B35" s="6"/>
      <c r="C35" s="6"/>
    </row>
    <row r="36" spans="1:10" ht="47" thickBot="1" x14ac:dyDescent="0.4">
      <c r="A36" s="45" t="s">
        <v>1</v>
      </c>
      <c r="B36" s="46" t="s">
        <v>2</v>
      </c>
      <c r="C36" s="93" t="s">
        <v>57</v>
      </c>
      <c r="D36" s="94" t="s">
        <v>58</v>
      </c>
      <c r="E36" s="93" t="s">
        <v>66</v>
      </c>
      <c r="F36" s="47" t="s">
        <v>59</v>
      </c>
      <c r="G36" s="93" t="s">
        <v>88</v>
      </c>
      <c r="H36" s="93" t="s">
        <v>87</v>
      </c>
      <c r="I36" s="47" t="s">
        <v>43</v>
      </c>
      <c r="J36" s="145" t="s">
        <v>45</v>
      </c>
    </row>
    <row r="37" spans="1:10" ht="16" thickBot="1" x14ac:dyDescent="0.4">
      <c r="A37" s="48" t="s">
        <v>3</v>
      </c>
      <c r="B37" s="31" t="s">
        <v>4</v>
      </c>
      <c r="C37" s="91" t="s">
        <v>5</v>
      </c>
      <c r="D37" s="84" t="s">
        <v>6</v>
      </c>
      <c r="E37" s="95" t="s">
        <v>49</v>
      </c>
      <c r="F37" s="98" t="s">
        <v>29</v>
      </c>
      <c r="G37" s="91" t="s">
        <v>42</v>
      </c>
      <c r="H37" s="91" t="s">
        <v>62</v>
      </c>
      <c r="I37" s="97" t="s">
        <v>61</v>
      </c>
      <c r="J37" s="146" t="s">
        <v>63</v>
      </c>
    </row>
    <row r="38" spans="1:10" ht="31.5" thickBot="1" x14ac:dyDescent="0.4">
      <c r="A38" s="52">
        <v>1</v>
      </c>
      <c r="B38" s="55" t="s">
        <v>13</v>
      </c>
      <c r="C38" s="41">
        <v>2</v>
      </c>
      <c r="D38" s="110"/>
      <c r="E38" s="111">
        <v>2</v>
      </c>
      <c r="F38" s="110"/>
      <c r="G38" s="112"/>
      <c r="H38" s="112"/>
      <c r="I38" s="113"/>
      <c r="J38" s="153">
        <f>SUM(D38*G38+F38*H38)+I38</f>
        <v>0</v>
      </c>
    </row>
    <row r="39" spans="1:10" ht="16" thickBot="1" x14ac:dyDescent="0.4">
      <c r="C39" s="25"/>
      <c r="D39" s="34"/>
      <c r="E39" s="25"/>
      <c r="F39" s="34"/>
      <c r="G39" s="34"/>
      <c r="H39" s="26" t="s">
        <v>48</v>
      </c>
      <c r="I39" s="27">
        <f>SUM(I38)</f>
        <v>0</v>
      </c>
      <c r="J39" s="148">
        <f>SUM(J38)</f>
        <v>0</v>
      </c>
    </row>
    <row r="40" spans="1:10" s="6" customFormat="1" ht="16" thickBot="1" x14ac:dyDescent="0.4">
      <c r="A40" s="5" t="s">
        <v>72</v>
      </c>
      <c r="D40" s="57"/>
      <c r="E40" s="57"/>
      <c r="G40" s="57"/>
      <c r="H40" s="35"/>
    </row>
    <row r="41" spans="1:10" ht="46.25" customHeight="1" thickBot="1" x14ac:dyDescent="0.4">
      <c r="A41" s="8" t="s">
        <v>1</v>
      </c>
      <c r="B41" s="9" t="s">
        <v>2</v>
      </c>
      <c r="C41" s="93" t="s">
        <v>57</v>
      </c>
      <c r="D41" s="94" t="s">
        <v>58</v>
      </c>
      <c r="E41" s="93" t="s">
        <v>66</v>
      </c>
      <c r="F41" s="47" t="s">
        <v>59</v>
      </c>
      <c r="G41" s="93" t="s">
        <v>88</v>
      </c>
      <c r="H41" s="93" t="s">
        <v>87</v>
      </c>
      <c r="I41" s="47" t="s">
        <v>43</v>
      </c>
      <c r="J41" s="145" t="s">
        <v>45</v>
      </c>
    </row>
    <row r="42" spans="1:10" ht="16" thickBot="1" x14ac:dyDescent="0.4">
      <c r="A42" s="48" t="s">
        <v>3</v>
      </c>
      <c r="B42" s="31" t="s">
        <v>4</v>
      </c>
      <c r="C42" s="91" t="s">
        <v>5</v>
      </c>
      <c r="D42" s="84" t="s">
        <v>6</v>
      </c>
      <c r="E42" s="95" t="s">
        <v>49</v>
      </c>
      <c r="F42" s="98" t="s">
        <v>29</v>
      </c>
      <c r="G42" s="91" t="s">
        <v>42</v>
      </c>
      <c r="H42" s="91" t="s">
        <v>62</v>
      </c>
      <c r="I42" s="97" t="s">
        <v>61</v>
      </c>
      <c r="J42" s="146" t="s">
        <v>63</v>
      </c>
    </row>
    <row r="43" spans="1:10" ht="31.5" thickBot="1" x14ac:dyDescent="0.4">
      <c r="A43" s="85">
        <v>1</v>
      </c>
      <c r="B43" s="32" t="s">
        <v>14</v>
      </c>
      <c r="C43" s="122">
        <v>2</v>
      </c>
      <c r="D43" s="123"/>
      <c r="E43" s="124">
        <v>2</v>
      </c>
      <c r="F43" s="123"/>
      <c r="G43" s="125"/>
      <c r="H43" s="125"/>
      <c r="I43" s="126"/>
      <c r="J43" s="154">
        <f>SUM(D43*G43+F43*H43)+I43</f>
        <v>0</v>
      </c>
    </row>
    <row r="44" spans="1:10" ht="16" thickBot="1" x14ac:dyDescent="0.4">
      <c r="C44" s="25"/>
      <c r="D44" s="34"/>
      <c r="E44" s="25"/>
      <c r="F44" s="34"/>
      <c r="G44" s="34"/>
      <c r="H44" s="26" t="s">
        <v>48</v>
      </c>
      <c r="I44" s="27">
        <f>SUM(I43)</f>
        <v>0</v>
      </c>
      <c r="J44" s="148">
        <f>SUM(J43)</f>
        <v>0</v>
      </c>
    </row>
    <row r="45" spans="1:10" s="6" customFormat="1" ht="16" thickBot="1" x14ac:dyDescent="0.4">
      <c r="A45" s="5" t="s">
        <v>73</v>
      </c>
      <c r="D45" s="57"/>
      <c r="E45" s="57"/>
      <c r="F45" s="60"/>
      <c r="G45" s="61"/>
    </row>
    <row r="46" spans="1:10" ht="47" thickBot="1" x14ac:dyDescent="0.4">
      <c r="A46" s="8" t="s">
        <v>1</v>
      </c>
      <c r="B46" s="9" t="s">
        <v>2</v>
      </c>
      <c r="C46" s="62" t="s">
        <v>24</v>
      </c>
      <c r="D46" s="116" t="s">
        <v>68</v>
      </c>
      <c r="E46" s="117" t="s">
        <v>69</v>
      </c>
      <c r="F46" s="58" t="s">
        <v>90</v>
      </c>
      <c r="G46" s="82" t="s">
        <v>43</v>
      </c>
      <c r="H46" s="150" t="s">
        <v>45</v>
      </c>
    </row>
    <row r="47" spans="1:10" ht="16" thickBot="1" x14ac:dyDescent="0.4">
      <c r="A47" s="63" t="s">
        <v>3</v>
      </c>
      <c r="B47" s="175" t="s">
        <v>4</v>
      </c>
      <c r="C47" s="64" t="s">
        <v>5</v>
      </c>
      <c r="D47" s="170" t="s">
        <v>6</v>
      </c>
      <c r="E47" s="120" t="s">
        <v>15</v>
      </c>
      <c r="F47" s="171" t="s">
        <v>29</v>
      </c>
      <c r="G47" s="172" t="s">
        <v>44</v>
      </c>
      <c r="H47" s="173" t="s">
        <v>46</v>
      </c>
    </row>
    <row r="48" spans="1:10" x14ac:dyDescent="0.35">
      <c r="A48" s="12">
        <v>1</v>
      </c>
      <c r="B48" s="253" t="s">
        <v>31</v>
      </c>
      <c r="C48" s="192" t="s">
        <v>16</v>
      </c>
      <c r="D48" s="73">
        <v>5</v>
      </c>
      <c r="E48" s="99"/>
      <c r="F48" s="176"/>
      <c r="G48" s="177"/>
      <c r="H48" s="178">
        <f>SUM(E48*F48)+G48</f>
        <v>0</v>
      </c>
    </row>
    <row r="49" spans="1:12" x14ac:dyDescent="0.35">
      <c r="A49" s="16">
        <v>2</v>
      </c>
      <c r="B49" s="254"/>
      <c r="C49" s="190" t="s">
        <v>17</v>
      </c>
      <c r="D49" s="17">
        <v>5</v>
      </c>
      <c r="E49" s="100"/>
      <c r="F49" s="211"/>
      <c r="G49" s="174"/>
      <c r="H49" s="179">
        <f t="shared" ref="H49:H52" si="2">SUM(E49*F49)+G49</f>
        <v>0</v>
      </c>
    </row>
    <row r="50" spans="1:12" x14ac:dyDescent="0.35">
      <c r="A50" s="16">
        <v>3</v>
      </c>
      <c r="B50" s="254"/>
      <c r="C50" s="190" t="s">
        <v>25</v>
      </c>
      <c r="D50" s="17">
        <v>5</v>
      </c>
      <c r="E50" s="100"/>
      <c r="F50" s="211"/>
      <c r="G50" s="174"/>
      <c r="H50" s="179">
        <f t="shared" si="2"/>
        <v>0</v>
      </c>
    </row>
    <row r="51" spans="1:12" x14ac:dyDescent="0.35">
      <c r="A51" s="16">
        <v>4</v>
      </c>
      <c r="B51" s="254"/>
      <c r="C51" s="190" t="s">
        <v>26</v>
      </c>
      <c r="D51" s="17">
        <v>5</v>
      </c>
      <c r="E51" s="100"/>
      <c r="F51" s="211"/>
      <c r="G51" s="174"/>
      <c r="H51" s="179">
        <f t="shared" si="2"/>
        <v>0</v>
      </c>
    </row>
    <row r="52" spans="1:12" ht="16.5" customHeight="1" thickBot="1" x14ac:dyDescent="0.4">
      <c r="A52" s="20">
        <v>5</v>
      </c>
      <c r="B52" s="255"/>
      <c r="C52" s="191" t="s">
        <v>27</v>
      </c>
      <c r="D52" s="21">
        <v>5</v>
      </c>
      <c r="E52" s="101"/>
      <c r="F52" s="212"/>
      <c r="G52" s="180"/>
      <c r="H52" s="181">
        <f t="shared" si="2"/>
        <v>0</v>
      </c>
    </row>
    <row r="53" spans="1:12" ht="15.5" customHeight="1" thickBot="1" x14ac:dyDescent="0.4">
      <c r="A53" s="2"/>
      <c r="B53" s="24"/>
      <c r="C53" s="68"/>
      <c r="F53" s="26" t="s">
        <v>48</v>
      </c>
      <c r="G53" s="169">
        <f>SUM(G48:G52)</f>
        <v>0</v>
      </c>
      <c r="H53" s="158">
        <f>SUM(H48:H52)</f>
        <v>0</v>
      </c>
    </row>
    <row r="54" spans="1:12" ht="16.5" customHeight="1" x14ac:dyDescent="0.35"/>
    <row r="55" spans="1:12" s="6" customFormat="1" ht="21" customHeight="1" thickBot="1" x14ac:dyDescent="0.4">
      <c r="A55" s="5" t="s">
        <v>74</v>
      </c>
      <c r="D55" s="57"/>
      <c r="E55" s="57"/>
      <c r="F55" s="35"/>
      <c r="G55" s="35"/>
    </row>
    <row r="56" spans="1:12" s="7" customFormat="1" ht="66.650000000000006" customHeight="1" thickBot="1" x14ac:dyDescent="0.4">
      <c r="A56" s="8" t="s">
        <v>1</v>
      </c>
      <c r="B56" s="81" t="s">
        <v>2</v>
      </c>
      <c r="C56" s="62" t="s">
        <v>24</v>
      </c>
      <c r="D56" s="62" t="s">
        <v>18</v>
      </c>
      <c r="E56" s="93" t="s">
        <v>57</v>
      </c>
      <c r="F56" s="94" t="s">
        <v>58</v>
      </c>
      <c r="G56" s="93" t="s">
        <v>66</v>
      </c>
      <c r="H56" s="47" t="s">
        <v>59</v>
      </c>
      <c r="I56" s="93" t="s">
        <v>88</v>
      </c>
      <c r="J56" s="93" t="s">
        <v>87</v>
      </c>
      <c r="K56" s="47" t="s">
        <v>43</v>
      </c>
      <c r="L56" s="145" t="s">
        <v>45</v>
      </c>
    </row>
    <row r="57" spans="1:12" ht="16" thickBot="1" x14ac:dyDescent="0.4">
      <c r="A57" s="11" t="s">
        <v>3</v>
      </c>
      <c r="B57" s="71" t="s">
        <v>4</v>
      </c>
      <c r="C57" s="71" t="s">
        <v>5</v>
      </c>
      <c r="D57" s="71" t="s">
        <v>6</v>
      </c>
      <c r="E57" s="193" t="s">
        <v>49</v>
      </c>
      <c r="F57" s="72" t="s">
        <v>7</v>
      </c>
      <c r="G57" s="194" t="s">
        <v>42</v>
      </c>
      <c r="H57" s="195" t="s">
        <v>46</v>
      </c>
      <c r="I57" s="193" t="s">
        <v>83</v>
      </c>
      <c r="J57" s="193" t="s">
        <v>84</v>
      </c>
      <c r="K57" s="196" t="s">
        <v>85</v>
      </c>
      <c r="L57" s="197" t="s">
        <v>86</v>
      </c>
    </row>
    <row r="58" spans="1:12" x14ac:dyDescent="0.35">
      <c r="A58" s="12">
        <v>1</v>
      </c>
      <c r="B58" s="258" t="s">
        <v>30</v>
      </c>
      <c r="C58" s="261" t="s">
        <v>16</v>
      </c>
      <c r="D58" s="188" t="s">
        <v>19</v>
      </c>
      <c r="E58" s="13">
        <v>50</v>
      </c>
      <c r="F58" s="99"/>
      <c r="G58" s="13">
        <v>100</v>
      </c>
      <c r="H58" s="99"/>
      <c r="I58" s="14"/>
      <c r="J58" s="14"/>
      <c r="K58" s="15"/>
      <c r="L58" s="155">
        <f>SUM(F58*I58+H58*J58)+K58</f>
        <v>0</v>
      </c>
    </row>
    <row r="59" spans="1:12" x14ac:dyDescent="0.35">
      <c r="A59" s="16">
        <v>2</v>
      </c>
      <c r="B59" s="259"/>
      <c r="C59" s="256"/>
      <c r="D59" s="186" t="s">
        <v>20</v>
      </c>
      <c r="E59" s="17">
        <v>50</v>
      </c>
      <c r="F59" s="100"/>
      <c r="G59" s="17">
        <v>100</v>
      </c>
      <c r="H59" s="100"/>
      <c r="I59" s="18"/>
      <c r="J59" s="18"/>
      <c r="K59" s="19"/>
      <c r="L59" s="156">
        <f t="shared" ref="L59:L96" si="3">SUM(F59*I59+H59*J59)+K59</f>
        <v>0</v>
      </c>
    </row>
    <row r="60" spans="1:12" x14ac:dyDescent="0.35">
      <c r="A60" s="16">
        <v>3</v>
      </c>
      <c r="B60" s="259"/>
      <c r="C60" s="256"/>
      <c r="D60" s="186" t="s">
        <v>21</v>
      </c>
      <c r="E60" s="17">
        <v>50</v>
      </c>
      <c r="F60" s="100"/>
      <c r="G60" s="17">
        <v>100</v>
      </c>
      <c r="H60" s="100"/>
      <c r="I60" s="18"/>
      <c r="J60" s="18"/>
      <c r="K60" s="19"/>
      <c r="L60" s="156">
        <f t="shared" si="3"/>
        <v>0</v>
      </c>
    </row>
    <row r="61" spans="1:12" ht="31" x14ac:dyDescent="0.35">
      <c r="A61" s="16">
        <v>4</v>
      </c>
      <c r="B61" s="259"/>
      <c r="C61" s="256"/>
      <c r="D61" s="186" t="s">
        <v>22</v>
      </c>
      <c r="E61" s="17">
        <v>50</v>
      </c>
      <c r="F61" s="100"/>
      <c r="G61" s="17">
        <v>100</v>
      </c>
      <c r="H61" s="100"/>
      <c r="I61" s="18"/>
      <c r="J61" s="18"/>
      <c r="K61" s="19"/>
      <c r="L61" s="156">
        <f t="shared" si="3"/>
        <v>0</v>
      </c>
    </row>
    <row r="62" spans="1:12" x14ac:dyDescent="0.35">
      <c r="A62" s="16">
        <v>5</v>
      </c>
      <c r="B62" s="259"/>
      <c r="C62" s="256"/>
      <c r="D62" s="186" t="s">
        <v>23</v>
      </c>
      <c r="E62" s="17">
        <v>50</v>
      </c>
      <c r="F62" s="100"/>
      <c r="G62" s="17">
        <v>100</v>
      </c>
      <c r="H62" s="100"/>
      <c r="I62" s="18"/>
      <c r="J62" s="18"/>
      <c r="K62" s="19"/>
      <c r="L62" s="156">
        <f t="shared" si="3"/>
        <v>0</v>
      </c>
    </row>
    <row r="63" spans="1:12" ht="15" customHeight="1" x14ac:dyDescent="0.35">
      <c r="A63" s="16">
        <v>6</v>
      </c>
      <c r="B63" s="259"/>
      <c r="C63" s="256" t="s">
        <v>17</v>
      </c>
      <c r="D63" s="186" t="s">
        <v>19</v>
      </c>
      <c r="E63" s="17">
        <v>50</v>
      </c>
      <c r="F63" s="100"/>
      <c r="G63" s="17">
        <v>100</v>
      </c>
      <c r="H63" s="100"/>
      <c r="I63" s="18"/>
      <c r="J63" s="18"/>
      <c r="K63" s="19"/>
      <c r="L63" s="156">
        <f t="shared" si="3"/>
        <v>0</v>
      </c>
    </row>
    <row r="64" spans="1:12" x14ac:dyDescent="0.35">
      <c r="A64" s="16">
        <v>7</v>
      </c>
      <c r="B64" s="259"/>
      <c r="C64" s="256"/>
      <c r="D64" s="186" t="s">
        <v>20</v>
      </c>
      <c r="E64" s="17">
        <v>50</v>
      </c>
      <c r="F64" s="100"/>
      <c r="G64" s="17">
        <v>100</v>
      </c>
      <c r="H64" s="100"/>
      <c r="I64" s="18"/>
      <c r="J64" s="18"/>
      <c r="K64" s="19"/>
      <c r="L64" s="156">
        <f t="shared" si="3"/>
        <v>0</v>
      </c>
    </row>
    <row r="65" spans="1:12" x14ac:dyDescent="0.35">
      <c r="A65" s="16">
        <v>8</v>
      </c>
      <c r="B65" s="259"/>
      <c r="C65" s="256"/>
      <c r="D65" s="186" t="s">
        <v>21</v>
      </c>
      <c r="E65" s="17">
        <v>50</v>
      </c>
      <c r="F65" s="100"/>
      <c r="G65" s="17">
        <v>100</v>
      </c>
      <c r="H65" s="100"/>
      <c r="I65" s="18"/>
      <c r="J65" s="18"/>
      <c r="K65" s="19"/>
      <c r="L65" s="156">
        <f t="shared" si="3"/>
        <v>0</v>
      </c>
    </row>
    <row r="66" spans="1:12" ht="31" x14ac:dyDescent="0.35">
      <c r="A66" s="16">
        <v>9</v>
      </c>
      <c r="B66" s="259"/>
      <c r="C66" s="256"/>
      <c r="D66" s="186" t="s">
        <v>22</v>
      </c>
      <c r="E66" s="17">
        <v>50</v>
      </c>
      <c r="F66" s="100"/>
      <c r="G66" s="17">
        <v>100</v>
      </c>
      <c r="H66" s="100"/>
      <c r="I66" s="18"/>
      <c r="J66" s="18"/>
      <c r="K66" s="19"/>
      <c r="L66" s="156">
        <f t="shared" si="3"/>
        <v>0</v>
      </c>
    </row>
    <row r="67" spans="1:12" x14ac:dyDescent="0.35">
      <c r="A67" s="16">
        <v>10</v>
      </c>
      <c r="B67" s="259"/>
      <c r="C67" s="256"/>
      <c r="D67" s="186" t="s">
        <v>23</v>
      </c>
      <c r="E67" s="17">
        <v>50</v>
      </c>
      <c r="F67" s="100"/>
      <c r="G67" s="17">
        <v>100</v>
      </c>
      <c r="H67" s="100"/>
      <c r="I67" s="18"/>
      <c r="J67" s="18"/>
      <c r="K67" s="19"/>
      <c r="L67" s="156">
        <f t="shared" si="3"/>
        <v>0</v>
      </c>
    </row>
    <row r="68" spans="1:12" x14ac:dyDescent="0.35">
      <c r="A68" s="16">
        <v>11</v>
      </c>
      <c r="B68" s="259"/>
      <c r="C68" s="256" t="s">
        <v>25</v>
      </c>
      <c r="D68" s="186" t="s">
        <v>19</v>
      </c>
      <c r="E68" s="17">
        <v>50</v>
      </c>
      <c r="F68" s="100"/>
      <c r="G68" s="17">
        <v>100</v>
      </c>
      <c r="H68" s="100"/>
      <c r="I68" s="18"/>
      <c r="J68" s="18"/>
      <c r="K68" s="19"/>
      <c r="L68" s="156">
        <f t="shared" si="3"/>
        <v>0</v>
      </c>
    </row>
    <row r="69" spans="1:12" x14ac:dyDescent="0.35">
      <c r="A69" s="16">
        <v>12</v>
      </c>
      <c r="B69" s="259"/>
      <c r="C69" s="256"/>
      <c r="D69" s="186" t="s">
        <v>20</v>
      </c>
      <c r="E69" s="17">
        <v>50</v>
      </c>
      <c r="F69" s="100"/>
      <c r="G69" s="17">
        <v>100</v>
      </c>
      <c r="H69" s="100"/>
      <c r="I69" s="18"/>
      <c r="J69" s="18"/>
      <c r="K69" s="19"/>
      <c r="L69" s="156">
        <f t="shared" si="3"/>
        <v>0</v>
      </c>
    </row>
    <row r="70" spans="1:12" x14ac:dyDescent="0.35">
      <c r="A70" s="16">
        <v>13</v>
      </c>
      <c r="B70" s="259"/>
      <c r="C70" s="256"/>
      <c r="D70" s="186" t="s">
        <v>21</v>
      </c>
      <c r="E70" s="17">
        <v>50</v>
      </c>
      <c r="F70" s="100"/>
      <c r="G70" s="17">
        <v>100</v>
      </c>
      <c r="H70" s="100"/>
      <c r="I70" s="18"/>
      <c r="J70" s="18"/>
      <c r="K70" s="19"/>
      <c r="L70" s="156">
        <f t="shared" si="3"/>
        <v>0</v>
      </c>
    </row>
    <row r="71" spans="1:12" ht="31" x14ac:dyDescent="0.35">
      <c r="A71" s="16">
        <v>14</v>
      </c>
      <c r="B71" s="259"/>
      <c r="C71" s="256"/>
      <c r="D71" s="186" t="s">
        <v>22</v>
      </c>
      <c r="E71" s="17">
        <v>50</v>
      </c>
      <c r="F71" s="100"/>
      <c r="G71" s="17">
        <v>100</v>
      </c>
      <c r="H71" s="100"/>
      <c r="I71" s="18"/>
      <c r="J71" s="18"/>
      <c r="K71" s="19"/>
      <c r="L71" s="156">
        <f t="shared" si="3"/>
        <v>0</v>
      </c>
    </row>
    <row r="72" spans="1:12" x14ac:dyDescent="0.35">
      <c r="A72" s="16">
        <v>15</v>
      </c>
      <c r="B72" s="259"/>
      <c r="C72" s="256"/>
      <c r="D72" s="186" t="s">
        <v>23</v>
      </c>
      <c r="E72" s="17">
        <v>50</v>
      </c>
      <c r="F72" s="100"/>
      <c r="G72" s="17">
        <v>100</v>
      </c>
      <c r="H72" s="100"/>
      <c r="I72" s="18"/>
      <c r="J72" s="18"/>
      <c r="K72" s="19"/>
      <c r="L72" s="156">
        <f t="shared" si="3"/>
        <v>0</v>
      </c>
    </row>
    <row r="73" spans="1:12" x14ac:dyDescent="0.35">
      <c r="A73" s="16">
        <v>16</v>
      </c>
      <c r="B73" s="259"/>
      <c r="C73" s="256" t="s">
        <v>26</v>
      </c>
      <c r="D73" s="186" t="s">
        <v>19</v>
      </c>
      <c r="E73" s="17">
        <v>50</v>
      </c>
      <c r="F73" s="100"/>
      <c r="G73" s="17">
        <v>100</v>
      </c>
      <c r="H73" s="100"/>
      <c r="I73" s="18"/>
      <c r="J73" s="18"/>
      <c r="K73" s="19"/>
      <c r="L73" s="156">
        <f t="shared" si="3"/>
        <v>0</v>
      </c>
    </row>
    <row r="74" spans="1:12" x14ac:dyDescent="0.35">
      <c r="A74" s="16">
        <v>17</v>
      </c>
      <c r="B74" s="259"/>
      <c r="C74" s="256"/>
      <c r="D74" s="186" t="s">
        <v>20</v>
      </c>
      <c r="E74" s="17">
        <v>50</v>
      </c>
      <c r="F74" s="100"/>
      <c r="G74" s="17">
        <v>100</v>
      </c>
      <c r="H74" s="100"/>
      <c r="I74" s="18"/>
      <c r="J74" s="18"/>
      <c r="K74" s="19"/>
      <c r="L74" s="156">
        <f t="shared" si="3"/>
        <v>0</v>
      </c>
    </row>
    <row r="75" spans="1:12" x14ac:dyDescent="0.35">
      <c r="A75" s="16">
        <v>18</v>
      </c>
      <c r="B75" s="259"/>
      <c r="C75" s="256"/>
      <c r="D75" s="186" t="s">
        <v>21</v>
      </c>
      <c r="E75" s="17">
        <v>50</v>
      </c>
      <c r="F75" s="100"/>
      <c r="G75" s="17">
        <v>100</v>
      </c>
      <c r="H75" s="100"/>
      <c r="I75" s="18"/>
      <c r="J75" s="18"/>
      <c r="K75" s="19"/>
      <c r="L75" s="156">
        <f t="shared" si="3"/>
        <v>0</v>
      </c>
    </row>
    <row r="76" spans="1:12" ht="31" x14ac:dyDescent="0.35">
      <c r="A76" s="16">
        <v>19</v>
      </c>
      <c r="B76" s="259"/>
      <c r="C76" s="256"/>
      <c r="D76" s="186" t="s">
        <v>22</v>
      </c>
      <c r="E76" s="17">
        <v>10</v>
      </c>
      <c r="F76" s="100"/>
      <c r="G76" s="17">
        <v>10</v>
      </c>
      <c r="H76" s="100"/>
      <c r="I76" s="18"/>
      <c r="J76" s="18"/>
      <c r="K76" s="19"/>
      <c r="L76" s="156">
        <f t="shared" si="3"/>
        <v>0</v>
      </c>
    </row>
    <row r="77" spans="1:12" x14ac:dyDescent="0.35">
      <c r="A77" s="16">
        <v>20</v>
      </c>
      <c r="B77" s="259"/>
      <c r="C77" s="256"/>
      <c r="D77" s="186" t="s">
        <v>23</v>
      </c>
      <c r="E77" s="17">
        <v>10</v>
      </c>
      <c r="F77" s="100"/>
      <c r="G77" s="17">
        <v>10</v>
      </c>
      <c r="H77" s="100"/>
      <c r="I77" s="18"/>
      <c r="J77" s="18"/>
      <c r="K77" s="19"/>
      <c r="L77" s="156">
        <f t="shared" si="3"/>
        <v>0</v>
      </c>
    </row>
    <row r="78" spans="1:12" x14ac:dyDescent="0.35">
      <c r="A78" s="16">
        <v>21</v>
      </c>
      <c r="B78" s="259"/>
      <c r="C78" s="256" t="s">
        <v>27</v>
      </c>
      <c r="D78" s="186" t="s">
        <v>19</v>
      </c>
      <c r="E78" s="17">
        <v>50</v>
      </c>
      <c r="F78" s="100"/>
      <c r="G78" s="17">
        <v>100</v>
      </c>
      <c r="H78" s="100"/>
      <c r="I78" s="18"/>
      <c r="J78" s="18"/>
      <c r="K78" s="19"/>
      <c r="L78" s="156">
        <f t="shared" si="3"/>
        <v>0</v>
      </c>
    </row>
    <row r="79" spans="1:12" x14ac:dyDescent="0.35">
      <c r="A79" s="16">
        <v>22</v>
      </c>
      <c r="B79" s="259"/>
      <c r="C79" s="256"/>
      <c r="D79" s="186" t="s">
        <v>20</v>
      </c>
      <c r="E79" s="17">
        <v>50</v>
      </c>
      <c r="F79" s="100"/>
      <c r="G79" s="17">
        <v>100</v>
      </c>
      <c r="H79" s="100"/>
      <c r="I79" s="18"/>
      <c r="J79" s="18"/>
      <c r="K79" s="19"/>
      <c r="L79" s="156">
        <f t="shared" si="3"/>
        <v>0</v>
      </c>
    </row>
    <row r="80" spans="1:12" x14ac:dyDescent="0.35">
      <c r="A80" s="16">
        <v>23</v>
      </c>
      <c r="B80" s="259"/>
      <c r="C80" s="256"/>
      <c r="D80" s="186" t="s">
        <v>21</v>
      </c>
      <c r="E80" s="17">
        <v>50</v>
      </c>
      <c r="F80" s="100"/>
      <c r="G80" s="17">
        <v>100</v>
      </c>
      <c r="H80" s="100"/>
      <c r="I80" s="18"/>
      <c r="J80" s="18"/>
      <c r="K80" s="19"/>
      <c r="L80" s="156">
        <f t="shared" si="3"/>
        <v>0</v>
      </c>
    </row>
    <row r="81" spans="1:12" ht="31" x14ac:dyDescent="0.35">
      <c r="A81" s="16">
        <v>24</v>
      </c>
      <c r="B81" s="259"/>
      <c r="C81" s="256"/>
      <c r="D81" s="186" t="s">
        <v>22</v>
      </c>
      <c r="E81" s="17">
        <v>5</v>
      </c>
      <c r="F81" s="100"/>
      <c r="G81" s="17">
        <v>5</v>
      </c>
      <c r="H81" s="100"/>
      <c r="I81" s="18"/>
      <c r="J81" s="18"/>
      <c r="K81" s="19"/>
      <c r="L81" s="156">
        <f t="shared" si="3"/>
        <v>0</v>
      </c>
    </row>
    <row r="82" spans="1:12" ht="16" thickBot="1" x14ac:dyDescent="0.4">
      <c r="A82" s="20">
        <v>25</v>
      </c>
      <c r="B82" s="260"/>
      <c r="C82" s="257"/>
      <c r="D82" s="187" t="s">
        <v>23</v>
      </c>
      <c r="E82" s="17">
        <v>5</v>
      </c>
      <c r="F82" s="100"/>
      <c r="G82" s="17">
        <v>5</v>
      </c>
      <c r="H82" s="100"/>
      <c r="I82" s="18"/>
      <c r="J82" s="18"/>
      <c r="K82" s="19"/>
      <c r="L82" s="156">
        <f t="shared" si="3"/>
        <v>0</v>
      </c>
    </row>
    <row r="83" spans="1:12" x14ac:dyDescent="0.35">
      <c r="A83" s="12">
        <v>26</v>
      </c>
      <c r="B83" s="258" t="s">
        <v>40</v>
      </c>
      <c r="C83" s="261" t="s">
        <v>16</v>
      </c>
      <c r="D83" s="188" t="s">
        <v>19</v>
      </c>
      <c r="E83" s="17">
        <v>50</v>
      </c>
      <c r="F83" s="100"/>
      <c r="G83" s="17">
        <v>100</v>
      </c>
      <c r="H83" s="100"/>
      <c r="I83" s="18"/>
      <c r="J83" s="18"/>
      <c r="K83" s="19"/>
      <c r="L83" s="156">
        <f t="shared" si="3"/>
        <v>0</v>
      </c>
    </row>
    <row r="84" spans="1:12" x14ac:dyDescent="0.35">
      <c r="A84" s="16">
        <v>27</v>
      </c>
      <c r="B84" s="259"/>
      <c r="C84" s="256"/>
      <c r="D84" s="186" t="s">
        <v>20</v>
      </c>
      <c r="E84" s="17">
        <v>50</v>
      </c>
      <c r="F84" s="100"/>
      <c r="G84" s="17">
        <v>100</v>
      </c>
      <c r="H84" s="100"/>
      <c r="I84" s="18"/>
      <c r="J84" s="18"/>
      <c r="K84" s="19"/>
      <c r="L84" s="156">
        <f t="shared" si="3"/>
        <v>0</v>
      </c>
    </row>
    <row r="85" spans="1:12" x14ac:dyDescent="0.35">
      <c r="A85" s="16">
        <v>28</v>
      </c>
      <c r="B85" s="259"/>
      <c r="C85" s="256"/>
      <c r="D85" s="186" t="s">
        <v>21</v>
      </c>
      <c r="E85" s="17">
        <v>5</v>
      </c>
      <c r="F85" s="100"/>
      <c r="G85" s="17">
        <v>5</v>
      </c>
      <c r="H85" s="100"/>
      <c r="I85" s="18"/>
      <c r="J85" s="18"/>
      <c r="K85" s="19"/>
      <c r="L85" s="156">
        <f t="shared" si="3"/>
        <v>0</v>
      </c>
    </row>
    <row r="86" spans="1:12" x14ac:dyDescent="0.35">
      <c r="A86" s="16">
        <v>29</v>
      </c>
      <c r="B86" s="259"/>
      <c r="C86" s="256" t="s">
        <v>17</v>
      </c>
      <c r="D86" s="186" t="s">
        <v>19</v>
      </c>
      <c r="E86" s="17">
        <v>50</v>
      </c>
      <c r="F86" s="100"/>
      <c r="G86" s="17">
        <v>100</v>
      </c>
      <c r="H86" s="100"/>
      <c r="I86" s="18"/>
      <c r="J86" s="18"/>
      <c r="K86" s="19"/>
      <c r="L86" s="156">
        <f t="shared" si="3"/>
        <v>0</v>
      </c>
    </row>
    <row r="87" spans="1:12" x14ac:dyDescent="0.35">
      <c r="A87" s="16">
        <v>30</v>
      </c>
      <c r="B87" s="259"/>
      <c r="C87" s="256"/>
      <c r="D87" s="186" t="s">
        <v>20</v>
      </c>
      <c r="E87" s="17">
        <v>50</v>
      </c>
      <c r="F87" s="100"/>
      <c r="G87" s="17">
        <v>100</v>
      </c>
      <c r="H87" s="100"/>
      <c r="I87" s="18"/>
      <c r="J87" s="18"/>
      <c r="K87" s="19"/>
      <c r="L87" s="156">
        <f t="shared" si="3"/>
        <v>0</v>
      </c>
    </row>
    <row r="88" spans="1:12" ht="15" customHeight="1" x14ac:dyDescent="0.35">
      <c r="A88" s="16">
        <v>31</v>
      </c>
      <c r="B88" s="259"/>
      <c r="C88" s="256"/>
      <c r="D88" s="186" t="s">
        <v>21</v>
      </c>
      <c r="E88" s="17">
        <v>10</v>
      </c>
      <c r="F88" s="100"/>
      <c r="G88" s="17">
        <v>10</v>
      </c>
      <c r="H88" s="100"/>
      <c r="I88" s="18"/>
      <c r="J88" s="18"/>
      <c r="K88" s="19"/>
      <c r="L88" s="156">
        <f t="shared" si="3"/>
        <v>0</v>
      </c>
    </row>
    <row r="89" spans="1:12" x14ac:dyDescent="0.35">
      <c r="A89" s="16">
        <v>32</v>
      </c>
      <c r="B89" s="259"/>
      <c r="C89" s="256" t="s">
        <v>25</v>
      </c>
      <c r="D89" s="186" t="s">
        <v>19</v>
      </c>
      <c r="E89" s="17">
        <v>50</v>
      </c>
      <c r="F89" s="100"/>
      <c r="G89" s="17">
        <v>100</v>
      </c>
      <c r="H89" s="100"/>
      <c r="I89" s="18"/>
      <c r="J89" s="18"/>
      <c r="K89" s="19"/>
      <c r="L89" s="156">
        <f t="shared" si="3"/>
        <v>0</v>
      </c>
    </row>
    <row r="90" spans="1:12" x14ac:dyDescent="0.35">
      <c r="A90" s="16">
        <v>33</v>
      </c>
      <c r="B90" s="259"/>
      <c r="C90" s="256"/>
      <c r="D90" s="186" t="s">
        <v>20</v>
      </c>
      <c r="E90" s="17">
        <v>50</v>
      </c>
      <c r="F90" s="100"/>
      <c r="G90" s="17">
        <v>100</v>
      </c>
      <c r="H90" s="100"/>
      <c r="I90" s="18"/>
      <c r="J90" s="18"/>
      <c r="K90" s="19"/>
      <c r="L90" s="156">
        <f t="shared" si="3"/>
        <v>0</v>
      </c>
    </row>
    <row r="91" spans="1:12" x14ac:dyDescent="0.35">
      <c r="A91" s="16">
        <v>34</v>
      </c>
      <c r="B91" s="259"/>
      <c r="C91" s="256"/>
      <c r="D91" s="186" t="s">
        <v>21</v>
      </c>
      <c r="E91" s="17">
        <v>5</v>
      </c>
      <c r="F91" s="100"/>
      <c r="G91" s="17">
        <v>5</v>
      </c>
      <c r="H91" s="100"/>
      <c r="I91" s="18"/>
      <c r="J91" s="18"/>
      <c r="K91" s="19"/>
      <c r="L91" s="156">
        <f t="shared" si="3"/>
        <v>0</v>
      </c>
    </row>
    <row r="92" spans="1:12" x14ac:dyDescent="0.35">
      <c r="A92" s="16">
        <v>35</v>
      </c>
      <c r="B92" s="259"/>
      <c r="C92" s="256" t="s">
        <v>26</v>
      </c>
      <c r="D92" s="186" t="s">
        <v>19</v>
      </c>
      <c r="E92" s="17">
        <v>50</v>
      </c>
      <c r="F92" s="100"/>
      <c r="G92" s="17">
        <v>100</v>
      </c>
      <c r="H92" s="100"/>
      <c r="I92" s="18"/>
      <c r="J92" s="18"/>
      <c r="K92" s="19"/>
      <c r="L92" s="156">
        <f t="shared" si="3"/>
        <v>0</v>
      </c>
    </row>
    <row r="93" spans="1:12" x14ac:dyDescent="0.35">
      <c r="A93" s="16">
        <v>36</v>
      </c>
      <c r="B93" s="259"/>
      <c r="C93" s="256"/>
      <c r="D93" s="186" t="s">
        <v>20</v>
      </c>
      <c r="E93" s="17">
        <v>50</v>
      </c>
      <c r="F93" s="100"/>
      <c r="G93" s="17">
        <v>100</v>
      </c>
      <c r="H93" s="100"/>
      <c r="I93" s="18"/>
      <c r="J93" s="18"/>
      <c r="K93" s="19"/>
      <c r="L93" s="156">
        <f t="shared" si="3"/>
        <v>0</v>
      </c>
    </row>
    <row r="94" spans="1:12" x14ac:dyDescent="0.35">
      <c r="A94" s="16">
        <v>37</v>
      </c>
      <c r="B94" s="259"/>
      <c r="C94" s="256"/>
      <c r="D94" s="186" t="s">
        <v>21</v>
      </c>
      <c r="E94" s="17">
        <v>10</v>
      </c>
      <c r="F94" s="100"/>
      <c r="G94" s="17">
        <v>10</v>
      </c>
      <c r="H94" s="100"/>
      <c r="I94" s="18"/>
      <c r="J94" s="18"/>
      <c r="K94" s="19"/>
      <c r="L94" s="156">
        <f t="shared" si="3"/>
        <v>0</v>
      </c>
    </row>
    <row r="95" spans="1:12" x14ac:dyDescent="0.35">
      <c r="A95" s="16">
        <v>38</v>
      </c>
      <c r="B95" s="259"/>
      <c r="C95" s="256" t="s">
        <v>27</v>
      </c>
      <c r="D95" s="186" t="s">
        <v>19</v>
      </c>
      <c r="E95" s="17">
        <v>50</v>
      </c>
      <c r="F95" s="100"/>
      <c r="G95" s="17">
        <v>100</v>
      </c>
      <c r="H95" s="100"/>
      <c r="I95" s="18"/>
      <c r="J95" s="18"/>
      <c r="K95" s="19"/>
      <c r="L95" s="156">
        <f t="shared" si="3"/>
        <v>0</v>
      </c>
    </row>
    <row r="96" spans="1:12" x14ac:dyDescent="0.35">
      <c r="A96" s="16">
        <v>39</v>
      </c>
      <c r="B96" s="259"/>
      <c r="C96" s="256"/>
      <c r="D96" s="186" t="s">
        <v>20</v>
      </c>
      <c r="E96" s="17">
        <v>50</v>
      </c>
      <c r="F96" s="100"/>
      <c r="G96" s="17">
        <v>100</v>
      </c>
      <c r="H96" s="100"/>
      <c r="I96" s="18"/>
      <c r="J96" s="18"/>
      <c r="K96" s="19"/>
      <c r="L96" s="156">
        <f t="shared" si="3"/>
        <v>0</v>
      </c>
    </row>
    <row r="97" spans="1:12" ht="16" thickBot="1" x14ac:dyDescent="0.4">
      <c r="A97" s="20">
        <v>40</v>
      </c>
      <c r="B97" s="260"/>
      <c r="C97" s="257"/>
      <c r="D97" s="187" t="s">
        <v>21</v>
      </c>
      <c r="E97" s="21">
        <v>5</v>
      </c>
      <c r="F97" s="100"/>
      <c r="G97" s="21">
        <v>5</v>
      </c>
      <c r="H97" s="100"/>
      <c r="I97" s="18"/>
      <c r="J97" s="218"/>
      <c r="K97" s="219"/>
      <c r="L97" s="220">
        <f>SUM(F97*I97+H97*J97)+K97</f>
        <v>0</v>
      </c>
    </row>
    <row r="98" spans="1:12" ht="16" thickBot="1" x14ac:dyDescent="0.4">
      <c r="A98" s="2"/>
      <c r="B98" s="24"/>
      <c r="C98" s="68"/>
      <c r="D98" s="68"/>
      <c r="J98" s="221" t="str">
        <f>F53</f>
        <v>Viso</v>
      </c>
      <c r="K98" s="222">
        <f>SUM(K58:K97)</f>
        <v>0</v>
      </c>
      <c r="L98" s="223">
        <f>SUM(L58:L97)</f>
        <v>0</v>
      </c>
    </row>
    <row r="99" spans="1:12" x14ac:dyDescent="0.35">
      <c r="A99" s="2"/>
      <c r="B99" s="24"/>
      <c r="C99" s="68"/>
      <c r="D99" s="68"/>
      <c r="E99" s="25"/>
      <c r="F99" s="3"/>
      <c r="G99" s="34"/>
    </row>
    <row r="100" spans="1:12" s="6" customFormat="1" ht="16" thickBot="1" x14ac:dyDescent="0.4">
      <c r="A100" s="76" t="s">
        <v>75</v>
      </c>
      <c r="B100" s="77"/>
      <c r="C100" s="78"/>
      <c r="D100" s="78"/>
      <c r="E100" s="25"/>
      <c r="F100" s="3"/>
      <c r="G100" s="34"/>
    </row>
    <row r="101" spans="1:12" ht="67.75" customHeight="1" thickBot="1" x14ac:dyDescent="0.4">
      <c r="A101" s="69" t="s">
        <v>1</v>
      </c>
      <c r="B101" s="70" t="s">
        <v>2</v>
      </c>
      <c r="C101" s="69" t="s">
        <v>24</v>
      </c>
      <c r="D101" s="86" t="s">
        <v>18</v>
      </c>
      <c r="E101" s="93" t="s">
        <v>57</v>
      </c>
      <c r="F101" s="94" t="s">
        <v>58</v>
      </c>
      <c r="G101" s="93" t="s">
        <v>66</v>
      </c>
      <c r="H101" s="47" t="s">
        <v>59</v>
      </c>
      <c r="I101" s="93" t="s">
        <v>88</v>
      </c>
      <c r="J101" s="93" t="s">
        <v>87</v>
      </c>
      <c r="K101" s="47" t="s">
        <v>43</v>
      </c>
      <c r="L101" s="145" t="s">
        <v>45</v>
      </c>
    </row>
    <row r="102" spans="1:12" ht="16" thickBot="1" x14ac:dyDescent="0.4">
      <c r="A102" s="11" t="s">
        <v>3</v>
      </c>
      <c r="B102" s="71" t="s">
        <v>4</v>
      </c>
      <c r="C102" s="71" t="s">
        <v>5</v>
      </c>
      <c r="D102" s="71" t="s">
        <v>6</v>
      </c>
      <c r="E102" s="193" t="s">
        <v>49</v>
      </c>
      <c r="F102" s="72" t="s">
        <v>7</v>
      </c>
      <c r="G102" s="194" t="s">
        <v>42</v>
      </c>
      <c r="H102" s="195" t="s">
        <v>46</v>
      </c>
      <c r="I102" s="193" t="s">
        <v>83</v>
      </c>
      <c r="J102" s="193" t="s">
        <v>84</v>
      </c>
      <c r="K102" s="196" t="s">
        <v>85</v>
      </c>
      <c r="L102" s="197" t="s">
        <v>86</v>
      </c>
    </row>
    <row r="103" spans="1:12" ht="15.65" customHeight="1" x14ac:dyDescent="0.35">
      <c r="A103" s="12">
        <v>1</v>
      </c>
      <c r="B103" s="268" t="s">
        <v>78</v>
      </c>
      <c r="C103" s="261" t="s">
        <v>16</v>
      </c>
      <c r="D103" s="204" t="s">
        <v>19</v>
      </c>
      <c r="E103" s="13">
        <v>5</v>
      </c>
      <c r="F103" s="99"/>
      <c r="G103" s="13">
        <v>5</v>
      </c>
      <c r="H103" s="99"/>
      <c r="I103" s="14"/>
      <c r="J103" s="14"/>
      <c r="K103" s="15"/>
      <c r="L103" s="155">
        <f>SUM(F103*I103+H103*J103)+K103</f>
        <v>0</v>
      </c>
    </row>
    <row r="104" spans="1:12" x14ac:dyDescent="0.35">
      <c r="A104" s="16">
        <v>2</v>
      </c>
      <c r="B104" s="269"/>
      <c r="C104" s="256"/>
      <c r="D104" s="202" t="s">
        <v>20</v>
      </c>
      <c r="E104" s="17">
        <v>5</v>
      </c>
      <c r="F104" s="100"/>
      <c r="G104" s="17">
        <v>5</v>
      </c>
      <c r="H104" s="100"/>
      <c r="I104" s="18"/>
      <c r="J104" s="18"/>
      <c r="K104" s="19"/>
      <c r="L104" s="156">
        <f t="shared" ref="L104:L107" si="4">SUM(F104*I104+H104*J104)+K104</f>
        <v>0</v>
      </c>
    </row>
    <row r="105" spans="1:12" x14ac:dyDescent="0.35">
      <c r="A105" s="16">
        <v>3</v>
      </c>
      <c r="B105" s="269"/>
      <c r="C105" s="256"/>
      <c r="D105" s="202" t="s">
        <v>21</v>
      </c>
      <c r="E105" s="17">
        <v>5</v>
      </c>
      <c r="F105" s="100"/>
      <c r="G105" s="17">
        <v>5</v>
      </c>
      <c r="H105" s="100"/>
      <c r="I105" s="18"/>
      <c r="J105" s="18"/>
      <c r="K105" s="19"/>
      <c r="L105" s="156">
        <f t="shared" si="4"/>
        <v>0</v>
      </c>
    </row>
    <row r="106" spans="1:12" ht="31" x14ac:dyDescent="0.35">
      <c r="A106" s="16">
        <v>4</v>
      </c>
      <c r="B106" s="269"/>
      <c r="C106" s="256"/>
      <c r="D106" s="202" t="s">
        <v>22</v>
      </c>
      <c r="E106" s="17">
        <v>5</v>
      </c>
      <c r="F106" s="100"/>
      <c r="G106" s="17">
        <v>5</v>
      </c>
      <c r="H106" s="100"/>
      <c r="I106" s="18"/>
      <c r="J106" s="18"/>
      <c r="K106" s="19"/>
      <c r="L106" s="156">
        <f t="shared" si="4"/>
        <v>0</v>
      </c>
    </row>
    <row r="107" spans="1:12" x14ac:dyDescent="0.35">
      <c r="A107" s="16">
        <v>5</v>
      </c>
      <c r="B107" s="269"/>
      <c r="C107" s="256"/>
      <c r="D107" s="202" t="s">
        <v>23</v>
      </c>
      <c r="E107" s="17">
        <v>5</v>
      </c>
      <c r="F107" s="100"/>
      <c r="G107" s="17">
        <v>5</v>
      </c>
      <c r="H107" s="100"/>
      <c r="I107" s="18"/>
      <c r="J107" s="18"/>
      <c r="K107" s="19"/>
      <c r="L107" s="156">
        <f t="shared" si="4"/>
        <v>0</v>
      </c>
    </row>
    <row r="108" spans="1:12" ht="15" customHeight="1" x14ac:dyDescent="0.35">
      <c r="A108" s="16">
        <v>6</v>
      </c>
      <c r="B108" s="269"/>
      <c r="C108" s="256" t="s">
        <v>17</v>
      </c>
      <c r="D108" s="202" t="s">
        <v>19</v>
      </c>
      <c r="E108" s="17">
        <v>5</v>
      </c>
      <c r="F108" s="100"/>
      <c r="G108" s="17">
        <v>5</v>
      </c>
      <c r="H108" s="100"/>
      <c r="I108" s="18"/>
      <c r="J108" s="18"/>
      <c r="K108" s="19"/>
      <c r="L108" s="156">
        <f t="shared" ref="L108:L126" si="5">SUM(F108*I108+H108*J108)+K108</f>
        <v>0</v>
      </c>
    </row>
    <row r="109" spans="1:12" x14ac:dyDescent="0.35">
      <c r="A109" s="16">
        <v>7</v>
      </c>
      <c r="B109" s="269"/>
      <c r="C109" s="256"/>
      <c r="D109" s="202" t="s">
        <v>20</v>
      </c>
      <c r="E109" s="17">
        <v>5</v>
      </c>
      <c r="F109" s="100"/>
      <c r="G109" s="17">
        <v>5</v>
      </c>
      <c r="H109" s="100"/>
      <c r="I109" s="18"/>
      <c r="J109" s="18"/>
      <c r="K109" s="19"/>
      <c r="L109" s="156">
        <f t="shared" si="5"/>
        <v>0</v>
      </c>
    </row>
    <row r="110" spans="1:12" x14ac:dyDescent="0.35">
      <c r="A110" s="16">
        <v>8</v>
      </c>
      <c r="B110" s="269"/>
      <c r="C110" s="256"/>
      <c r="D110" s="202" t="s">
        <v>21</v>
      </c>
      <c r="E110" s="17">
        <v>5</v>
      </c>
      <c r="F110" s="100"/>
      <c r="G110" s="17">
        <v>5</v>
      </c>
      <c r="H110" s="100"/>
      <c r="I110" s="18"/>
      <c r="J110" s="18"/>
      <c r="K110" s="19"/>
      <c r="L110" s="156">
        <f t="shared" si="5"/>
        <v>0</v>
      </c>
    </row>
    <row r="111" spans="1:12" ht="31" x14ac:dyDescent="0.35">
      <c r="A111" s="16">
        <v>9</v>
      </c>
      <c r="B111" s="269"/>
      <c r="C111" s="256"/>
      <c r="D111" s="202" t="s">
        <v>22</v>
      </c>
      <c r="E111" s="17">
        <v>5</v>
      </c>
      <c r="F111" s="100"/>
      <c r="G111" s="17">
        <v>5</v>
      </c>
      <c r="H111" s="100"/>
      <c r="I111" s="18"/>
      <c r="J111" s="18"/>
      <c r="K111" s="19"/>
      <c r="L111" s="156">
        <f t="shared" si="5"/>
        <v>0</v>
      </c>
    </row>
    <row r="112" spans="1:12" x14ac:dyDescent="0.35">
      <c r="A112" s="16">
        <v>10</v>
      </c>
      <c r="B112" s="269"/>
      <c r="C112" s="256"/>
      <c r="D112" s="202" t="s">
        <v>23</v>
      </c>
      <c r="E112" s="17">
        <v>5</v>
      </c>
      <c r="F112" s="100"/>
      <c r="G112" s="17">
        <v>5</v>
      </c>
      <c r="H112" s="100"/>
      <c r="I112" s="18"/>
      <c r="J112" s="18"/>
      <c r="K112" s="19"/>
      <c r="L112" s="156">
        <f t="shared" si="5"/>
        <v>0</v>
      </c>
    </row>
    <row r="113" spans="1:12" x14ac:dyDescent="0.35">
      <c r="A113" s="16">
        <v>11</v>
      </c>
      <c r="B113" s="269"/>
      <c r="C113" s="256" t="s">
        <v>25</v>
      </c>
      <c r="D113" s="202" t="s">
        <v>19</v>
      </c>
      <c r="E113" s="211">
        <v>50</v>
      </c>
      <c r="F113" s="100"/>
      <c r="G113" s="17">
        <v>50</v>
      </c>
      <c r="H113" s="100"/>
      <c r="I113" s="18"/>
      <c r="J113" s="18"/>
      <c r="K113" s="19"/>
      <c r="L113" s="156">
        <f t="shared" si="5"/>
        <v>0</v>
      </c>
    </row>
    <row r="114" spans="1:12" x14ac:dyDescent="0.35">
      <c r="A114" s="16">
        <v>12</v>
      </c>
      <c r="B114" s="269"/>
      <c r="C114" s="256"/>
      <c r="D114" s="202" t="s">
        <v>20</v>
      </c>
      <c r="E114" s="211">
        <v>50</v>
      </c>
      <c r="F114" s="100"/>
      <c r="G114" s="17">
        <v>50</v>
      </c>
      <c r="H114" s="100"/>
      <c r="I114" s="18"/>
      <c r="J114" s="18"/>
      <c r="K114" s="19"/>
      <c r="L114" s="156">
        <f t="shared" si="5"/>
        <v>0</v>
      </c>
    </row>
    <row r="115" spans="1:12" x14ac:dyDescent="0.35">
      <c r="A115" s="16">
        <v>13</v>
      </c>
      <c r="B115" s="269"/>
      <c r="C115" s="256"/>
      <c r="D115" s="202" t="s">
        <v>21</v>
      </c>
      <c r="E115" s="211">
        <v>50</v>
      </c>
      <c r="F115" s="100"/>
      <c r="G115" s="17">
        <v>50</v>
      </c>
      <c r="H115" s="100"/>
      <c r="I115" s="18"/>
      <c r="J115" s="18"/>
      <c r="K115" s="19"/>
      <c r="L115" s="156">
        <f t="shared" si="5"/>
        <v>0</v>
      </c>
    </row>
    <row r="116" spans="1:12" ht="31" x14ac:dyDescent="0.35">
      <c r="A116" s="16">
        <v>14</v>
      </c>
      <c r="B116" s="269"/>
      <c r="C116" s="256"/>
      <c r="D116" s="202" t="s">
        <v>22</v>
      </c>
      <c r="E116" s="211">
        <v>5</v>
      </c>
      <c r="F116" s="100"/>
      <c r="G116" s="17">
        <v>5</v>
      </c>
      <c r="H116" s="100"/>
      <c r="I116" s="18"/>
      <c r="J116" s="18"/>
      <c r="K116" s="19"/>
      <c r="L116" s="156">
        <f t="shared" si="5"/>
        <v>0</v>
      </c>
    </row>
    <row r="117" spans="1:12" x14ac:dyDescent="0.35">
      <c r="A117" s="16">
        <v>15</v>
      </c>
      <c r="B117" s="269"/>
      <c r="C117" s="256"/>
      <c r="D117" s="202" t="s">
        <v>23</v>
      </c>
      <c r="E117" s="211">
        <v>5</v>
      </c>
      <c r="F117" s="100"/>
      <c r="G117" s="17">
        <v>5</v>
      </c>
      <c r="H117" s="100"/>
      <c r="I117" s="18"/>
      <c r="J117" s="18"/>
      <c r="K117" s="19"/>
      <c r="L117" s="156">
        <f t="shared" si="5"/>
        <v>0</v>
      </c>
    </row>
    <row r="118" spans="1:12" x14ac:dyDescent="0.35">
      <c r="A118" s="16">
        <v>16</v>
      </c>
      <c r="B118" s="269"/>
      <c r="C118" s="256" t="s">
        <v>26</v>
      </c>
      <c r="D118" s="202" t="s">
        <v>19</v>
      </c>
      <c r="E118" s="211">
        <v>50</v>
      </c>
      <c r="F118" s="100"/>
      <c r="G118" s="17">
        <v>50</v>
      </c>
      <c r="H118" s="100"/>
      <c r="I118" s="18"/>
      <c r="J118" s="18"/>
      <c r="K118" s="19"/>
      <c r="L118" s="156">
        <f t="shared" si="5"/>
        <v>0</v>
      </c>
    </row>
    <row r="119" spans="1:12" x14ac:dyDescent="0.35">
      <c r="A119" s="16">
        <v>17</v>
      </c>
      <c r="B119" s="269"/>
      <c r="C119" s="256"/>
      <c r="D119" s="202" t="s">
        <v>20</v>
      </c>
      <c r="E119" s="211">
        <v>50</v>
      </c>
      <c r="F119" s="100"/>
      <c r="G119" s="17">
        <v>50</v>
      </c>
      <c r="H119" s="100"/>
      <c r="I119" s="18"/>
      <c r="J119" s="18"/>
      <c r="K119" s="19"/>
      <c r="L119" s="156">
        <f t="shared" si="5"/>
        <v>0</v>
      </c>
    </row>
    <row r="120" spans="1:12" x14ac:dyDescent="0.35">
      <c r="A120" s="16">
        <v>18</v>
      </c>
      <c r="B120" s="269"/>
      <c r="C120" s="256"/>
      <c r="D120" s="202" t="s">
        <v>21</v>
      </c>
      <c r="E120" s="211">
        <v>50</v>
      </c>
      <c r="F120" s="100"/>
      <c r="G120" s="17">
        <v>50</v>
      </c>
      <c r="H120" s="100"/>
      <c r="I120" s="18"/>
      <c r="J120" s="18"/>
      <c r="K120" s="19"/>
      <c r="L120" s="156">
        <f t="shared" si="5"/>
        <v>0</v>
      </c>
    </row>
    <row r="121" spans="1:12" ht="31" x14ac:dyDescent="0.35">
      <c r="A121" s="16">
        <v>19</v>
      </c>
      <c r="B121" s="269"/>
      <c r="C121" s="256"/>
      <c r="D121" s="202" t="s">
        <v>22</v>
      </c>
      <c r="E121" s="211">
        <v>5</v>
      </c>
      <c r="F121" s="100"/>
      <c r="G121" s="17">
        <v>5</v>
      </c>
      <c r="H121" s="100"/>
      <c r="I121" s="18"/>
      <c r="J121" s="18"/>
      <c r="K121" s="19"/>
      <c r="L121" s="156">
        <f t="shared" si="5"/>
        <v>0</v>
      </c>
    </row>
    <row r="122" spans="1:12" x14ac:dyDescent="0.35">
      <c r="A122" s="16">
        <v>20</v>
      </c>
      <c r="B122" s="269"/>
      <c r="C122" s="256"/>
      <c r="D122" s="202" t="s">
        <v>23</v>
      </c>
      <c r="E122" s="211">
        <v>5</v>
      </c>
      <c r="F122" s="100"/>
      <c r="G122" s="17">
        <v>5</v>
      </c>
      <c r="H122" s="100"/>
      <c r="I122" s="18"/>
      <c r="J122" s="18"/>
      <c r="K122" s="19"/>
      <c r="L122" s="156">
        <f t="shared" si="5"/>
        <v>0</v>
      </c>
    </row>
    <row r="123" spans="1:12" x14ac:dyDescent="0.35">
      <c r="A123" s="16">
        <v>21</v>
      </c>
      <c r="B123" s="269"/>
      <c r="C123" s="256" t="s">
        <v>27</v>
      </c>
      <c r="D123" s="202" t="s">
        <v>19</v>
      </c>
      <c r="E123" s="211">
        <v>5</v>
      </c>
      <c r="F123" s="100"/>
      <c r="G123" s="17">
        <v>5</v>
      </c>
      <c r="H123" s="100"/>
      <c r="I123" s="18"/>
      <c r="J123" s="18"/>
      <c r="K123" s="19"/>
      <c r="L123" s="156">
        <f t="shared" si="5"/>
        <v>0</v>
      </c>
    </row>
    <row r="124" spans="1:12" x14ac:dyDescent="0.35">
      <c r="A124" s="16">
        <v>22</v>
      </c>
      <c r="B124" s="269"/>
      <c r="C124" s="256"/>
      <c r="D124" s="202" t="s">
        <v>20</v>
      </c>
      <c r="E124" s="211">
        <v>5</v>
      </c>
      <c r="F124" s="100"/>
      <c r="G124" s="17">
        <v>5</v>
      </c>
      <c r="H124" s="100"/>
      <c r="I124" s="18"/>
      <c r="J124" s="18"/>
      <c r="K124" s="19"/>
      <c r="L124" s="156">
        <f t="shared" si="5"/>
        <v>0</v>
      </c>
    </row>
    <row r="125" spans="1:12" x14ac:dyDescent="0.35">
      <c r="A125" s="16">
        <v>23</v>
      </c>
      <c r="B125" s="269"/>
      <c r="C125" s="256"/>
      <c r="D125" s="202" t="s">
        <v>21</v>
      </c>
      <c r="E125" s="211">
        <v>5</v>
      </c>
      <c r="F125" s="100"/>
      <c r="G125" s="17">
        <v>5</v>
      </c>
      <c r="H125" s="100"/>
      <c r="I125" s="18"/>
      <c r="J125" s="18"/>
      <c r="K125" s="19"/>
      <c r="L125" s="156">
        <f t="shared" si="5"/>
        <v>0</v>
      </c>
    </row>
    <row r="126" spans="1:12" ht="31" x14ac:dyDescent="0.35">
      <c r="A126" s="16">
        <v>24</v>
      </c>
      <c r="B126" s="269"/>
      <c r="C126" s="256"/>
      <c r="D126" s="202" t="s">
        <v>22</v>
      </c>
      <c r="E126" s="211">
        <v>5</v>
      </c>
      <c r="F126" s="100"/>
      <c r="G126" s="17">
        <v>5</v>
      </c>
      <c r="H126" s="100"/>
      <c r="I126" s="18"/>
      <c r="J126" s="18"/>
      <c r="K126" s="19"/>
      <c r="L126" s="156">
        <f t="shared" si="5"/>
        <v>0</v>
      </c>
    </row>
    <row r="127" spans="1:12" ht="16" thickBot="1" x14ac:dyDescent="0.4">
      <c r="A127" s="20">
        <v>25</v>
      </c>
      <c r="B127" s="270"/>
      <c r="C127" s="257"/>
      <c r="D127" s="203" t="s">
        <v>23</v>
      </c>
      <c r="E127" s="212">
        <v>5</v>
      </c>
      <c r="F127" s="100"/>
      <c r="G127" s="21">
        <v>5</v>
      </c>
      <c r="H127" s="100"/>
      <c r="I127" s="18"/>
      <c r="J127" s="218"/>
      <c r="K127" s="219"/>
      <c r="L127" s="220">
        <f>SUM(F127*I127+H127*J127)+K127</f>
        <v>0</v>
      </c>
    </row>
    <row r="128" spans="1:12" ht="14.5" customHeight="1" thickBot="1" x14ac:dyDescent="0.4">
      <c r="A128" s="2"/>
      <c r="B128" s="24"/>
      <c r="C128" s="68"/>
      <c r="D128" s="68"/>
      <c r="F128" s="198"/>
      <c r="G128" s="200"/>
      <c r="H128" s="199"/>
      <c r="J128" s="221" t="s">
        <v>48</v>
      </c>
      <c r="K128" s="222">
        <f>SUM(K103:K127)</f>
        <v>0</v>
      </c>
      <c r="L128" s="223">
        <f>SUM(L103:L127)</f>
        <v>0</v>
      </c>
    </row>
    <row r="129" spans="1:9" x14ac:dyDescent="0.35">
      <c r="A129" s="79"/>
      <c r="B129" s="79"/>
      <c r="C129" s="79"/>
      <c r="D129" s="56"/>
      <c r="E129" s="56"/>
    </row>
    <row r="130" spans="1:9" ht="16" thickBot="1" x14ac:dyDescent="0.4">
      <c r="A130" s="80" t="s">
        <v>76</v>
      </c>
    </row>
    <row r="131" spans="1:9" ht="47" thickBot="1" x14ac:dyDescent="0.4">
      <c r="A131" s="8" t="s">
        <v>1</v>
      </c>
      <c r="B131" s="81" t="s">
        <v>2</v>
      </c>
      <c r="C131" s="62" t="s">
        <v>18</v>
      </c>
      <c r="D131" s="87" t="s">
        <v>36</v>
      </c>
      <c r="E131" s="127" t="s">
        <v>68</v>
      </c>
      <c r="F131" s="117" t="s">
        <v>69</v>
      </c>
      <c r="G131" s="82" t="s">
        <v>43</v>
      </c>
      <c r="H131" s="145" t="s">
        <v>45</v>
      </c>
    </row>
    <row r="132" spans="1:9" ht="16" thickBot="1" x14ac:dyDescent="0.4">
      <c r="A132" s="11" t="s">
        <v>3</v>
      </c>
      <c r="B132" s="71" t="s">
        <v>4</v>
      </c>
      <c r="C132" s="71" t="s">
        <v>5</v>
      </c>
      <c r="D132" s="129" t="s">
        <v>6</v>
      </c>
      <c r="E132" s="130" t="s">
        <v>15</v>
      </c>
      <c r="F132" s="72" t="s">
        <v>7</v>
      </c>
      <c r="G132" s="131" t="s">
        <v>42</v>
      </c>
      <c r="H132" s="159" t="s">
        <v>62</v>
      </c>
    </row>
    <row r="133" spans="1:9" ht="14" customHeight="1" x14ac:dyDescent="0.35">
      <c r="A133" s="12">
        <v>1</v>
      </c>
      <c r="B133" s="246" t="s">
        <v>39</v>
      </c>
      <c r="C133" s="249" t="s">
        <v>21</v>
      </c>
      <c r="D133" s="133" t="s">
        <v>37</v>
      </c>
      <c r="E133" s="73">
        <v>2</v>
      </c>
      <c r="F133" s="137"/>
      <c r="G133" s="134"/>
      <c r="H133" s="160">
        <f>SUM(F133+G133)</f>
        <v>0</v>
      </c>
    </row>
    <row r="134" spans="1:9" x14ac:dyDescent="0.35">
      <c r="A134" s="16">
        <v>2</v>
      </c>
      <c r="B134" s="247"/>
      <c r="C134" s="250"/>
      <c r="D134" s="114" t="s">
        <v>38</v>
      </c>
      <c r="E134" s="59">
        <v>2</v>
      </c>
      <c r="F134" s="138"/>
      <c r="G134" s="128"/>
      <c r="H134" s="161">
        <f t="shared" ref="H134:H138" si="6">SUM(F134+G134)</f>
        <v>0</v>
      </c>
    </row>
    <row r="135" spans="1:9" ht="14" customHeight="1" x14ac:dyDescent="0.35">
      <c r="A135" s="16">
        <v>3</v>
      </c>
      <c r="B135" s="247"/>
      <c r="C135" s="251" t="s">
        <v>22</v>
      </c>
      <c r="D135" s="115" t="s">
        <v>37</v>
      </c>
      <c r="E135" s="59">
        <v>2</v>
      </c>
      <c r="F135" s="138"/>
      <c r="G135" s="128"/>
      <c r="H135" s="161">
        <f t="shared" si="6"/>
        <v>0</v>
      </c>
    </row>
    <row r="136" spans="1:9" x14ac:dyDescent="0.35">
      <c r="A136" s="16">
        <v>4</v>
      </c>
      <c r="B136" s="247"/>
      <c r="C136" s="250"/>
      <c r="D136" s="114" t="s">
        <v>38</v>
      </c>
      <c r="E136" s="59">
        <v>2</v>
      </c>
      <c r="F136" s="138"/>
      <c r="G136" s="128"/>
      <c r="H136" s="161">
        <f t="shared" si="6"/>
        <v>0</v>
      </c>
    </row>
    <row r="137" spans="1:9" ht="31" x14ac:dyDescent="0.35">
      <c r="A137" s="16">
        <v>5</v>
      </c>
      <c r="B137" s="247"/>
      <c r="C137" s="251" t="s">
        <v>23</v>
      </c>
      <c r="D137" s="115" t="s">
        <v>37</v>
      </c>
      <c r="E137" s="59">
        <v>2</v>
      </c>
      <c r="F137" s="138"/>
      <c r="G137" s="128"/>
      <c r="H137" s="161">
        <f t="shared" si="6"/>
        <v>0</v>
      </c>
    </row>
    <row r="138" spans="1:9" ht="16" thickBot="1" x14ac:dyDescent="0.4">
      <c r="A138" s="20">
        <v>6</v>
      </c>
      <c r="B138" s="248"/>
      <c r="C138" s="252"/>
      <c r="D138" s="135" t="s">
        <v>38</v>
      </c>
      <c r="E138" s="75">
        <v>2</v>
      </c>
      <c r="F138" s="139"/>
      <c r="G138" s="136"/>
      <c r="H138" s="162">
        <f t="shared" si="6"/>
        <v>0</v>
      </c>
    </row>
    <row r="139" spans="1:9" ht="20" customHeight="1" thickBot="1" x14ac:dyDescent="0.4">
      <c r="F139" s="132" t="s">
        <v>48</v>
      </c>
      <c r="G139" s="140">
        <f>SUM(G133:G138)</f>
        <v>0</v>
      </c>
      <c r="H139" s="148">
        <f>SUM(H133:H138)</f>
        <v>0</v>
      </c>
    </row>
    <row r="140" spans="1:9" ht="16.5" customHeight="1" x14ac:dyDescent="0.35"/>
    <row r="141" spans="1:9" ht="17.5" customHeight="1" thickBot="1" x14ac:dyDescent="0.4">
      <c r="A141" s="80" t="s">
        <v>77</v>
      </c>
    </row>
    <row r="142" spans="1:9" ht="58.75" customHeight="1" thickBot="1" x14ac:dyDescent="0.4">
      <c r="A142" s="45" t="s">
        <v>1</v>
      </c>
      <c r="B142" s="265" t="s">
        <v>2</v>
      </c>
      <c r="C142" s="265"/>
      <c r="D142" s="182" t="s">
        <v>18</v>
      </c>
      <c r="E142" s="183" t="s">
        <v>68</v>
      </c>
      <c r="F142" s="47" t="s">
        <v>91</v>
      </c>
      <c r="G142" s="144" t="s">
        <v>89</v>
      </c>
      <c r="H142" s="184" t="s">
        <v>43</v>
      </c>
      <c r="I142" s="185" t="s">
        <v>45</v>
      </c>
    </row>
    <row r="143" spans="1:9" ht="14.5" customHeight="1" thickBot="1" x14ac:dyDescent="0.4">
      <c r="A143" s="11" t="s">
        <v>3</v>
      </c>
      <c r="B143" s="266" t="s">
        <v>4</v>
      </c>
      <c r="C143" s="267"/>
      <c r="D143" s="71" t="s">
        <v>5</v>
      </c>
      <c r="E143" s="193" t="s">
        <v>6</v>
      </c>
      <c r="F143" s="224" t="s">
        <v>15</v>
      </c>
      <c r="G143" s="229" t="s">
        <v>29</v>
      </c>
      <c r="H143" s="72" t="s">
        <v>44</v>
      </c>
      <c r="I143" s="159" t="s">
        <v>46</v>
      </c>
    </row>
    <row r="144" spans="1:9" ht="14.5" customHeight="1" x14ac:dyDescent="0.35">
      <c r="A144" s="12">
        <v>1</v>
      </c>
      <c r="B144" s="258" t="s">
        <v>32</v>
      </c>
      <c r="C144" s="258"/>
      <c r="D144" s="215" t="s">
        <v>19</v>
      </c>
      <c r="E144" s="14">
        <v>1</v>
      </c>
      <c r="F144" s="231"/>
      <c r="G144" s="234"/>
      <c r="H144" s="230"/>
      <c r="I144" s="155">
        <f>SUM(F144*G144)+H144</f>
        <v>0</v>
      </c>
    </row>
    <row r="145" spans="1:154" ht="14.5" customHeight="1" x14ac:dyDescent="0.35">
      <c r="A145" s="16">
        <v>2</v>
      </c>
      <c r="B145" s="259"/>
      <c r="C145" s="259"/>
      <c r="D145" s="213" t="s">
        <v>20</v>
      </c>
      <c r="E145" s="18">
        <v>1</v>
      </c>
      <c r="F145" s="232"/>
      <c r="G145" s="235"/>
      <c r="H145" s="65"/>
      <c r="I145" s="156">
        <f>SUM(F145*G145)+H145</f>
        <v>0</v>
      </c>
    </row>
    <row r="146" spans="1:154" ht="14.5" customHeight="1" x14ac:dyDescent="0.35">
      <c r="A146" s="16">
        <v>3</v>
      </c>
      <c r="B146" s="259"/>
      <c r="C146" s="259"/>
      <c r="D146" s="213" t="s">
        <v>21</v>
      </c>
      <c r="E146" s="18">
        <v>1</v>
      </c>
      <c r="F146" s="232"/>
      <c r="G146" s="235"/>
      <c r="H146" s="65"/>
      <c r="I146" s="156">
        <f t="shared" ref="I146:I163" si="7">SUM(F146*G146)+H146</f>
        <v>0</v>
      </c>
    </row>
    <row r="147" spans="1:154" ht="14.5" customHeight="1" x14ac:dyDescent="0.35">
      <c r="A147" s="16">
        <v>4</v>
      </c>
      <c r="B147" s="259"/>
      <c r="C147" s="259"/>
      <c r="D147" s="213" t="s">
        <v>22</v>
      </c>
      <c r="E147" s="18">
        <v>0.5</v>
      </c>
      <c r="F147" s="232"/>
      <c r="G147" s="235"/>
      <c r="H147" s="65"/>
      <c r="I147" s="156">
        <f t="shared" si="7"/>
        <v>0</v>
      </c>
    </row>
    <row r="148" spans="1:154" ht="14.5" customHeight="1" thickBot="1" x14ac:dyDescent="0.4">
      <c r="A148" s="20">
        <v>5</v>
      </c>
      <c r="B148" s="260"/>
      <c r="C148" s="260"/>
      <c r="D148" s="214" t="s">
        <v>23</v>
      </c>
      <c r="E148" s="22">
        <v>0.5</v>
      </c>
      <c r="F148" s="233"/>
      <c r="G148" s="236"/>
      <c r="H148" s="67"/>
      <c r="I148" s="157">
        <f t="shared" si="7"/>
        <v>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</row>
    <row r="149" spans="1:154" s="141" customFormat="1" ht="14.5" customHeight="1" x14ac:dyDescent="0.35">
      <c r="A149" s="12">
        <v>6</v>
      </c>
      <c r="B149" s="258" t="s">
        <v>33</v>
      </c>
      <c r="C149" s="258"/>
      <c r="D149" s="215" t="s">
        <v>19</v>
      </c>
      <c r="E149" s="14">
        <v>10</v>
      </c>
      <c r="F149" s="231"/>
      <c r="G149" s="234"/>
      <c r="H149" s="230"/>
      <c r="I149" s="155">
        <f t="shared" si="7"/>
        <v>0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</row>
    <row r="150" spans="1:154" s="1" customFormat="1" ht="14.5" customHeight="1" x14ac:dyDescent="0.35">
      <c r="A150" s="16">
        <v>7</v>
      </c>
      <c r="B150" s="259"/>
      <c r="C150" s="259"/>
      <c r="D150" s="213" t="s">
        <v>20</v>
      </c>
      <c r="E150" s="18">
        <v>10</v>
      </c>
      <c r="F150" s="232"/>
      <c r="G150" s="235"/>
      <c r="H150" s="65"/>
      <c r="I150" s="156">
        <f t="shared" si="7"/>
        <v>0</v>
      </c>
    </row>
    <row r="151" spans="1:154" s="1" customFormat="1" ht="14.5" customHeight="1" x14ac:dyDescent="0.35">
      <c r="A151" s="16">
        <v>8</v>
      </c>
      <c r="B151" s="259"/>
      <c r="C151" s="259"/>
      <c r="D151" s="213" t="s">
        <v>21</v>
      </c>
      <c r="E151" s="18">
        <v>10</v>
      </c>
      <c r="F151" s="232"/>
      <c r="G151" s="235"/>
      <c r="H151" s="65"/>
      <c r="I151" s="156">
        <f t="shared" si="7"/>
        <v>0</v>
      </c>
    </row>
    <row r="152" spans="1:154" s="1" customFormat="1" ht="14.5" customHeight="1" x14ac:dyDescent="0.35">
      <c r="A152" s="16">
        <v>9</v>
      </c>
      <c r="B152" s="259"/>
      <c r="C152" s="259"/>
      <c r="D152" s="213" t="s">
        <v>22</v>
      </c>
      <c r="E152" s="18">
        <v>8</v>
      </c>
      <c r="F152" s="232"/>
      <c r="G152" s="235"/>
      <c r="H152" s="65"/>
      <c r="I152" s="156">
        <f t="shared" si="7"/>
        <v>0</v>
      </c>
    </row>
    <row r="153" spans="1:154" s="142" customFormat="1" ht="14.5" customHeight="1" thickBot="1" x14ac:dyDescent="0.4">
      <c r="A153" s="20">
        <v>10</v>
      </c>
      <c r="B153" s="260"/>
      <c r="C153" s="260"/>
      <c r="D153" s="214" t="s">
        <v>23</v>
      </c>
      <c r="E153" s="22">
        <v>8</v>
      </c>
      <c r="F153" s="233"/>
      <c r="G153" s="236"/>
      <c r="H153" s="67"/>
      <c r="I153" s="157">
        <f t="shared" si="7"/>
        <v>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</row>
    <row r="154" spans="1:154" ht="14.5" customHeight="1" x14ac:dyDescent="0.35">
      <c r="A154" s="12">
        <v>11</v>
      </c>
      <c r="B154" s="258" t="s">
        <v>34</v>
      </c>
      <c r="C154" s="258"/>
      <c r="D154" s="215" t="s">
        <v>19</v>
      </c>
      <c r="E154" s="14">
        <v>15</v>
      </c>
      <c r="F154" s="231"/>
      <c r="G154" s="234"/>
      <c r="H154" s="230"/>
      <c r="I154" s="155">
        <f t="shared" si="7"/>
        <v>0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</row>
    <row r="155" spans="1:154" ht="14.5" customHeight="1" x14ac:dyDescent="0.35">
      <c r="A155" s="16">
        <v>12</v>
      </c>
      <c r="B155" s="259"/>
      <c r="C155" s="259"/>
      <c r="D155" s="213" t="s">
        <v>20</v>
      </c>
      <c r="E155" s="18">
        <v>15</v>
      </c>
      <c r="F155" s="232"/>
      <c r="G155" s="235"/>
      <c r="H155" s="65"/>
      <c r="I155" s="156">
        <f t="shared" si="7"/>
        <v>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</row>
    <row r="156" spans="1:154" ht="14.5" customHeight="1" x14ac:dyDescent="0.35">
      <c r="A156" s="16">
        <v>13</v>
      </c>
      <c r="B156" s="259"/>
      <c r="C156" s="259"/>
      <c r="D156" s="213" t="s">
        <v>21</v>
      </c>
      <c r="E156" s="18">
        <v>15</v>
      </c>
      <c r="F156" s="232"/>
      <c r="G156" s="235"/>
      <c r="H156" s="65"/>
      <c r="I156" s="156">
        <f t="shared" si="7"/>
        <v>0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</row>
    <row r="157" spans="1:154" ht="14.5" customHeight="1" x14ac:dyDescent="0.35">
      <c r="A157" s="16">
        <v>14</v>
      </c>
      <c r="B157" s="259"/>
      <c r="C157" s="259"/>
      <c r="D157" s="213" t="s">
        <v>22</v>
      </c>
      <c r="E157" s="18">
        <v>10</v>
      </c>
      <c r="F157" s="232"/>
      <c r="G157" s="235"/>
      <c r="H157" s="65"/>
      <c r="I157" s="156">
        <f t="shared" si="7"/>
        <v>0</v>
      </c>
    </row>
    <row r="158" spans="1:154" ht="14.5" customHeight="1" thickBot="1" x14ac:dyDescent="0.4">
      <c r="A158" s="20">
        <v>15</v>
      </c>
      <c r="B158" s="260"/>
      <c r="C158" s="260"/>
      <c r="D158" s="214" t="s">
        <v>23</v>
      </c>
      <c r="E158" s="22">
        <v>10</v>
      </c>
      <c r="F158" s="233"/>
      <c r="G158" s="236"/>
      <c r="H158" s="67"/>
      <c r="I158" s="157">
        <f t="shared" si="7"/>
        <v>0</v>
      </c>
    </row>
    <row r="159" spans="1:154" ht="14.5" customHeight="1" x14ac:dyDescent="0.35">
      <c r="A159" s="12">
        <v>16</v>
      </c>
      <c r="B159" s="258" t="s">
        <v>35</v>
      </c>
      <c r="C159" s="258"/>
      <c r="D159" s="215" t="s">
        <v>19</v>
      </c>
      <c r="E159" s="14">
        <v>1</v>
      </c>
      <c r="F159" s="231"/>
      <c r="G159" s="234"/>
      <c r="H159" s="230"/>
      <c r="I159" s="155">
        <f t="shared" si="7"/>
        <v>0</v>
      </c>
    </row>
    <row r="160" spans="1:154" ht="14.5" customHeight="1" x14ac:dyDescent="0.35">
      <c r="A160" s="16">
        <v>17</v>
      </c>
      <c r="B160" s="259"/>
      <c r="C160" s="259"/>
      <c r="D160" s="213" t="s">
        <v>20</v>
      </c>
      <c r="E160" s="18">
        <v>1</v>
      </c>
      <c r="F160" s="232"/>
      <c r="G160" s="235"/>
      <c r="H160" s="65"/>
      <c r="I160" s="156">
        <f t="shared" si="7"/>
        <v>0</v>
      </c>
    </row>
    <row r="161" spans="1:9" ht="14.5" customHeight="1" x14ac:dyDescent="0.35">
      <c r="A161" s="16">
        <v>18</v>
      </c>
      <c r="B161" s="259"/>
      <c r="C161" s="259"/>
      <c r="D161" s="213" t="s">
        <v>21</v>
      </c>
      <c r="E161" s="18">
        <v>1</v>
      </c>
      <c r="F161" s="232"/>
      <c r="G161" s="235"/>
      <c r="H161" s="65"/>
      <c r="I161" s="156">
        <f t="shared" si="7"/>
        <v>0</v>
      </c>
    </row>
    <row r="162" spans="1:9" ht="14.5" customHeight="1" x14ac:dyDescent="0.35">
      <c r="A162" s="16">
        <v>19</v>
      </c>
      <c r="B162" s="259"/>
      <c r="C162" s="259"/>
      <c r="D162" s="213" t="s">
        <v>22</v>
      </c>
      <c r="E162" s="18">
        <v>1</v>
      </c>
      <c r="F162" s="232"/>
      <c r="G162" s="235"/>
      <c r="H162" s="65"/>
      <c r="I162" s="156">
        <f t="shared" si="7"/>
        <v>0</v>
      </c>
    </row>
    <row r="163" spans="1:9" ht="14.5" customHeight="1" thickBot="1" x14ac:dyDescent="0.4">
      <c r="A163" s="20">
        <v>20</v>
      </c>
      <c r="B163" s="260"/>
      <c r="C163" s="260"/>
      <c r="D163" s="214" t="s">
        <v>23</v>
      </c>
      <c r="E163" s="22">
        <v>1</v>
      </c>
      <c r="F163" s="233"/>
      <c r="G163" s="236"/>
      <c r="H163" s="67"/>
      <c r="I163" s="157">
        <f t="shared" si="7"/>
        <v>0</v>
      </c>
    </row>
    <row r="164" spans="1:9" ht="14.5" customHeight="1" thickBot="1" x14ac:dyDescent="0.4">
      <c r="A164" s="2"/>
      <c r="B164" s="24"/>
      <c r="C164" s="24"/>
      <c r="D164" s="68"/>
      <c r="F164" s="25" t="s">
        <v>48</v>
      </c>
      <c r="H164" s="164">
        <f>SUM(H144:H163)</f>
        <v>0</v>
      </c>
      <c r="I164" s="152">
        <f>SUM(I144:I163)</f>
        <v>0</v>
      </c>
    </row>
    <row r="165" spans="1:9" ht="14" customHeight="1" x14ac:dyDescent="0.35">
      <c r="A165" s="2"/>
      <c r="B165" s="24"/>
      <c r="C165" s="24"/>
      <c r="D165" s="68"/>
      <c r="E165" s="25"/>
      <c r="F165" s="25"/>
      <c r="G165" s="25"/>
      <c r="H165" s="25"/>
      <c r="I165" s="25"/>
    </row>
    <row r="166" spans="1:9" ht="15.65" customHeight="1" thickBot="1" x14ac:dyDescent="0.4">
      <c r="A166" s="245" t="s">
        <v>80</v>
      </c>
      <c r="B166" s="245"/>
      <c r="C166" s="245"/>
      <c r="D166" s="245"/>
      <c r="E166" s="245"/>
      <c r="F166" s="245"/>
      <c r="G166" s="245"/>
      <c r="H166" s="245"/>
      <c r="I166" s="245"/>
    </row>
    <row r="167" spans="1:9" ht="48.5" customHeight="1" thickBot="1" x14ac:dyDescent="0.4">
      <c r="A167" s="8" t="s">
        <v>1</v>
      </c>
      <c r="B167" s="9" t="s">
        <v>2</v>
      </c>
      <c r="C167" s="62" t="s">
        <v>24</v>
      </c>
      <c r="D167" s="116" t="s">
        <v>68</v>
      </c>
      <c r="E167" s="47" t="s">
        <v>91</v>
      </c>
      <c r="F167" s="144" t="s">
        <v>89</v>
      </c>
      <c r="G167" s="10" t="s">
        <v>43</v>
      </c>
      <c r="H167" s="150" t="s">
        <v>45</v>
      </c>
      <c r="I167" s="25"/>
    </row>
    <row r="168" spans="1:9" ht="14" customHeight="1" thickBot="1" x14ac:dyDescent="0.4">
      <c r="A168" s="48" t="s">
        <v>3</v>
      </c>
      <c r="B168" s="31" t="s">
        <v>4</v>
      </c>
      <c r="C168" s="83" t="s">
        <v>5</v>
      </c>
      <c r="D168" s="91" t="s">
        <v>6</v>
      </c>
      <c r="E168" s="97" t="s">
        <v>15</v>
      </c>
      <c r="F168" s="96" t="s">
        <v>7</v>
      </c>
      <c r="G168" s="97" t="s">
        <v>42</v>
      </c>
      <c r="H168" s="151" t="s">
        <v>46</v>
      </c>
      <c r="I168" s="25"/>
    </row>
    <row r="169" spans="1:9" ht="14" customHeight="1" x14ac:dyDescent="0.35">
      <c r="A169" s="12">
        <v>1</v>
      </c>
      <c r="B169" s="253" t="s">
        <v>50</v>
      </c>
      <c r="C169" s="215" t="s">
        <v>19</v>
      </c>
      <c r="D169" s="13">
        <v>1</v>
      </c>
      <c r="E169" s="99"/>
      <c r="F169" s="225"/>
      <c r="G169" s="165"/>
      <c r="H169" s="155">
        <f>SUM(E169*F169)+G169</f>
        <v>0</v>
      </c>
      <c r="I169" s="25"/>
    </row>
    <row r="170" spans="1:9" ht="14" customHeight="1" x14ac:dyDescent="0.35">
      <c r="A170" s="16">
        <v>2</v>
      </c>
      <c r="B170" s="254"/>
      <c r="C170" s="213" t="s">
        <v>20</v>
      </c>
      <c r="D170" s="17">
        <v>1</v>
      </c>
      <c r="E170" s="100"/>
      <c r="F170" s="226"/>
      <c r="G170" s="166"/>
      <c r="H170" s="156">
        <f t="shared" ref="H170:H178" si="8">SUM(E170*F170)+G170</f>
        <v>0</v>
      </c>
      <c r="I170" s="25"/>
    </row>
    <row r="171" spans="1:9" ht="14" customHeight="1" x14ac:dyDescent="0.35">
      <c r="A171" s="16">
        <v>3</v>
      </c>
      <c r="B171" s="254"/>
      <c r="C171" s="213" t="s">
        <v>21</v>
      </c>
      <c r="D171" s="66">
        <v>1</v>
      </c>
      <c r="E171" s="100"/>
      <c r="F171" s="227"/>
      <c r="G171" s="167"/>
      <c r="H171" s="156">
        <f t="shared" si="8"/>
        <v>0</v>
      </c>
      <c r="I171" s="25"/>
    </row>
    <row r="172" spans="1:9" ht="14" customHeight="1" x14ac:dyDescent="0.35">
      <c r="A172" s="16">
        <v>4</v>
      </c>
      <c r="B172" s="254"/>
      <c r="C172" s="213" t="s">
        <v>22</v>
      </c>
      <c r="D172" s="17">
        <v>1</v>
      </c>
      <c r="E172" s="100"/>
      <c r="F172" s="226"/>
      <c r="G172" s="166"/>
      <c r="H172" s="156">
        <f t="shared" si="8"/>
        <v>0</v>
      </c>
    </row>
    <row r="173" spans="1:9" ht="14" customHeight="1" thickBot="1" x14ac:dyDescent="0.4">
      <c r="A173" s="20">
        <v>5</v>
      </c>
      <c r="B173" s="255"/>
      <c r="C173" s="214" t="s">
        <v>23</v>
      </c>
      <c r="D173" s="21">
        <v>1</v>
      </c>
      <c r="E173" s="101"/>
      <c r="F173" s="228"/>
      <c r="G173" s="168"/>
      <c r="H173" s="157">
        <f t="shared" si="8"/>
        <v>0</v>
      </c>
    </row>
    <row r="174" spans="1:9" ht="14" customHeight="1" x14ac:dyDescent="0.35">
      <c r="A174" s="12">
        <v>6</v>
      </c>
      <c r="B174" s="253" t="s">
        <v>51</v>
      </c>
      <c r="C174" s="215" t="s">
        <v>19</v>
      </c>
      <c r="D174" s="13">
        <v>1</v>
      </c>
      <c r="E174" s="99"/>
      <c r="F174" s="225"/>
      <c r="G174" s="165"/>
      <c r="H174" s="155">
        <f t="shared" si="8"/>
        <v>0</v>
      </c>
    </row>
    <row r="175" spans="1:9" ht="14" customHeight="1" x14ac:dyDescent="0.35">
      <c r="A175" s="16">
        <v>7</v>
      </c>
      <c r="B175" s="254"/>
      <c r="C175" s="213" t="s">
        <v>20</v>
      </c>
      <c r="D175" s="17">
        <v>1</v>
      </c>
      <c r="E175" s="100"/>
      <c r="F175" s="226"/>
      <c r="G175" s="166"/>
      <c r="H175" s="156">
        <f t="shared" si="8"/>
        <v>0</v>
      </c>
    </row>
    <row r="176" spans="1:9" ht="14" customHeight="1" x14ac:dyDescent="0.35">
      <c r="A176" s="16">
        <v>8</v>
      </c>
      <c r="B176" s="254"/>
      <c r="C176" s="213" t="s">
        <v>21</v>
      </c>
      <c r="D176" s="66">
        <v>1</v>
      </c>
      <c r="E176" s="100"/>
      <c r="F176" s="227"/>
      <c r="G176" s="167"/>
      <c r="H176" s="156">
        <f t="shared" si="8"/>
        <v>0</v>
      </c>
    </row>
    <row r="177" spans="1:9" ht="14" customHeight="1" x14ac:dyDescent="0.35">
      <c r="A177" s="16">
        <v>9</v>
      </c>
      <c r="B177" s="254"/>
      <c r="C177" s="213" t="s">
        <v>22</v>
      </c>
      <c r="D177" s="17">
        <v>1</v>
      </c>
      <c r="E177" s="100"/>
      <c r="F177" s="226"/>
      <c r="G177" s="166"/>
      <c r="H177" s="156">
        <f t="shared" si="8"/>
        <v>0</v>
      </c>
    </row>
    <row r="178" spans="1:9" ht="14" customHeight="1" thickBot="1" x14ac:dyDescent="0.4">
      <c r="A178" s="20">
        <v>10</v>
      </c>
      <c r="B178" s="255"/>
      <c r="C178" s="214" t="s">
        <v>23</v>
      </c>
      <c r="D178" s="21">
        <v>1</v>
      </c>
      <c r="E178" s="101"/>
      <c r="F178" s="228"/>
      <c r="G178" s="168"/>
      <c r="H178" s="157">
        <f t="shared" si="8"/>
        <v>0</v>
      </c>
    </row>
    <row r="179" spans="1:9" ht="15.65" customHeight="1" thickBot="1" x14ac:dyDescent="0.4">
      <c r="A179" s="2"/>
      <c r="B179" s="24"/>
      <c r="C179" s="68"/>
      <c r="F179" s="143" t="str">
        <f>$H$13</f>
        <v>Viso</v>
      </c>
      <c r="G179" s="169">
        <f>SUM(G169:G178)</f>
        <v>0</v>
      </c>
      <c r="H179" s="152">
        <f>SUM(H169:H178)</f>
        <v>0</v>
      </c>
      <c r="I179" s="3"/>
    </row>
    <row r="180" spans="1:9" ht="15" customHeight="1" thickBot="1" x14ac:dyDescent="0.4">
      <c r="A180" s="243" t="s">
        <v>52</v>
      </c>
      <c r="B180" s="244"/>
      <c r="C180" s="244"/>
      <c r="D180" s="244"/>
      <c r="E180" s="216"/>
      <c r="F180" s="163"/>
      <c r="G180" s="121">
        <f>SUM(I13+I21+I27+F33+I39+I44+G53+K98+K128+G139+H164+G179)</f>
        <v>0</v>
      </c>
      <c r="H180" s="210">
        <f>SUM(J13+J21+J27+G33+J39+J44+H53+L98+L128+H139+I164+H179)</f>
        <v>0</v>
      </c>
    </row>
    <row r="181" spans="1:9" x14ac:dyDescent="0.35">
      <c r="A181" s="242"/>
      <c r="B181" s="242"/>
      <c r="C181" s="242"/>
      <c r="D181" s="242"/>
    </row>
    <row r="182" spans="1:9" ht="27" customHeight="1" x14ac:dyDescent="0.35">
      <c r="A182" s="1"/>
      <c r="B182" s="1" t="s">
        <v>47</v>
      </c>
      <c r="C182" s="1"/>
      <c r="D182" s="2"/>
      <c r="E182" s="201"/>
      <c r="F182" s="1"/>
      <c r="G182" s="2"/>
      <c r="H182" s="1"/>
      <c r="I182" s="1"/>
    </row>
    <row r="183" spans="1:9" x14ac:dyDescent="0.35">
      <c r="B183" s="271" t="s">
        <v>60</v>
      </c>
      <c r="C183" s="271"/>
      <c r="D183" s="271"/>
      <c r="E183" s="271"/>
      <c r="F183" s="271"/>
      <c r="G183" s="271"/>
    </row>
    <row r="184" spans="1:9" x14ac:dyDescent="0.35">
      <c r="B184" s="92"/>
      <c r="C184" s="262" t="s">
        <v>55</v>
      </c>
      <c r="D184" s="262"/>
    </row>
    <row r="185" spans="1:9" x14ac:dyDescent="0.35">
      <c r="B185" s="74"/>
      <c r="C185" s="263" t="s">
        <v>56</v>
      </c>
      <c r="D185" s="263"/>
    </row>
  </sheetData>
  <sheetProtection selectLockedCells="1"/>
  <mergeCells count="48">
    <mergeCell ref="C184:D184"/>
    <mergeCell ref="C185:D185"/>
    <mergeCell ref="B183:G183"/>
    <mergeCell ref="C3:F3"/>
    <mergeCell ref="C4:F4"/>
    <mergeCell ref="C5:F5"/>
    <mergeCell ref="B58:B82"/>
    <mergeCell ref="C95:C97"/>
    <mergeCell ref="C92:C94"/>
    <mergeCell ref="A23:G23"/>
    <mergeCell ref="A29:G29"/>
    <mergeCell ref="B48:B52"/>
    <mergeCell ref="C58:C62"/>
    <mergeCell ref="C63:C67"/>
    <mergeCell ref="C68:C72"/>
    <mergeCell ref="C73:C77"/>
    <mergeCell ref="H4:I4"/>
    <mergeCell ref="H5:I5"/>
    <mergeCell ref="G3:J3"/>
    <mergeCell ref="B174:B178"/>
    <mergeCell ref="B142:C142"/>
    <mergeCell ref="B143:C143"/>
    <mergeCell ref="B149:C153"/>
    <mergeCell ref="B144:C148"/>
    <mergeCell ref="B154:C158"/>
    <mergeCell ref="B159:C163"/>
    <mergeCell ref="B103:B127"/>
    <mergeCell ref="C103:C107"/>
    <mergeCell ref="C108:C112"/>
    <mergeCell ref="C113:C117"/>
    <mergeCell ref="C118:C122"/>
    <mergeCell ref="C123:C127"/>
    <mergeCell ref="A5:B5"/>
    <mergeCell ref="A4:B4"/>
    <mergeCell ref="A3:B3"/>
    <mergeCell ref="A181:D181"/>
    <mergeCell ref="A180:D180"/>
    <mergeCell ref="A166:I166"/>
    <mergeCell ref="B133:B138"/>
    <mergeCell ref="C133:C134"/>
    <mergeCell ref="C135:C136"/>
    <mergeCell ref="C137:C138"/>
    <mergeCell ref="B169:B173"/>
    <mergeCell ref="C78:C82"/>
    <mergeCell ref="B83:B97"/>
    <mergeCell ref="C83:C85"/>
    <mergeCell ref="C86:C88"/>
    <mergeCell ref="C89:C91"/>
  </mergeCells>
  <phoneticPr fontId="5" type="noConversion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Sungailaite</dc:creator>
  <cp:lastModifiedBy>Justina Šatikė  | Lithuania Travel</cp:lastModifiedBy>
  <cp:lastPrinted>2021-08-06T11:06:16Z</cp:lastPrinted>
  <dcterms:created xsi:type="dcterms:W3CDTF">2017-11-30T09:16:18Z</dcterms:created>
  <dcterms:modified xsi:type="dcterms:W3CDTF">2021-11-16T14:49:43Z</dcterms:modified>
</cp:coreProperties>
</file>