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onkursai\Sutartys\"/>
    </mc:Choice>
  </mc:AlternateContent>
  <bookViews>
    <workbookView xWindow="0" yWindow="0" windowWidth="24000" windowHeight="9645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M75" i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K181" i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46" i="1"/>
  <c r="K146" i="1" s="1"/>
  <c r="J147" i="1"/>
  <c r="K147" i="1" s="1"/>
  <c r="J148" i="1"/>
  <c r="K148" i="1" s="1"/>
  <c r="J149" i="1"/>
  <c r="K149" i="1" s="1"/>
  <c r="J150" i="1"/>
  <c r="K150" i="1" s="1"/>
  <c r="J151" i="1"/>
  <c r="K151" i="1" s="1"/>
  <c r="J152" i="1"/>
  <c r="K152" i="1" s="1"/>
  <c r="J153" i="1"/>
  <c r="K153" i="1" s="1"/>
  <c r="J154" i="1"/>
  <c r="K154" i="1" s="1"/>
  <c r="J155" i="1"/>
  <c r="K155" i="1" s="1"/>
  <c r="J156" i="1"/>
  <c r="K156" i="1" s="1"/>
  <c r="J157" i="1"/>
  <c r="K157" i="1" s="1"/>
  <c r="J158" i="1"/>
  <c r="K158" i="1" s="1"/>
  <c r="J159" i="1"/>
  <c r="K159" i="1" s="1"/>
  <c r="J160" i="1"/>
  <c r="K160" i="1" s="1"/>
  <c r="J161" i="1"/>
  <c r="K161" i="1" s="1"/>
  <c r="J162" i="1"/>
  <c r="K162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J182" i="1"/>
  <c r="K182" i="1" s="1"/>
  <c r="J183" i="1"/>
  <c r="K183" i="1" s="1"/>
  <c r="J184" i="1"/>
  <c r="K184" i="1" s="1"/>
  <c r="J185" i="1"/>
  <c r="K185" i="1" s="1"/>
  <c r="J186" i="1"/>
  <c r="K186" i="1" s="1"/>
  <c r="J187" i="1"/>
  <c r="K187" i="1" s="1"/>
  <c r="J188" i="1"/>
  <c r="K188" i="1" s="1"/>
  <c r="J189" i="1"/>
  <c r="K189" i="1" s="1"/>
  <c r="J190" i="1"/>
  <c r="K190" i="1" s="1"/>
  <c r="J191" i="1"/>
  <c r="K191" i="1" s="1"/>
  <c r="J192" i="1"/>
  <c r="K192" i="1" s="1"/>
  <c r="J193" i="1"/>
  <c r="K193" i="1" s="1"/>
  <c r="J194" i="1"/>
  <c r="K194" i="1" s="1"/>
  <c r="J195" i="1"/>
  <c r="K195" i="1" s="1"/>
  <c r="J196" i="1"/>
  <c r="K196" i="1" s="1"/>
  <c r="J197" i="1"/>
  <c r="K197" i="1" s="1"/>
  <c r="J198" i="1"/>
  <c r="K198" i="1" s="1"/>
  <c r="J199" i="1"/>
  <c r="K199" i="1" s="1"/>
  <c r="J200" i="1"/>
  <c r="K200" i="1" s="1"/>
  <c r="J201" i="1"/>
  <c r="K201" i="1" s="1"/>
  <c r="J202" i="1"/>
  <c r="K202" i="1" s="1"/>
  <c r="J203" i="1"/>
  <c r="K203" i="1" s="1"/>
  <c r="J204" i="1"/>
  <c r="K204" i="1" s="1"/>
  <c r="J205" i="1"/>
  <c r="K205" i="1" s="1"/>
  <c r="J206" i="1"/>
  <c r="K206" i="1" s="1"/>
  <c r="J207" i="1"/>
  <c r="K207" i="1" s="1"/>
  <c r="J208" i="1"/>
  <c r="K208" i="1" s="1"/>
  <c r="J209" i="1"/>
  <c r="K209" i="1" s="1"/>
  <c r="J210" i="1"/>
  <c r="K210" i="1" s="1"/>
  <c r="J211" i="1"/>
  <c r="K211" i="1" s="1"/>
  <c r="J212" i="1"/>
  <c r="K212" i="1" s="1"/>
  <c r="N6" i="1" l="1"/>
  <c r="O204" i="1"/>
  <c r="O172" i="1"/>
  <c r="O140" i="1"/>
  <c r="O108" i="1"/>
  <c r="O212" i="1"/>
  <c r="O211" i="1"/>
  <c r="O210" i="1"/>
  <c r="O209" i="1"/>
  <c r="O208" i="1"/>
  <c r="O207" i="1"/>
  <c r="O206" i="1"/>
  <c r="O205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L6" i="1"/>
  <c r="M6" i="1" s="1"/>
  <c r="O6" i="1" s="1"/>
  <c r="J6" i="1"/>
  <c r="K6" i="1" s="1"/>
</calcChain>
</file>

<file path=xl/sharedStrings.xml><?xml version="1.0" encoding="utf-8"?>
<sst xmlns="http://schemas.openxmlformats.org/spreadsheetml/2006/main" count="1051" uniqueCount="513">
  <si>
    <t>Eil. Nr.</t>
  </si>
  <si>
    <t>Kodas (pagal 3M Unitek katalogą)</t>
  </si>
  <si>
    <t>Pavadinimas</t>
  </si>
  <si>
    <t>Apibūdinimas</t>
  </si>
  <si>
    <t>Kiekis pakuotėje/rinkinyje</t>
  </si>
  <si>
    <t>Preliminarūs lyginamieji kiekiai</t>
  </si>
  <si>
    <t>5 % PVM</t>
  </si>
  <si>
    <t>Matavimo vieneto kaina su 5 % PVM, Eur</t>
  </si>
  <si>
    <t xml:space="preserve">21 % PVM </t>
  </si>
  <si>
    <t>Matavimo vieneto kaina su 21 % PVM, Eur</t>
  </si>
  <si>
    <t>Bendra pozicijos kaina Eur        (be PVM)</t>
  </si>
  <si>
    <t>Bendra pozicijos kaina Eur (su 21  % PVM)</t>
  </si>
  <si>
    <t>004-120</t>
  </si>
  <si>
    <t>Metaliniai beligatūriniai breketai su klipais</t>
  </si>
  <si>
    <t xml:space="preserve">SmartClip MBT                  </t>
  </si>
  <si>
    <t xml:space="preserve">U/L Lt/Rt 5X5 022, klipai           </t>
  </si>
  <si>
    <t>Rink.</t>
  </si>
  <si>
    <t>004-121</t>
  </si>
  <si>
    <t xml:space="preserve">U/L Lt/Rt 5X5 CHk 022, klipai         </t>
  </si>
  <si>
    <t>004-122</t>
  </si>
  <si>
    <t xml:space="preserve">U/L Lt/Rt 5X5 CHk 022, klipai       </t>
  </si>
  <si>
    <t>004-124</t>
  </si>
  <si>
    <t xml:space="preserve">U/L Lt/Rt 6X6 022, klipai           </t>
  </si>
  <si>
    <t>004-127</t>
  </si>
  <si>
    <t xml:space="preserve">U/L Lt/Rt 6X6 CHk 022, klipai         </t>
  </si>
  <si>
    <r>
      <t>004-301</t>
    </r>
    <r>
      <rPr>
        <b/>
        <sz val="9"/>
        <rFont val="Times New Roman"/>
        <family val="1"/>
        <charset val="186"/>
      </rPr>
      <t xml:space="preserve"> (- </t>
    </r>
    <r>
      <rPr>
        <sz val="9"/>
        <rFont val="Times New Roman"/>
        <family val="1"/>
        <charset val="186"/>
      </rPr>
      <t>350)</t>
    </r>
  </si>
  <si>
    <t xml:space="preserve">U/L, L/R, ,022 slot, su metaliniais klipais, su/be kabliuko       </t>
  </si>
  <si>
    <t>Vnt.</t>
  </si>
  <si>
    <t>006-113</t>
  </si>
  <si>
    <t xml:space="preserve">Keramikiniai breketai </t>
  </si>
  <si>
    <t xml:space="preserve">Clarity ADVACED MBT               </t>
  </si>
  <si>
    <t xml:space="preserve">U/L Lt/Rt 3X3 CHk 022                </t>
  </si>
  <si>
    <t>006-115</t>
  </si>
  <si>
    <t xml:space="preserve">U Lt/Rt 5X5 CHk 022                </t>
  </si>
  <si>
    <t>006-118</t>
  </si>
  <si>
    <t xml:space="preserve">U Lt/Rt 3X3 CHk 022                </t>
  </si>
  <si>
    <t>006-135</t>
  </si>
  <si>
    <t xml:space="preserve">Clarity ADVACED Roth               </t>
  </si>
  <si>
    <t>017-552</t>
  </si>
  <si>
    <t>Metaliniai breketai</t>
  </si>
  <si>
    <t xml:space="preserve">Victory Series MBT Twin        </t>
  </si>
  <si>
    <t xml:space="preserve">U/L Lt/Rt 5X5 Cusp DHk 022     </t>
  </si>
  <si>
    <t>017-547</t>
  </si>
  <si>
    <t xml:space="preserve">Victory Series ROTH     </t>
  </si>
  <si>
    <t xml:space="preserve">U/L Lt/Rt 5X5 022              </t>
  </si>
  <si>
    <t>017-548</t>
  </si>
  <si>
    <t>017-684 (- 984)</t>
  </si>
  <si>
    <t xml:space="preserve">Victory Series Twin            </t>
  </si>
  <si>
    <t xml:space="preserve">U/L, L/R, ,022 slot, MBT, Roth, su/be kabliuko  </t>
  </si>
  <si>
    <t>024-120</t>
  </si>
  <si>
    <t xml:space="preserve">Victory Series Low Profile MBT </t>
  </si>
  <si>
    <t>024-121</t>
  </si>
  <si>
    <t xml:space="preserve">U/L Lt/Rt 5X5 CHk 022          </t>
  </si>
  <si>
    <t>024-122</t>
  </si>
  <si>
    <t xml:space="preserve">U/L Lt/Rt 5X5 Hk 022           </t>
  </si>
  <si>
    <t>024-124</t>
  </si>
  <si>
    <t>024-125</t>
  </si>
  <si>
    <t>024-470 (-982)</t>
  </si>
  <si>
    <t>024-4811 (- 9841)</t>
  </si>
  <si>
    <t>025-127</t>
  </si>
  <si>
    <t>Metaliniai beligatūriai breketai su durelėm</t>
  </si>
  <si>
    <t xml:space="preserve">Vict Srs Active SL Roth  </t>
  </si>
  <si>
    <t xml:space="preserve">U/L Lt/Rt 5X5 Hk 022 Roth       </t>
  </si>
  <si>
    <t>025-301 (-324)</t>
  </si>
  <si>
    <t>U/L, L/R, ,022 slot, Roth, su kabliukais, aktyvios durelės</t>
  </si>
  <si>
    <t>066-5013 (- 5121)</t>
  </si>
  <si>
    <t>Vamzdeliai</t>
  </si>
  <si>
    <t>Victory Srs Mini BT Sng N-Cv Mb</t>
  </si>
  <si>
    <t xml:space="preserve">LLt, LRt, ULt, URt, 2Molar 0T/0Of 2.5mm Hk 022 </t>
  </si>
  <si>
    <t>067-6203 (- 6394)</t>
  </si>
  <si>
    <t xml:space="preserve">Vict Srs LwPr BT Sng Cv MBT Mb </t>
  </si>
  <si>
    <t xml:space="preserve">LLt, LRt,  1Molar, 2 Molar, 3.6 mm ir 4.3mm 022  </t>
  </si>
  <si>
    <t>067-901 (-9791)</t>
  </si>
  <si>
    <t xml:space="preserve">Victory Series BT Sng Cv       </t>
  </si>
  <si>
    <t xml:space="preserve">LLt, LRt, ULt, URt, 1 Molar ir 2Molar 3.6 mm, 4.3 mm, 3.9 mm, 4.6mm Hk 022 </t>
  </si>
  <si>
    <t>068-901 (- 9982)</t>
  </si>
  <si>
    <t xml:space="preserve">Victory Series BT Combo Cv 045 </t>
  </si>
  <si>
    <t xml:space="preserve">LLt, LRt, ULt, URt, 1 Molar, 3.6 mm, 4.3 mm, 4.6mm Hk 022 </t>
  </si>
  <si>
    <t>069-4103 (-6264)</t>
  </si>
  <si>
    <t>Victory series</t>
  </si>
  <si>
    <t>LLt, LRt, ULt, Urt</t>
  </si>
  <si>
    <t>902-162 (-184)</t>
  </si>
  <si>
    <t>Žiedai</t>
  </si>
  <si>
    <t>Victory Series</t>
  </si>
  <si>
    <t>narrow, mikro etched,1st molar, left</t>
  </si>
  <si>
    <t>pak</t>
  </si>
  <si>
    <t>902-262 (-284)</t>
  </si>
  <si>
    <t>narrow, mikro etched,1st molar, right</t>
  </si>
  <si>
    <t>068-993-126 (-184)</t>
  </si>
  <si>
    <t>Žiedas su vamzdeliu</t>
  </si>
  <si>
    <t>Victory Series band with tube (Forsus), 1st molar</t>
  </si>
  <si>
    <t>double Forsus tube, upper left</t>
  </si>
  <si>
    <t>068-994-262 (-284)</t>
  </si>
  <si>
    <t>double Forsus tube, upper right</t>
  </si>
  <si>
    <t>068-989-162 (-184)</t>
  </si>
  <si>
    <t>triple Forsus tube, upper left</t>
  </si>
  <si>
    <t>068-990-262 (-284)</t>
  </si>
  <si>
    <t xml:space="preserve">triple Forsus tube, upper right </t>
  </si>
  <si>
    <t>293-341</t>
  </si>
  <si>
    <t>Lankai</t>
  </si>
  <si>
    <t xml:space="preserve">Perm Res SS OF II Squared      </t>
  </si>
  <si>
    <t xml:space="preserve">U 0175X0175                    </t>
  </si>
  <si>
    <t>293-342</t>
  </si>
  <si>
    <t xml:space="preserve">L 0175X0175                    </t>
  </si>
  <si>
    <t>293-351</t>
  </si>
  <si>
    <t xml:space="preserve">Perm Res SS OF III Ovoid       </t>
  </si>
  <si>
    <t>293-352</t>
  </si>
  <si>
    <t>296-821</t>
  </si>
  <si>
    <t xml:space="preserve">Nitinol SE Reverse Curve       </t>
  </si>
  <si>
    <t xml:space="preserve">U 016                          </t>
  </si>
  <si>
    <t>296-822</t>
  </si>
  <si>
    <t xml:space="preserve">L 016                          </t>
  </si>
  <si>
    <t>296-823</t>
  </si>
  <si>
    <t xml:space="preserve">U 018                          </t>
  </si>
  <si>
    <t>296-824</t>
  </si>
  <si>
    <t xml:space="preserve">L 018                          </t>
  </si>
  <si>
    <t>297-821 (-872)</t>
  </si>
  <si>
    <t xml:space="preserve">U/L,  016X022, 017X025, 019x025, 021x025, 016x025                  </t>
  </si>
  <si>
    <t>300-003 (-012)</t>
  </si>
  <si>
    <t xml:space="preserve">U/L, .012 .014 .016 .018 .020 apvalūs                        </t>
  </si>
  <si>
    <t>300-015 (-049)</t>
  </si>
  <si>
    <t xml:space="preserve">Perm Res SS OFIII Ovoid        </t>
  </si>
  <si>
    <t xml:space="preserve">U/L, 016X016 - 021x025, kvadratiniai                    </t>
  </si>
  <si>
    <t>300-603 (-612)</t>
  </si>
  <si>
    <t xml:space="preserve">Perm Res SS OF II Square       </t>
  </si>
  <si>
    <t xml:space="preserve">U/L, .012 .014 .016 .018 .020 apvalūs   </t>
  </si>
  <si>
    <t>300-615 (-660)</t>
  </si>
  <si>
    <t xml:space="preserve">U/L, 016X016 - 021x025, kvadratiniai     </t>
  </si>
  <si>
    <t>300-905 (-972)</t>
  </si>
  <si>
    <t xml:space="preserve">Braided OFII Square            </t>
  </si>
  <si>
    <t>4296-805 (-996)</t>
  </si>
  <si>
    <t xml:space="preserve">Nitinol SE OFII Square, III Ovoid        </t>
  </si>
  <si>
    <t xml:space="preserve">U/L, .014 .016 .018 .020 apvalūs   </t>
  </si>
  <si>
    <t>Pak.</t>
  </si>
  <si>
    <t>4297-801 (-994)</t>
  </si>
  <si>
    <t xml:space="preserve">Nitinol SE OFII Square         </t>
  </si>
  <si>
    <t>4301-302 (-355)</t>
  </si>
  <si>
    <t xml:space="preserve">Beta III OFII Square, III Ovoid          </t>
  </si>
  <si>
    <t xml:space="preserve">U/L, 016X022 - 021x025, kvadratiniai     </t>
  </si>
  <si>
    <t>4297-953 (-994)</t>
  </si>
  <si>
    <t xml:space="preserve">Nitinol SE/Nitinol H.A. OFIII Ovoid         </t>
  </si>
  <si>
    <t>9296-611 (-648)</t>
  </si>
  <si>
    <t xml:space="preserve">Nitinol H.A. OFIII Ovoid         </t>
  </si>
  <si>
    <t>U/L, .014 - .020 apvalūs, 014x025 - 021x025 kvadrat</t>
  </si>
  <si>
    <t>300-931 (-964)</t>
  </si>
  <si>
    <t>Permachrome Posted III Ovoid</t>
  </si>
  <si>
    <t>U/L, 016X022 - 019x025,  Inter-Post (22mm - 44mm)</t>
  </si>
  <si>
    <t>pak.</t>
  </si>
  <si>
    <t>344-150 (-250)</t>
  </si>
  <si>
    <t>Spyruoklės</t>
  </si>
  <si>
    <t xml:space="preserve">Nitinol Closed Coil Spring     </t>
  </si>
  <si>
    <t>9 mm ilgio</t>
  </si>
  <si>
    <t>346-150 (-250)</t>
  </si>
  <si>
    <t>12 mm ilgio</t>
  </si>
  <si>
    <t>345-100 (-275)</t>
  </si>
  <si>
    <t xml:space="preserve">Nitinol Open Coil Spring       </t>
  </si>
  <si>
    <t>Atidarančioji jėga (g) 25 mm (1''), ilgis sukompresuotas iki 19 mm (0,75'')</t>
  </si>
  <si>
    <t>504-2221</t>
  </si>
  <si>
    <t>Constant Force Coil Springs</t>
  </si>
  <si>
    <t>1,75 mm Light Force (150g )</t>
  </si>
  <si>
    <t>504-2222</t>
  </si>
  <si>
    <t>1,75 mm Medium Force (200g )</t>
  </si>
  <si>
    <t>504-2223</t>
  </si>
  <si>
    <t>1,75 mm Heavy Force (250g )</t>
  </si>
  <si>
    <t>504-2231</t>
  </si>
  <si>
    <t>3 mm Light Force (150 g)</t>
  </si>
  <si>
    <t>504-2232</t>
  </si>
  <si>
    <t>3 mm Medium Force (200 g)</t>
  </si>
  <si>
    <t>504-2233</t>
  </si>
  <si>
    <t>3 mm Heavy Force (250 g)</t>
  </si>
  <si>
    <t>504-2261</t>
  </si>
  <si>
    <t>6 mm Light Force (150 g)</t>
  </si>
  <si>
    <t>504-2262</t>
  </si>
  <si>
    <t>6 mm Medium Force (200 g)</t>
  </si>
  <si>
    <t>504-2263</t>
  </si>
  <si>
    <t>6 mm Heavy Force (250 g)</t>
  </si>
  <si>
    <t>504-2281</t>
  </si>
  <si>
    <t>8 mm Light Force (150 g)</t>
  </si>
  <si>
    <t>504-2282</t>
  </si>
  <si>
    <t>8 mm Medium Force (200 g)</t>
  </si>
  <si>
    <t>504-2283</t>
  </si>
  <si>
    <t>8 mm Heavy Force (250 g)</t>
  </si>
  <si>
    <t>404-116 (-756)</t>
  </si>
  <si>
    <t>Elastikai</t>
  </si>
  <si>
    <t xml:space="preserve">Latex Elastics 3M/Pk           </t>
  </si>
  <si>
    <t xml:space="preserve">Tarpžandikauliniai elastikai (Light - Extra heavy) 3000 vnt/pak  </t>
  </si>
  <si>
    <t>406-021</t>
  </si>
  <si>
    <t xml:space="preserve">AlastiK Force Module           </t>
  </si>
  <si>
    <t xml:space="preserve">B-1 Clear  C/Pk         </t>
  </si>
  <si>
    <t>406-007 (-011)</t>
  </si>
  <si>
    <t xml:space="preserve">AlastiK Ligature               </t>
  </si>
  <si>
    <t xml:space="preserve">Ties A-1 Gray Med M/Pk         </t>
  </si>
  <si>
    <t>406-065</t>
  </si>
  <si>
    <t xml:space="preserve">B-1 Clear Regular C/Pk         </t>
  </si>
  <si>
    <t>406-022 (-024)</t>
  </si>
  <si>
    <t xml:space="preserve">B-2 Clear Regular C/Pk         </t>
  </si>
  <si>
    <t>406-027</t>
  </si>
  <si>
    <t xml:space="preserve">B-4 Clear Regular C/Pk         </t>
  </si>
  <si>
    <t>406-043</t>
  </si>
  <si>
    <t xml:space="preserve">AlastiK Rotation Wedge         </t>
  </si>
  <si>
    <t xml:space="preserve">Labial Gray C/Pk               </t>
  </si>
  <si>
    <t>406-051 (-075)</t>
  </si>
  <si>
    <t xml:space="preserve">K-1 Clear Regular C/Pk         </t>
  </si>
  <si>
    <t>406-081 (-085)</t>
  </si>
  <si>
    <t xml:space="preserve">AlastiK Separator              </t>
  </si>
  <si>
    <t xml:space="preserve">S-1 Anterior Clear             </t>
  </si>
  <si>
    <t>406-086</t>
  </si>
  <si>
    <t xml:space="preserve">AlastiK Separator Radiopaque   </t>
  </si>
  <si>
    <t xml:space="preserve">Sx Posterior Dusky Blue C/Pk   </t>
  </si>
  <si>
    <t>406-087</t>
  </si>
  <si>
    <t xml:space="preserve">Sx Posterior Dusky Blue M/Pk   </t>
  </si>
  <si>
    <t xml:space="preserve">Regular Mod B-1 Gray           </t>
  </si>
  <si>
    <t>406-037</t>
  </si>
  <si>
    <t xml:space="preserve">AlastiK Chain                  </t>
  </si>
  <si>
    <t xml:space="preserve">C-1 Gray 3' 4/Pk              </t>
  </si>
  <si>
    <t>406-137</t>
  </si>
  <si>
    <t xml:space="preserve">C-1 Clear 3' 4/Pk              </t>
  </si>
  <si>
    <t>406-351/352</t>
  </si>
  <si>
    <t xml:space="preserve">AlastiK Mini-StiK Ligature     </t>
  </si>
  <si>
    <t xml:space="preserve">Ties A-3 Gray and Clear 42/Pk            </t>
  </si>
  <si>
    <t>406-381</t>
  </si>
  <si>
    <t xml:space="preserve">Ties A-1 Gray 42/Pk            </t>
  </si>
  <si>
    <t>406-382</t>
  </si>
  <si>
    <t xml:space="preserve">Ties A-1 Clear 42/Pk           </t>
  </si>
  <si>
    <t>406-429</t>
  </si>
  <si>
    <t>Elastomeric Ligature with Guard</t>
  </si>
  <si>
    <t xml:space="preserve">Silver W/Guard 100/Pk          </t>
  </si>
  <si>
    <t>406-430</t>
  </si>
  <si>
    <t xml:space="preserve">Clear W/Guard 100/Pk           </t>
  </si>
  <si>
    <t>406-669</t>
  </si>
  <si>
    <t xml:space="preserve">CK Gray 4/Sp                   </t>
  </si>
  <si>
    <t>406-869</t>
  </si>
  <si>
    <t xml:space="preserve">CK Clear 4/Sp                  </t>
  </si>
  <si>
    <t>406-870</t>
  </si>
  <si>
    <t xml:space="preserve">AlastiK Easy-To-Tie Ligature   </t>
  </si>
  <si>
    <t xml:space="preserve">Ties Clear 100/Pk              </t>
  </si>
  <si>
    <t>406-871</t>
  </si>
  <si>
    <t xml:space="preserve">Ties Gray 100/Pk               </t>
  </si>
  <si>
    <t>406-884</t>
  </si>
  <si>
    <t xml:space="preserve">Ties Silver 100/Pk             </t>
  </si>
  <si>
    <t>406-888</t>
  </si>
  <si>
    <t xml:space="preserve">Ties Assorted Colors 105/Pk    </t>
  </si>
  <si>
    <t>406-922</t>
  </si>
  <si>
    <t xml:space="preserve">Ties A-1 Silver 42/Pk          </t>
  </si>
  <si>
    <t>406-924</t>
  </si>
  <si>
    <t xml:space="preserve">Ties A-1 Assorted 42/Pk        </t>
  </si>
  <si>
    <t>406-945</t>
  </si>
  <si>
    <t xml:space="preserve">Ties A-3 White 42/Pk           </t>
  </si>
  <si>
    <t>406-962</t>
  </si>
  <si>
    <t xml:space="preserve">Ties A-3 Silver 42/Pk          </t>
  </si>
  <si>
    <t>406-979</t>
  </si>
  <si>
    <t>406-980 (-988)</t>
  </si>
  <si>
    <t xml:space="preserve">Ties 100/Pk              </t>
  </si>
  <si>
    <t>406-990</t>
  </si>
  <si>
    <t xml:space="preserve">AlastiK Easy-to-Tie Ligature   </t>
  </si>
  <si>
    <t xml:space="preserve">Starter Kit Large              </t>
  </si>
  <si>
    <t>406-991</t>
  </si>
  <si>
    <t xml:space="preserve">Starter Kit Small              </t>
  </si>
  <si>
    <t>407-020</t>
  </si>
  <si>
    <t xml:space="preserve">Action Line Thread 020/25F     </t>
  </si>
  <si>
    <t xml:space="preserve">                               </t>
  </si>
  <si>
    <t>407-025</t>
  </si>
  <si>
    <t xml:space="preserve">Action Line Thread 025/25F     </t>
  </si>
  <si>
    <t>407-030</t>
  </si>
  <si>
    <t xml:space="preserve">Action Line Thread 030/25F     </t>
  </si>
  <si>
    <t>407-120</t>
  </si>
  <si>
    <t xml:space="preserve">Action Line Tubing 020/25F     </t>
  </si>
  <si>
    <t>407-125</t>
  </si>
  <si>
    <t xml:space="preserve">Action Line Tubing 025/25F     </t>
  </si>
  <si>
    <t>407-130</t>
  </si>
  <si>
    <t xml:space="preserve">Action Line Tubing 030/25F     </t>
  </si>
  <si>
    <t>310-200</t>
  </si>
  <si>
    <t>Kabliukai, stopai</t>
  </si>
  <si>
    <t xml:space="preserve">TUBING &amp; MISC HOOKS           </t>
  </si>
  <si>
    <t xml:space="preserve">Adjustable Sliding Yoke        </t>
  </si>
  <si>
    <t>Pak</t>
  </si>
  <si>
    <t>515-712</t>
  </si>
  <si>
    <t xml:space="preserve">Rd Arch Stop 022 Crp           </t>
  </si>
  <si>
    <t>515-752</t>
  </si>
  <si>
    <t xml:space="preserve">Rd Arch Stop 036 Crp           </t>
  </si>
  <si>
    <t>515-772</t>
  </si>
  <si>
    <t xml:space="preserve">Rd Arch Stop 045 Crp           </t>
  </si>
  <si>
    <t>517-610 (-750)</t>
  </si>
  <si>
    <t xml:space="preserve">Split Rd Tubes O16/O18         </t>
  </si>
  <si>
    <t>518-610</t>
  </si>
  <si>
    <t xml:space="preserve">Split Rect Tubes O18XO25       </t>
  </si>
  <si>
    <t>518-740</t>
  </si>
  <si>
    <t xml:space="preserve">Split Rect Tubes O22XO28       </t>
  </si>
  <si>
    <t>530-110</t>
  </si>
  <si>
    <t xml:space="preserve">Edg Arch Hook Weld O18         </t>
  </si>
  <si>
    <t>531-110</t>
  </si>
  <si>
    <t xml:space="preserve">Edg Ex Oral Hook Weld      </t>
  </si>
  <si>
    <t>531-120</t>
  </si>
  <si>
    <t xml:space="preserve">Edg Ex Oral Hook Weld       </t>
  </si>
  <si>
    <t>532-122 (-172)</t>
  </si>
  <si>
    <t xml:space="preserve">Rd Arch Hooks Weld O22         </t>
  </si>
  <si>
    <t>532-342</t>
  </si>
  <si>
    <t xml:space="preserve">Hook Crimpable Aux L .022      </t>
  </si>
  <si>
    <t>532-352</t>
  </si>
  <si>
    <t xml:space="preserve">Hook Crimpable Aux R .022      </t>
  </si>
  <si>
    <t>533-710</t>
  </si>
  <si>
    <t xml:space="preserve">Edg Arch Hook Crmp O18X025     </t>
  </si>
  <si>
    <t>533-720</t>
  </si>
  <si>
    <t xml:space="preserve">016X025 Intra-Oral Hks Crimp   </t>
  </si>
  <si>
    <t>533-740</t>
  </si>
  <si>
    <t xml:space="preserve">Edg Arch Hook Crimp O22X028    </t>
  </si>
  <si>
    <t>534-720</t>
  </si>
  <si>
    <t xml:space="preserve">Extra-oral Hooks Crimp         </t>
  </si>
  <si>
    <t>534-710</t>
  </si>
  <si>
    <t>534-740</t>
  </si>
  <si>
    <t xml:space="preserve">Edg Ex Oral Hk Crimp O22       </t>
  </si>
  <si>
    <t>535-712</t>
  </si>
  <si>
    <t xml:space="preserve">Rd Arch Hooks O22 Crimp        </t>
  </si>
  <si>
    <t>535-732</t>
  </si>
  <si>
    <t xml:space="preserve">Rd Arch Hooks         </t>
  </si>
  <si>
    <t>535-752</t>
  </si>
  <si>
    <t xml:space="preserve">Rd Arch Hooks        </t>
  </si>
  <si>
    <t>536-610 (-750)</t>
  </si>
  <si>
    <t xml:space="preserve">Split Rd Tbe Hks O16/O18       </t>
  </si>
  <si>
    <t>537-610</t>
  </si>
  <si>
    <t xml:space="preserve">Split Rect Hooks O18XO25       </t>
  </si>
  <si>
    <t>537-740</t>
  </si>
  <si>
    <t xml:space="preserve">Split Rect Hooks O22XO28       </t>
  </si>
  <si>
    <t>538-610</t>
  </si>
  <si>
    <t>Split Rect Ex Oral Hook O18x025</t>
  </si>
  <si>
    <t>538-740</t>
  </si>
  <si>
    <t xml:space="preserve">Split Rect Ex Oral Hook O22    </t>
  </si>
  <si>
    <t>560-100 (-400)</t>
  </si>
  <si>
    <t xml:space="preserve">Gurin Lock Ex Small 014/016    </t>
  </si>
  <si>
    <t>566-202</t>
  </si>
  <si>
    <t xml:space="preserve">Gurin Lock Large O38/O45       </t>
  </si>
  <si>
    <t>561-100 (-400)</t>
  </si>
  <si>
    <t xml:space="preserve">Gurin Nuts Only (Extra Small)  </t>
  </si>
  <si>
    <t>562-101</t>
  </si>
  <si>
    <t xml:space="preserve">Gurin Ex Oral Hook Small Right </t>
  </si>
  <si>
    <t>562-102</t>
  </si>
  <si>
    <t xml:space="preserve">Gurin Ex Oral Hook Small Left  </t>
  </si>
  <si>
    <t>563-101 (-402)</t>
  </si>
  <si>
    <t xml:space="preserve">Gurin Hook Extra Small Right   </t>
  </si>
  <si>
    <t>564-101</t>
  </si>
  <si>
    <t xml:space="preserve">Gurin Retrtn Loop Small Right  </t>
  </si>
  <si>
    <t>564-102</t>
  </si>
  <si>
    <t xml:space="preserve">GURIN RETRTN LOOP SMALL L      </t>
  </si>
  <si>
    <t>566-201</t>
  </si>
  <si>
    <t xml:space="preserve">Gurin Loop Spring Small Right  </t>
  </si>
  <si>
    <t xml:space="preserve">Gurin Loop Spring Small Left   </t>
  </si>
  <si>
    <t>810-001</t>
  </si>
  <si>
    <t xml:space="preserve">Ex Small/Small Gurin Wrench    </t>
  </si>
  <si>
    <t>810-002</t>
  </si>
  <si>
    <t xml:space="preserve">Medium/Large Gurin Wrench      </t>
  </si>
  <si>
    <t>305-152 (-170)</t>
  </si>
  <si>
    <t>Vidiniai ortodontiniai aparatai</t>
  </si>
  <si>
    <t xml:space="preserve">Perm Std SS Lingual Arches     </t>
  </si>
  <si>
    <t>320-450 (-512)</t>
  </si>
  <si>
    <t>Išorinis distalizavimo aparatas</t>
  </si>
  <si>
    <t xml:space="preserve">Facebow Friction Stop          </t>
  </si>
  <si>
    <t>807-014</t>
  </si>
  <si>
    <t>Išorinio tempimo aparatas</t>
  </si>
  <si>
    <t>Forsus Fatigue Resistant Device</t>
  </si>
  <si>
    <t>Push Rod Measurement Guide, 5vnt/pak</t>
  </si>
  <si>
    <t>885-009</t>
  </si>
  <si>
    <t xml:space="preserve">Forsus Direct Pushrod          </t>
  </si>
  <si>
    <t>Push Rod, X-Short 22mm Lt Reord</t>
  </si>
  <si>
    <t>885-010</t>
  </si>
  <si>
    <t>Push Rod, X-Short 22mm Rt Reord</t>
  </si>
  <si>
    <t>885-100</t>
  </si>
  <si>
    <t xml:space="preserve">Spring Modules Reorder, 5vnt/pak          </t>
  </si>
  <si>
    <t>885-107</t>
  </si>
  <si>
    <t xml:space="preserve">Forsus Direct Pushrod (38mm)   </t>
  </si>
  <si>
    <t>Push Rod,XX-Lng Lt(no stp)Reord</t>
  </si>
  <si>
    <t>885-108</t>
  </si>
  <si>
    <t>Push Rod,XX-Lng Rt(no stp)Reord</t>
  </si>
  <si>
    <t>885-110</t>
  </si>
  <si>
    <t xml:space="preserve">L Ball Pin Reorder  10vnt/pak        </t>
  </si>
  <si>
    <t>885-111</t>
  </si>
  <si>
    <t xml:space="preserve">Forsus Direct Pushrod (25mm)   </t>
  </si>
  <si>
    <t xml:space="preserve">Push Rod, Short Left Reorder   </t>
  </si>
  <si>
    <t>885-112</t>
  </si>
  <si>
    <t xml:space="preserve">Push Rod, Short Right Reorder  </t>
  </si>
  <si>
    <t>885-113</t>
  </si>
  <si>
    <t xml:space="preserve">Forsus Direct Pushrod (29mm)   </t>
  </si>
  <si>
    <t xml:space="preserve">Push Rod, Medium Left Reorder  </t>
  </si>
  <si>
    <t>885-114</t>
  </si>
  <si>
    <t xml:space="preserve">Push Rod, Medium Right Reorder </t>
  </si>
  <si>
    <t>885-115</t>
  </si>
  <si>
    <t xml:space="preserve">Forsus Direct Pushrod (32mm)   </t>
  </si>
  <si>
    <t xml:space="preserve">Push Rod, Long Left Reorder    </t>
  </si>
  <si>
    <t>885-116</t>
  </si>
  <si>
    <t xml:space="preserve">Push Rod, Long Right Reorder   </t>
  </si>
  <si>
    <t>885-117</t>
  </si>
  <si>
    <t xml:space="preserve">Forsus Direct Pushrod (35mm)   </t>
  </si>
  <si>
    <t xml:space="preserve">Push Rod, X-Long Left Reorder  </t>
  </si>
  <si>
    <t>885-118</t>
  </si>
  <si>
    <t xml:space="preserve">Push Rod, X-Long Right Reorder </t>
  </si>
  <si>
    <t>885-121</t>
  </si>
  <si>
    <t xml:space="preserve">L-Pin Module 5 Patient Kit                  </t>
  </si>
  <si>
    <t>885-122</t>
  </si>
  <si>
    <t xml:space="preserve">L-Pin Module 20 Patient Kit                 </t>
  </si>
  <si>
    <t>885-141</t>
  </si>
  <si>
    <t>Forsus EZ2 Module 5 Patient Kit</t>
  </si>
  <si>
    <t xml:space="preserve">EZ2 Module 5 Patient Kit                  </t>
  </si>
  <si>
    <t>885-142</t>
  </si>
  <si>
    <t>Forsus EZ2 Module 20 Patient Kt</t>
  </si>
  <si>
    <t xml:space="preserve">EZ2 Module 20 Patient Kit                 </t>
  </si>
  <si>
    <t>885-148</t>
  </si>
  <si>
    <t xml:space="preserve">Forsus EZ2 Module Left Reorder </t>
  </si>
  <si>
    <t>EZ2 Modules Left, 5 vnt/pak</t>
  </si>
  <si>
    <t>885-149</t>
  </si>
  <si>
    <t>Forsus EZ2 Module Right Reorder</t>
  </si>
  <si>
    <t>EZ2 Modules Right, 5 vnt/pak</t>
  </si>
  <si>
    <t>885-203</t>
  </si>
  <si>
    <t>Split Crimp Spacer Reorder 50ea</t>
  </si>
  <si>
    <t>704-060</t>
  </si>
  <si>
    <t>Klijai</t>
  </si>
  <si>
    <t xml:space="preserve">Transbond XT Etching Gel       </t>
  </si>
  <si>
    <t>712-012</t>
  </si>
  <si>
    <t xml:space="preserve">Unite Adhesive Syringe Kit     </t>
  </si>
  <si>
    <t>3 švirkštai po 5g ir primeris 15ml</t>
  </si>
  <si>
    <t>712-025</t>
  </si>
  <si>
    <t xml:space="preserve">Transbond MIP Bottle (6ml)     </t>
  </si>
  <si>
    <t>6 ml</t>
  </si>
  <si>
    <t>712-030</t>
  </si>
  <si>
    <t xml:space="preserve">Transbond XT Capsule Kit       </t>
  </si>
  <si>
    <t>25 kapsules po 0,2 g ir primeris 6 ml</t>
  </si>
  <si>
    <t>712-033</t>
  </si>
  <si>
    <t xml:space="preserve">Transbond LR Capsule Kit       </t>
  </si>
  <si>
    <t>712-034</t>
  </si>
  <si>
    <t xml:space="preserve">Transbond XT Primer            </t>
  </si>
  <si>
    <t>712-035</t>
  </si>
  <si>
    <t xml:space="preserve">Transbond XT Syringe Kit       </t>
  </si>
  <si>
    <t>2 švirkštai ir primeris 6 ml</t>
  </si>
  <si>
    <t>712-036</t>
  </si>
  <si>
    <t xml:space="preserve">Transbond XT Syringes 4/pk     </t>
  </si>
  <si>
    <t>4 švirkštai</t>
  </si>
  <si>
    <t>712-038</t>
  </si>
  <si>
    <t xml:space="preserve">Transbond LR Capsules 25/Box   </t>
  </si>
  <si>
    <t>25 kapsules</t>
  </si>
  <si>
    <t>712-050</t>
  </si>
  <si>
    <t xml:space="preserve">Multi Cure GI Band Cement      </t>
  </si>
  <si>
    <t>712-051</t>
  </si>
  <si>
    <t xml:space="preserve">Multi-Cure GI Powder 35g       </t>
  </si>
  <si>
    <t>712-052</t>
  </si>
  <si>
    <t xml:space="preserve">Multi-Cure GI Liquid 25g       </t>
  </si>
  <si>
    <t>712-053</t>
  </si>
  <si>
    <t xml:space="preserve">Multi-Cure GI Dispensing Spoon </t>
  </si>
  <si>
    <t>712-066</t>
  </si>
  <si>
    <t>Transbond XT Syringe 2/PK Promo</t>
  </si>
  <si>
    <t>2 švirkštai po 4 g</t>
  </si>
  <si>
    <t>712-080</t>
  </si>
  <si>
    <t xml:space="preserve">Transbond Plus Band Adhesive  kit </t>
  </si>
  <si>
    <t xml:space="preserve">5 švirkštai </t>
  </si>
  <si>
    <t>712-081</t>
  </si>
  <si>
    <t>1 švirkštas</t>
  </si>
  <si>
    <t>712-090</t>
  </si>
  <si>
    <t xml:space="preserve">Transbond Plus Self Etching    </t>
  </si>
  <si>
    <t xml:space="preserve">Self Etching Primer (100/Bx)   </t>
  </si>
  <si>
    <t>712-091</t>
  </si>
  <si>
    <t xml:space="preserve">Self Etching Primer (20/bx)    </t>
  </si>
  <si>
    <t>712-101</t>
  </si>
  <si>
    <t xml:space="preserve">Transbond PLUS Color Change    </t>
  </si>
  <si>
    <t xml:space="preserve">Adhesive Syringe Kit (2ea/Kt)  </t>
  </si>
  <si>
    <t>712-103</t>
  </si>
  <si>
    <t>Adhesive Syringe Refill(4ea/Pk)</t>
  </si>
  <si>
    <t>712-105</t>
  </si>
  <si>
    <t xml:space="preserve">Adhesive Syringe Sample (1ea)  </t>
  </si>
  <si>
    <t>712-107</t>
  </si>
  <si>
    <t xml:space="preserve">Adhesive Syringe Kit with SEP  </t>
  </si>
  <si>
    <t>804-152</t>
  </si>
  <si>
    <t>Instrumentai</t>
  </si>
  <si>
    <t xml:space="preserve">SmartClip 022 Insertion Instr. </t>
  </si>
  <si>
    <t>804-160</t>
  </si>
  <si>
    <t>SmartClip Wire Disengage Instr.</t>
  </si>
  <si>
    <t>804-161</t>
  </si>
  <si>
    <t xml:space="preserve">Slide Pieces Reorder           </t>
  </si>
  <si>
    <t>804-162</t>
  </si>
  <si>
    <t xml:space="preserve">Hook Insert Replacement        </t>
  </si>
  <si>
    <t>804-170</t>
  </si>
  <si>
    <t>Unitek SL Bkt Debonding Instru.</t>
  </si>
  <si>
    <t>804-171</t>
  </si>
  <si>
    <t>Unitek Bracket Placement Instru</t>
  </si>
  <si>
    <t xml:space="preserve">Mathieu Needle Holder          </t>
  </si>
  <si>
    <t xml:space="preserve">Deluxe Alastik Holder w/Tip    </t>
  </si>
  <si>
    <t xml:space="preserve">VEN. #500-081                  </t>
  </si>
  <si>
    <t xml:space="preserve">Light Mathieu Needle Holder    </t>
  </si>
  <si>
    <t xml:space="preserve">VEN. #500-083                  </t>
  </si>
  <si>
    <t>811-001</t>
  </si>
  <si>
    <t xml:space="preserve">Molar Band Seater              </t>
  </si>
  <si>
    <t>450-121</t>
  </si>
  <si>
    <t>Dėžutės retaineriams</t>
  </si>
  <si>
    <t xml:space="preserve">Retainer Mod/Neon 10 Sampler   </t>
  </si>
  <si>
    <t>Dėž.</t>
  </si>
  <si>
    <t>450-122</t>
  </si>
  <si>
    <t xml:space="preserve">Asst Mod Ret Bx(10Color)100/PK </t>
  </si>
  <si>
    <t>500-083</t>
  </si>
  <si>
    <t>500-081</t>
  </si>
  <si>
    <t>803-570</t>
  </si>
  <si>
    <t>Lingual Stright Mathieu Pliers</t>
  </si>
  <si>
    <t>803-571</t>
  </si>
  <si>
    <t>Lingual Curved Mathieu Pliers</t>
  </si>
  <si>
    <t>004-128</t>
  </si>
  <si>
    <t>406-092 (-094)</t>
  </si>
  <si>
    <t>PARDAVĖJAS</t>
  </si>
  <si>
    <t>UAB UNIDENTAS</t>
  </si>
  <si>
    <t>Direktorius</t>
  </si>
  <si>
    <t>Linas Stankevičius</t>
  </si>
  <si>
    <t>PIRKĖJAS</t>
  </si>
  <si>
    <t>TECHNINĖ SPECIFIKACIJA IR ĮKAINIAI</t>
  </si>
  <si>
    <t>Linas Zaleckas</t>
  </si>
  <si>
    <t>Mato vnt.</t>
  </si>
  <si>
    <t>Mato vnt. kaina be PVM, Eur</t>
  </si>
  <si>
    <t>2022 m.sausio      d. Ortodontinių priemonių pirkimo sutarties Nr.           1 priedas</t>
  </si>
  <si>
    <t>________________________ A.V.</t>
  </si>
  <si>
    <t>VšĮ Vilniaus universiteto ligoninės Žalgirio klinika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</si>
</sst>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name val="Arial"/>
      <family val="2"/>
    </font>
    <font>
      <sz val="9"/>
      <name val="Arial"/>
      <family val="2"/>
      <charset val="186"/>
    </font>
    <font>
      <sz val="10"/>
      <color rgb="FF000000"/>
      <name val="Arial"/>
      <family val="2"/>
    </font>
    <font>
      <sz val="9"/>
      <color theme="1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left" indent="15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Fill="1"/>
    <xf numFmtId="164" fontId="3" fillId="0" borderId="0" xfId="0" applyNumberFormat="1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0" fillId="0" borderId="0" xfId="0" applyNumberFormat="1" applyFill="1"/>
    <xf numFmtId="16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164" fontId="0" fillId="0" borderId="0" xfId="0" applyNumberFormat="1" applyFill="1" applyAlignment="1">
      <alignment vertical="top"/>
    </xf>
    <xf numFmtId="0" fontId="14" fillId="0" borderId="0" xfId="0" applyFont="1" applyAlignment="1">
      <alignment horizontal="left"/>
    </xf>
    <xf numFmtId="0" fontId="12" fillId="0" borderId="0" xfId="0" applyFont="1" applyBorder="1" applyAlignment="1">
      <alignment horizontal="justify" vertical="center"/>
    </xf>
    <xf numFmtId="0" fontId="14" fillId="0" borderId="0" xfId="0" applyFont="1"/>
    <xf numFmtId="164" fontId="14" fillId="0" borderId="0" xfId="0" applyNumberFormat="1" applyFont="1" applyFill="1"/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49" fontId="9" fillId="5" borderId="1" xfId="0" applyNumberFormat="1" applyFont="1" applyFill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</cellXfs>
  <cellStyles count="3">
    <cellStyle name="Normal" xfId="0" builtinId="0"/>
    <cellStyle name="Paprastas 3" xfId="2"/>
    <cellStyle name="Paprastas 4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3"/>
  <sheetViews>
    <sheetView tabSelected="1" zoomScale="77" zoomScaleNormal="77" workbookViewId="0">
      <selection activeCell="G6" sqref="G6"/>
    </sheetView>
  </sheetViews>
  <sheetFormatPr defaultRowHeight="15" x14ac:dyDescent="0.25"/>
  <cols>
    <col min="1" max="1" width="4.7109375" customWidth="1"/>
    <col min="2" max="2" width="7.7109375" customWidth="1"/>
    <col min="3" max="3" width="14.28515625" customWidth="1"/>
    <col min="4" max="4" width="12.7109375" customWidth="1"/>
    <col min="5" max="5" width="15.7109375" customWidth="1"/>
    <col min="6" max="6" width="6.85546875" customWidth="1"/>
    <col min="9" max="9" width="8" style="49" customWidth="1"/>
    <col min="10" max="10" width="6.42578125" style="39" customWidth="1"/>
    <col min="11" max="11" width="8.28515625" style="39" customWidth="1"/>
    <col min="12" max="12" width="6.85546875" style="39" customWidth="1"/>
    <col min="13" max="13" width="8.5703125" style="39" customWidth="1"/>
    <col min="14" max="14" width="10.140625" style="39" customWidth="1"/>
    <col min="15" max="15" width="11" style="39" customWidth="1"/>
  </cols>
  <sheetData>
    <row r="1" spans="1:15" ht="53.45" customHeight="1" x14ac:dyDescent="0.25">
      <c r="A1" s="1"/>
      <c r="B1" s="2"/>
      <c r="C1" s="2"/>
      <c r="D1" s="3"/>
      <c r="E1" s="2"/>
      <c r="F1" s="4"/>
      <c r="G1" s="4"/>
      <c r="H1" s="4"/>
      <c r="I1" s="44"/>
      <c r="J1" s="4"/>
      <c r="K1" s="41"/>
      <c r="L1" s="41"/>
      <c r="M1" s="76" t="s">
        <v>510</v>
      </c>
      <c r="N1" s="76"/>
      <c r="O1" s="76"/>
    </row>
    <row r="2" spans="1:15" ht="15.75" x14ac:dyDescent="0.25">
      <c r="A2" s="79" t="s">
        <v>506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5" ht="15.75" x14ac:dyDescent="0.25">
      <c r="A3" s="1"/>
      <c r="B3" s="6"/>
      <c r="C3" s="9"/>
      <c r="D3" s="6"/>
      <c r="E3" s="6"/>
      <c r="F3" s="7"/>
      <c r="G3" s="8"/>
      <c r="H3" s="8"/>
      <c r="I3" s="44"/>
      <c r="J3" s="36"/>
      <c r="K3" s="38"/>
      <c r="L3" s="38"/>
      <c r="M3" s="38"/>
      <c r="N3" s="38"/>
      <c r="O3" s="38"/>
    </row>
    <row r="4" spans="1:15" ht="15.75" x14ac:dyDescent="0.25">
      <c r="A4" s="10"/>
      <c r="B4" s="5"/>
      <c r="C4" s="10"/>
      <c r="D4" s="9"/>
      <c r="E4" s="9"/>
      <c r="F4" s="11"/>
      <c r="G4" s="11"/>
      <c r="H4" s="11"/>
      <c r="I4" s="45"/>
      <c r="J4" s="37"/>
      <c r="K4" s="42"/>
      <c r="L4" s="42"/>
      <c r="M4" s="42"/>
      <c r="N4" s="37"/>
      <c r="O4" s="37"/>
    </row>
    <row r="5" spans="1:15" ht="102.6" customHeight="1" x14ac:dyDescent="0.25">
      <c r="A5" s="12" t="s">
        <v>0</v>
      </c>
      <c r="B5" s="14" t="s">
        <v>1</v>
      </c>
      <c r="C5" s="14" t="s">
        <v>2</v>
      </c>
      <c r="D5" s="14"/>
      <c r="E5" s="14" t="s">
        <v>3</v>
      </c>
      <c r="F5" s="14" t="s">
        <v>508</v>
      </c>
      <c r="G5" s="14" t="s">
        <v>4</v>
      </c>
      <c r="H5" s="14" t="s">
        <v>5</v>
      </c>
      <c r="I5" s="46" t="s">
        <v>509</v>
      </c>
      <c r="J5" s="14" t="s">
        <v>6</v>
      </c>
      <c r="K5" s="14" t="s">
        <v>7</v>
      </c>
      <c r="L5" s="14" t="s">
        <v>8</v>
      </c>
      <c r="M5" s="14" t="s">
        <v>9</v>
      </c>
      <c r="N5" s="14" t="s">
        <v>10</v>
      </c>
      <c r="O5" s="14" t="s">
        <v>11</v>
      </c>
    </row>
    <row r="6" spans="1:15" ht="36" x14ac:dyDescent="0.25">
      <c r="A6" s="15">
        <v>1</v>
      </c>
      <c r="B6" s="18" t="s">
        <v>12</v>
      </c>
      <c r="C6" s="16" t="s">
        <v>13</v>
      </c>
      <c r="D6" s="16" t="s">
        <v>14</v>
      </c>
      <c r="E6" s="16" t="s">
        <v>15</v>
      </c>
      <c r="F6" s="17" t="s">
        <v>16</v>
      </c>
      <c r="G6" s="17">
        <v>1</v>
      </c>
      <c r="H6" s="15">
        <v>10</v>
      </c>
      <c r="I6" s="47">
        <v>137.36000000000001</v>
      </c>
      <c r="J6" s="65">
        <f t="shared" ref="J6:J69" si="0">SUM(I6*1.05)-I6</f>
        <v>6.867999999999995</v>
      </c>
      <c r="K6" s="50">
        <f>SUM(I6+J6)</f>
        <v>144.22800000000001</v>
      </c>
      <c r="L6" s="50">
        <f>SUM((I6*1.21)-I6)</f>
        <v>28.84559999999999</v>
      </c>
      <c r="M6" s="50">
        <f t="shared" ref="M6:M70" si="1">SUM(I6+L6)</f>
        <v>166.2056</v>
      </c>
      <c r="N6" s="50">
        <f>SUM(I6*H6)</f>
        <v>1373.6000000000001</v>
      </c>
      <c r="O6" s="40">
        <f>SUM(M6*H6)</f>
        <v>1662.056</v>
      </c>
    </row>
    <row r="7" spans="1:15" ht="36" x14ac:dyDescent="0.25">
      <c r="A7" s="15">
        <v>2</v>
      </c>
      <c r="B7" s="18" t="s">
        <v>17</v>
      </c>
      <c r="C7" s="16" t="s">
        <v>13</v>
      </c>
      <c r="D7" s="16" t="s">
        <v>14</v>
      </c>
      <c r="E7" s="16" t="s">
        <v>18</v>
      </c>
      <c r="F7" s="17" t="s">
        <v>16</v>
      </c>
      <c r="G7" s="17">
        <v>1</v>
      </c>
      <c r="H7" s="15">
        <v>10</v>
      </c>
      <c r="I7" s="47">
        <v>137.36000000000001</v>
      </c>
      <c r="J7" s="65">
        <f t="shared" si="0"/>
        <v>6.867999999999995</v>
      </c>
      <c r="K7" s="50">
        <f t="shared" ref="K7:K70" si="2">SUM(I7+J7)</f>
        <v>144.22800000000001</v>
      </c>
      <c r="L7" s="50">
        <f t="shared" ref="L7:L70" si="3">SUM((I7*1.21)-I7)</f>
        <v>28.84559999999999</v>
      </c>
      <c r="M7" s="50">
        <f t="shared" si="1"/>
        <v>166.2056</v>
      </c>
      <c r="N7" s="50">
        <f t="shared" ref="N7:N70" si="4">SUM(I7*H7)</f>
        <v>1373.6000000000001</v>
      </c>
      <c r="O7" s="40">
        <f t="shared" ref="O7:O70" si="5">SUM(M7*H7)</f>
        <v>1662.056</v>
      </c>
    </row>
    <row r="8" spans="1:15" ht="36" x14ac:dyDescent="0.25">
      <c r="A8" s="15">
        <v>3</v>
      </c>
      <c r="B8" s="18" t="s">
        <v>19</v>
      </c>
      <c r="C8" s="16" t="s">
        <v>13</v>
      </c>
      <c r="D8" s="16" t="s">
        <v>14</v>
      </c>
      <c r="E8" s="16" t="s">
        <v>20</v>
      </c>
      <c r="F8" s="17" t="s">
        <v>16</v>
      </c>
      <c r="G8" s="17">
        <v>1</v>
      </c>
      <c r="H8" s="15">
        <v>10</v>
      </c>
      <c r="I8" s="47">
        <v>137.36000000000001</v>
      </c>
      <c r="J8" s="65">
        <f t="shared" si="0"/>
        <v>6.867999999999995</v>
      </c>
      <c r="K8" s="50">
        <f t="shared" si="2"/>
        <v>144.22800000000001</v>
      </c>
      <c r="L8" s="50">
        <f t="shared" si="3"/>
        <v>28.84559999999999</v>
      </c>
      <c r="M8" s="50">
        <f t="shared" si="1"/>
        <v>166.2056</v>
      </c>
      <c r="N8" s="50">
        <f t="shared" si="4"/>
        <v>1373.6000000000001</v>
      </c>
      <c r="O8" s="40">
        <f t="shared" si="5"/>
        <v>1662.056</v>
      </c>
    </row>
    <row r="9" spans="1:15" ht="69" customHeight="1" x14ac:dyDescent="0.25">
      <c r="A9" s="15">
        <v>4</v>
      </c>
      <c r="B9" s="18" t="s">
        <v>21</v>
      </c>
      <c r="C9" s="16" t="s">
        <v>13</v>
      </c>
      <c r="D9" s="16" t="s">
        <v>14</v>
      </c>
      <c r="E9" s="16" t="s">
        <v>18</v>
      </c>
      <c r="F9" s="17" t="s">
        <v>16</v>
      </c>
      <c r="G9" s="17">
        <v>1</v>
      </c>
      <c r="H9" s="15">
        <v>10</v>
      </c>
      <c r="I9" s="47">
        <v>137.36000000000001</v>
      </c>
      <c r="J9" s="65">
        <f t="shared" si="0"/>
        <v>6.867999999999995</v>
      </c>
      <c r="K9" s="50">
        <f t="shared" si="2"/>
        <v>144.22800000000001</v>
      </c>
      <c r="L9" s="50">
        <f t="shared" si="3"/>
        <v>28.84559999999999</v>
      </c>
      <c r="M9" s="50">
        <f t="shared" si="1"/>
        <v>166.2056</v>
      </c>
      <c r="N9" s="50">
        <f t="shared" si="4"/>
        <v>1373.6000000000001</v>
      </c>
      <c r="O9" s="40">
        <f t="shared" si="5"/>
        <v>1662.056</v>
      </c>
    </row>
    <row r="10" spans="1:15" ht="70.150000000000006" customHeight="1" x14ac:dyDescent="0.25">
      <c r="A10" s="15">
        <v>5</v>
      </c>
      <c r="B10" s="18" t="s">
        <v>499</v>
      </c>
      <c r="C10" s="16" t="s">
        <v>13</v>
      </c>
      <c r="D10" s="16" t="s">
        <v>14</v>
      </c>
      <c r="E10" s="16" t="s">
        <v>22</v>
      </c>
      <c r="F10" s="17" t="s">
        <v>16</v>
      </c>
      <c r="G10" s="17">
        <v>1</v>
      </c>
      <c r="H10" s="15">
        <v>10</v>
      </c>
      <c r="I10" s="47">
        <v>164.84</v>
      </c>
      <c r="J10" s="65">
        <f t="shared" si="0"/>
        <v>8.2420000000000186</v>
      </c>
      <c r="K10" s="50">
        <f t="shared" si="2"/>
        <v>173.08200000000002</v>
      </c>
      <c r="L10" s="50">
        <f t="shared" si="3"/>
        <v>34.616399999999999</v>
      </c>
      <c r="M10" s="50">
        <f t="shared" si="1"/>
        <v>199.4564</v>
      </c>
      <c r="N10" s="50">
        <f t="shared" si="4"/>
        <v>1648.4</v>
      </c>
      <c r="O10" s="40">
        <f t="shared" si="5"/>
        <v>1994.5640000000001</v>
      </c>
    </row>
    <row r="11" spans="1:15" ht="66" customHeight="1" x14ac:dyDescent="0.25">
      <c r="A11" s="15">
        <v>6</v>
      </c>
      <c r="B11" s="18" t="s">
        <v>23</v>
      </c>
      <c r="C11" s="16" t="s">
        <v>13</v>
      </c>
      <c r="D11" s="16" t="s">
        <v>14</v>
      </c>
      <c r="E11" s="16" t="s">
        <v>24</v>
      </c>
      <c r="F11" s="17" t="s">
        <v>16</v>
      </c>
      <c r="G11" s="17">
        <v>1</v>
      </c>
      <c r="H11" s="15">
        <v>10</v>
      </c>
      <c r="I11" s="47">
        <v>164.84</v>
      </c>
      <c r="J11" s="65">
        <f t="shared" si="0"/>
        <v>8.2420000000000186</v>
      </c>
      <c r="K11" s="50">
        <f t="shared" si="2"/>
        <v>173.08200000000002</v>
      </c>
      <c r="L11" s="50">
        <f t="shared" si="3"/>
        <v>34.616399999999999</v>
      </c>
      <c r="M11" s="50">
        <f t="shared" si="1"/>
        <v>199.4564</v>
      </c>
      <c r="N11" s="50">
        <f t="shared" si="4"/>
        <v>1648.4</v>
      </c>
      <c r="O11" s="40">
        <f t="shared" si="5"/>
        <v>1994.5640000000001</v>
      </c>
    </row>
    <row r="12" spans="1:15" ht="48" x14ac:dyDescent="0.25">
      <c r="A12" s="15">
        <v>7</v>
      </c>
      <c r="B12" s="18" t="s">
        <v>25</v>
      </c>
      <c r="C12" s="16" t="s">
        <v>13</v>
      </c>
      <c r="D12" s="16" t="s">
        <v>14</v>
      </c>
      <c r="E12" s="16" t="s">
        <v>26</v>
      </c>
      <c r="F12" s="17" t="s">
        <v>27</v>
      </c>
      <c r="G12" s="17">
        <v>10</v>
      </c>
      <c r="H12" s="15">
        <v>10</v>
      </c>
      <c r="I12" s="48">
        <v>7.37</v>
      </c>
      <c r="J12" s="65">
        <f t="shared" si="0"/>
        <v>0.36850000000000005</v>
      </c>
      <c r="K12" s="50">
        <f t="shared" si="2"/>
        <v>7.7385000000000002</v>
      </c>
      <c r="L12" s="50">
        <f t="shared" si="3"/>
        <v>1.5476999999999999</v>
      </c>
      <c r="M12" s="50">
        <f t="shared" si="1"/>
        <v>8.9177</v>
      </c>
      <c r="N12" s="50">
        <f t="shared" si="4"/>
        <v>73.7</v>
      </c>
      <c r="O12" s="40">
        <f t="shared" si="5"/>
        <v>89.176999999999992</v>
      </c>
    </row>
    <row r="13" spans="1:15" ht="36" x14ac:dyDescent="0.25">
      <c r="A13" s="15">
        <v>8</v>
      </c>
      <c r="B13" s="18" t="s">
        <v>28</v>
      </c>
      <c r="C13" s="16" t="s">
        <v>29</v>
      </c>
      <c r="D13" s="16" t="s">
        <v>30</v>
      </c>
      <c r="E13" s="16" t="s">
        <v>31</v>
      </c>
      <c r="F13" s="17" t="s">
        <v>16</v>
      </c>
      <c r="G13" s="17">
        <v>1</v>
      </c>
      <c r="H13" s="15">
        <v>1</v>
      </c>
      <c r="I13" s="48">
        <v>156.69</v>
      </c>
      <c r="J13" s="65">
        <f t="shared" si="0"/>
        <v>7.8345000000000198</v>
      </c>
      <c r="K13" s="50">
        <f t="shared" si="2"/>
        <v>164.52450000000002</v>
      </c>
      <c r="L13" s="50">
        <f t="shared" si="3"/>
        <v>32.904899999999998</v>
      </c>
      <c r="M13" s="50">
        <f t="shared" si="1"/>
        <v>189.5949</v>
      </c>
      <c r="N13" s="50">
        <f t="shared" si="4"/>
        <v>156.69</v>
      </c>
      <c r="O13" s="40">
        <f t="shared" si="5"/>
        <v>189.5949</v>
      </c>
    </row>
    <row r="14" spans="1:15" ht="36" x14ac:dyDescent="0.25">
      <c r="A14" s="15">
        <v>9</v>
      </c>
      <c r="B14" s="18" t="s">
        <v>32</v>
      </c>
      <c r="C14" s="16" t="s">
        <v>29</v>
      </c>
      <c r="D14" s="16" t="s">
        <v>30</v>
      </c>
      <c r="E14" s="16" t="s">
        <v>33</v>
      </c>
      <c r="F14" s="17" t="s">
        <v>16</v>
      </c>
      <c r="G14" s="17">
        <v>1</v>
      </c>
      <c r="H14" s="15">
        <v>1</v>
      </c>
      <c r="I14" s="48">
        <v>139.91</v>
      </c>
      <c r="J14" s="65">
        <f t="shared" si="0"/>
        <v>6.9954999999999927</v>
      </c>
      <c r="K14" s="50">
        <f t="shared" si="2"/>
        <v>146.90549999999999</v>
      </c>
      <c r="L14" s="50">
        <f t="shared" si="3"/>
        <v>29.381100000000004</v>
      </c>
      <c r="M14" s="50">
        <f t="shared" si="1"/>
        <v>169.2911</v>
      </c>
      <c r="N14" s="50">
        <f t="shared" si="4"/>
        <v>139.91</v>
      </c>
      <c r="O14" s="40">
        <f t="shared" si="5"/>
        <v>169.2911</v>
      </c>
    </row>
    <row r="15" spans="1:15" ht="36" x14ac:dyDescent="0.25">
      <c r="A15" s="15">
        <v>10</v>
      </c>
      <c r="B15" s="18" t="s">
        <v>34</v>
      </c>
      <c r="C15" s="16" t="s">
        <v>29</v>
      </c>
      <c r="D15" s="16" t="s">
        <v>30</v>
      </c>
      <c r="E15" s="16" t="s">
        <v>35</v>
      </c>
      <c r="F15" s="17" t="s">
        <v>16</v>
      </c>
      <c r="G15" s="17">
        <v>1</v>
      </c>
      <c r="H15" s="15">
        <v>1</v>
      </c>
      <c r="I15" s="48">
        <v>78.349999999999994</v>
      </c>
      <c r="J15" s="65">
        <f t="shared" si="0"/>
        <v>3.917500000000004</v>
      </c>
      <c r="K15" s="50">
        <f t="shared" si="2"/>
        <v>82.267499999999998</v>
      </c>
      <c r="L15" s="50">
        <f t="shared" si="3"/>
        <v>16.453499999999991</v>
      </c>
      <c r="M15" s="50">
        <f t="shared" si="1"/>
        <v>94.803499999999985</v>
      </c>
      <c r="N15" s="50">
        <f t="shared" si="4"/>
        <v>78.349999999999994</v>
      </c>
      <c r="O15" s="40">
        <f t="shared" si="5"/>
        <v>94.803499999999985</v>
      </c>
    </row>
    <row r="16" spans="1:15" ht="36" x14ac:dyDescent="0.25">
      <c r="A16" s="15">
        <v>11</v>
      </c>
      <c r="B16" s="18" t="s">
        <v>36</v>
      </c>
      <c r="C16" s="16" t="s">
        <v>29</v>
      </c>
      <c r="D16" s="16" t="s">
        <v>37</v>
      </c>
      <c r="E16" s="16" t="s">
        <v>33</v>
      </c>
      <c r="F16" s="17" t="s">
        <v>16</v>
      </c>
      <c r="G16" s="17">
        <v>1</v>
      </c>
      <c r="H16" s="15">
        <v>1</v>
      </c>
      <c r="I16" s="48">
        <v>130.59</v>
      </c>
      <c r="J16" s="65">
        <f t="shared" si="0"/>
        <v>6.529500000000013</v>
      </c>
      <c r="K16" s="50">
        <f t="shared" si="2"/>
        <v>137.11950000000002</v>
      </c>
      <c r="L16" s="50">
        <f t="shared" si="3"/>
        <v>27.423900000000003</v>
      </c>
      <c r="M16" s="50">
        <f t="shared" si="1"/>
        <v>158.01390000000001</v>
      </c>
      <c r="N16" s="50">
        <f t="shared" si="4"/>
        <v>130.59</v>
      </c>
      <c r="O16" s="40">
        <f t="shared" si="5"/>
        <v>158.01390000000001</v>
      </c>
    </row>
    <row r="17" spans="1:15" ht="59.45" customHeight="1" x14ac:dyDescent="0.25">
      <c r="A17" s="15">
        <v>12</v>
      </c>
      <c r="B17" s="18" t="s">
        <v>38</v>
      </c>
      <c r="C17" s="16" t="s">
        <v>39</v>
      </c>
      <c r="D17" s="16" t="s">
        <v>40</v>
      </c>
      <c r="E17" s="16" t="s">
        <v>41</v>
      </c>
      <c r="F17" s="17" t="s">
        <v>16</v>
      </c>
      <c r="G17" s="17">
        <v>1</v>
      </c>
      <c r="H17" s="15">
        <v>1</v>
      </c>
      <c r="I17" s="48">
        <v>73</v>
      </c>
      <c r="J17" s="65">
        <f t="shared" si="0"/>
        <v>3.6500000000000057</v>
      </c>
      <c r="K17" s="50">
        <f t="shared" si="2"/>
        <v>76.650000000000006</v>
      </c>
      <c r="L17" s="50">
        <f t="shared" si="3"/>
        <v>15.329999999999998</v>
      </c>
      <c r="M17" s="50">
        <f t="shared" si="1"/>
        <v>88.33</v>
      </c>
      <c r="N17" s="50">
        <f t="shared" si="4"/>
        <v>73</v>
      </c>
      <c r="O17" s="40">
        <f t="shared" si="5"/>
        <v>88.33</v>
      </c>
    </row>
    <row r="18" spans="1:15" ht="55.15" customHeight="1" x14ac:dyDescent="0.25">
      <c r="A18" s="15">
        <v>13</v>
      </c>
      <c r="B18" s="18" t="s">
        <v>42</v>
      </c>
      <c r="C18" s="16" t="s">
        <v>39</v>
      </c>
      <c r="D18" s="16" t="s">
        <v>43</v>
      </c>
      <c r="E18" s="16" t="s">
        <v>44</v>
      </c>
      <c r="F18" s="17" t="s">
        <v>16</v>
      </c>
      <c r="G18" s="17">
        <v>1</v>
      </c>
      <c r="H18" s="15">
        <v>1</v>
      </c>
      <c r="I18" s="48">
        <v>73</v>
      </c>
      <c r="J18" s="65">
        <f t="shared" si="0"/>
        <v>3.6500000000000057</v>
      </c>
      <c r="K18" s="50">
        <f t="shared" si="2"/>
        <v>76.650000000000006</v>
      </c>
      <c r="L18" s="50">
        <f t="shared" si="3"/>
        <v>15.329999999999998</v>
      </c>
      <c r="M18" s="50">
        <f t="shared" si="1"/>
        <v>88.33</v>
      </c>
      <c r="N18" s="50">
        <f t="shared" si="4"/>
        <v>73</v>
      </c>
      <c r="O18" s="40">
        <f t="shared" si="5"/>
        <v>88.33</v>
      </c>
    </row>
    <row r="19" spans="1:15" ht="57" customHeight="1" x14ac:dyDescent="0.25">
      <c r="A19" s="15">
        <v>14</v>
      </c>
      <c r="B19" s="18" t="s">
        <v>45</v>
      </c>
      <c r="C19" s="16" t="s">
        <v>39</v>
      </c>
      <c r="D19" s="16" t="s">
        <v>43</v>
      </c>
      <c r="E19" s="16" t="s">
        <v>41</v>
      </c>
      <c r="F19" s="17" t="s">
        <v>16</v>
      </c>
      <c r="G19" s="17">
        <v>1</v>
      </c>
      <c r="H19" s="15">
        <v>1</v>
      </c>
      <c r="I19" s="48">
        <v>73</v>
      </c>
      <c r="J19" s="65">
        <f t="shared" si="0"/>
        <v>3.6500000000000057</v>
      </c>
      <c r="K19" s="50">
        <f t="shared" si="2"/>
        <v>76.650000000000006</v>
      </c>
      <c r="L19" s="50">
        <f t="shared" si="3"/>
        <v>15.329999999999998</v>
      </c>
      <c r="M19" s="50">
        <f t="shared" si="1"/>
        <v>88.33</v>
      </c>
      <c r="N19" s="50">
        <f t="shared" si="4"/>
        <v>73</v>
      </c>
      <c r="O19" s="40">
        <f t="shared" si="5"/>
        <v>88.33</v>
      </c>
    </row>
    <row r="20" spans="1:15" ht="36" x14ac:dyDescent="0.25">
      <c r="A20" s="15">
        <v>15</v>
      </c>
      <c r="B20" s="18" t="s">
        <v>46</v>
      </c>
      <c r="C20" s="16" t="s">
        <v>39</v>
      </c>
      <c r="D20" s="16" t="s">
        <v>47</v>
      </c>
      <c r="E20" s="16" t="s">
        <v>48</v>
      </c>
      <c r="F20" s="17" t="s">
        <v>27</v>
      </c>
      <c r="G20" s="17">
        <v>10</v>
      </c>
      <c r="H20" s="15">
        <v>10</v>
      </c>
      <c r="I20" s="48">
        <v>3.95</v>
      </c>
      <c r="J20" s="65">
        <f t="shared" si="0"/>
        <v>0.19749999999999979</v>
      </c>
      <c r="K20" s="50">
        <f t="shared" si="2"/>
        <v>4.1475</v>
      </c>
      <c r="L20" s="50">
        <f t="shared" si="3"/>
        <v>0.82949999999999946</v>
      </c>
      <c r="M20" s="50">
        <f t="shared" si="1"/>
        <v>4.7794999999999996</v>
      </c>
      <c r="N20" s="50">
        <f t="shared" si="4"/>
        <v>39.5</v>
      </c>
      <c r="O20" s="40">
        <f t="shared" si="5"/>
        <v>47.794999999999995</v>
      </c>
    </row>
    <row r="21" spans="1:15" ht="36" x14ac:dyDescent="0.25">
      <c r="A21" s="15">
        <v>16</v>
      </c>
      <c r="B21" s="18" t="s">
        <v>49</v>
      </c>
      <c r="C21" s="16" t="s">
        <v>39</v>
      </c>
      <c r="D21" s="16" t="s">
        <v>50</v>
      </c>
      <c r="E21" s="16" t="s">
        <v>44</v>
      </c>
      <c r="F21" s="17" t="s">
        <v>16</v>
      </c>
      <c r="G21" s="17">
        <v>10</v>
      </c>
      <c r="H21" s="15">
        <v>10</v>
      </c>
      <c r="I21" s="48">
        <v>76</v>
      </c>
      <c r="J21" s="65">
        <f t="shared" si="0"/>
        <v>3.7999999999999972</v>
      </c>
      <c r="K21" s="50">
        <f t="shared" si="2"/>
        <v>79.8</v>
      </c>
      <c r="L21" s="50">
        <f t="shared" si="3"/>
        <v>15.959999999999994</v>
      </c>
      <c r="M21" s="50">
        <f t="shared" si="1"/>
        <v>91.96</v>
      </c>
      <c r="N21" s="50">
        <f t="shared" si="4"/>
        <v>760</v>
      </c>
      <c r="O21" s="40">
        <f t="shared" si="5"/>
        <v>919.59999999999991</v>
      </c>
    </row>
    <row r="22" spans="1:15" ht="36" x14ac:dyDescent="0.25">
      <c r="A22" s="15">
        <v>17</v>
      </c>
      <c r="B22" s="18" t="s">
        <v>51</v>
      </c>
      <c r="C22" s="16" t="s">
        <v>39</v>
      </c>
      <c r="D22" s="16" t="s">
        <v>50</v>
      </c>
      <c r="E22" s="16" t="s">
        <v>52</v>
      </c>
      <c r="F22" s="17" t="s">
        <v>16</v>
      </c>
      <c r="G22" s="17">
        <v>10</v>
      </c>
      <c r="H22" s="15">
        <v>300</v>
      </c>
      <c r="I22" s="48">
        <v>76</v>
      </c>
      <c r="J22" s="65">
        <f t="shared" si="0"/>
        <v>3.7999999999999972</v>
      </c>
      <c r="K22" s="50">
        <f t="shared" si="2"/>
        <v>79.8</v>
      </c>
      <c r="L22" s="50">
        <f t="shared" si="3"/>
        <v>15.959999999999994</v>
      </c>
      <c r="M22" s="50">
        <f t="shared" si="1"/>
        <v>91.96</v>
      </c>
      <c r="N22" s="50">
        <f t="shared" si="4"/>
        <v>22800</v>
      </c>
      <c r="O22" s="40">
        <f t="shared" si="5"/>
        <v>27587.999999999996</v>
      </c>
    </row>
    <row r="23" spans="1:15" ht="36" x14ac:dyDescent="0.25">
      <c r="A23" s="15">
        <v>18</v>
      </c>
      <c r="B23" s="18" t="s">
        <v>53</v>
      </c>
      <c r="C23" s="16" t="s">
        <v>39</v>
      </c>
      <c r="D23" s="16" t="s">
        <v>50</v>
      </c>
      <c r="E23" s="16" t="s">
        <v>54</v>
      </c>
      <c r="F23" s="17" t="s">
        <v>16</v>
      </c>
      <c r="G23" s="17">
        <v>10</v>
      </c>
      <c r="H23" s="15">
        <v>10</v>
      </c>
      <c r="I23" s="48">
        <v>76</v>
      </c>
      <c r="J23" s="65">
        <f t="shared" si="0"/>
        <v>3.7999999999999972</v>
      </c>
      <c r="K23" s="50">
        <f t="shared" si="2"/>
        <v>79.8</v>
      </c>
      <c r="L23" s="50">
        <f t="shared" si="3"/>
        <v>15.959999999999994</v>
      </c>
      <c r="M23" s="50">
        <f t="shared" si="1"/>
        <v>91.96</v>
      </c>
      <c r="N23" s="50">
        <f t="shared" si="4"/>
        <v>760</v>
      </c>
      <c r="O23" s="40">
        <f t="shared" si="5"/>
        <v>919.59999999999991</v>
      </c>
    </row>
    <row r="24" spans="1:15" ht="36" x14ac:dyDescent="0.25">
      <c r="A24" s="15">
        <v>19</v>
      </c>
      <c r="B24" s="18" t="s">
        <v>55</v>
      </c>
      <c r="C24" s="16" t="s">
        <v>39</v>
      </c>
      <c r="D24" s="16" t="s">
        <v>50</v>
      </c>
      <c r="E24" s="16" t="s">
        <v>52</v>
      </c>
      <c r="F24" s="17" t="s">
        <v>16</v>
      </c>
      <c r="G24" s="17">
        <v>10</v>
      </c>
      <c r="H24" s="15">
        <v>10</v>
      </c>
      <c r="I24" s="48">
        <v>76</v>
      </c>
      <c r="J24" s="65">
        <f t="shared" si="0"/>
        <v>3.7999999999999972</v>
      </c>
      <c r="K24" s="50">
        <f t="shared" si="2"/>
        <v>79.8</v>
      </c>
      <c r="L24" s="50">
        <f t="shared" si="3"/>
        <v>15.959999999999994</v>
      </c>
      <c r="M24" s="50">
        <f t="shared" si="1"/>
        <v>91.96</v>
      </c>
      <c r="N24" s="50">
        <f t="shared" si="4"/>
        <v>760</v>
      </c>
      <c r="O24" s="40">
        <f t="shared" si="5"/>
        <v>919.59999999999991</v>
      </c>
    </row>
    <row r="25" spans="1:15" ht="36" x14ac:dyDescent="0.25">
      <c r="A25" s="15">
        <v>20</v>
      </c>
      <c r="B25" s="18" t="s">
        <v>56</v>
      </c>
      <c r="C25" s="16" t="s">
        <v>39</v>
      </c>
      <c r="D25" s="16" t="s">
        <v>50</v>
      </c>
      <c r="E25" s="16" t="s">
        <v>54</v>
      </c>
      <c r="F25" s="17" t="s">
        <v>16</v>
      </c>
      <c r="G25" s="17">
        <v>10</v>
      </c>
      <c r="H25" s="15">
        <v>10</v>
      </c>
      <c r="I25" s="48">
        <v>76</v>
      </c>
      <c r="J25" s="65">
        <f t="shared" si="0"/>
        <v>3.7999999999999972</v>
      </c>
      <c r="K25" s="50">
        <f t="shared" si="2"/>
        <v>79.8</v>
      </c>
      <c r="L25" s="50">
        <f t="shared" si="3"/>
        <v>15.959999999999994</v>
      </c>
      <c r="M25" s="50">
        <f t="shared" si="1"/>
        <v>91.96</v>
      </c>
      <c r="N25" s="50">
        <f t="shared" si="4"/>
        <v>760</v>
      </c>
      <c r="O25" s="40">
        <f t="shared" si="5"/>
        <v>919.59999999999991</v>
      </c>
    </row>
    <row r="26" spans="1:15" ht="36" x14ac:dyDescent="0.25">
      <c r="A26" s="15">
        <v>21</v>
      </c>
      <c r="B26" s="16" t="s">
        <v>57</v>
      </c>
      <c r="C26" s="16" t="s">
        <v>39</v>
      </c>
      <c r="D26" s="16" t="s">
        <v>50</v>
      </c>
      <c r="E26" s="16" t="s">
        <v>48</v>
      </c>
      <c r="F26" s="17" t="s">
        <v>27</v>
      </c>
      <c r="G26" s="17">
        <v>5</v>
      </c>
      <c r="H26" s="17">
        <v>5</v>
      </c>
      <c r="I26" s="48">
        <v>3.9</v>
      </c>
      <c r="J26" s="65">
        <f t="shared" si="0"/>
        <v>0.19499999999999984</v>
      </c>
      <c r="K26" s="50">
        <f t="shared" si="2"/>
        <v>4.0949999999999998</v>
      </c>
      <c r="L26" s="50">
        <f t="shared" si="3"/>
        <v>0.81899999999999951</v>
      </c>
      <c r="M26" s="50">
        <f t="shared" si="1"/>
        <v>4.7189999999999994</v>
      </c>
      <c r="N26" s="50">
        <f t="shared" si="4"/>
        <v>19.5</v>
      </c>
      <c r="O26" s="40">
        <f t="shared" si="5"/>
        <v>23.594999999999999</v>
      </c>
    </row>
    <row r="27" spans="1:15" ht="36" x14ac:dyDescent="0.25">
      <c r="A27" s="15">
        <v>22</v>
      </c>
      <c r="B27" s="18" t="s">
        <v>58</v>
      </c>
      <c r="C27" s="16" t="s">
        <v>39</v>
      </c>
      <c r="D27" s="16" t="s">
        <v>50</v>
      </c>
      <c r="E27" s="16" t="s">
        <v>48</v>
      </c>
      <c r="F27" s="17" t="s">
        <v>27</v>
      </c>
      <c r="G27" s="17">
        <v>10</v>
      </c>
      <c r="H27" s="15">
        <v>10</v>
      </c>
      <c r="I27" s="48">
        <v>3.9</v>
      </c>
      <c r="J27" s="65">
        <f t="shared" si="0"/>
        <v>0.19499999999999984</v>
      </c>
      <c r="K27" s="50">
        <f t="shared" si="2"/>
        <v>4.0949999999999998</v>
      </c>
      <c r="L27" s="50">
        <f t="shared" si="3"/>
        <v>0.81899999999999951</v>
      </c>
      <c r="M27" s="50">
        <f t="shared" si="1"/>
        <v>4.7189999999999994</v>
      </c>
      <c r="N27" s="50">
        <f t="shared" si="4"/>
        <v>39</v>
      </c>
      <c r="O27" s="40">
        <f t="shared" si="5"/>
        <v>47.19</v>
      </c>
    </row>
    <row r="28" spans="1:15" ht="48" x14ac:dyDescent="0.25">
      <c r="A28" s="15">
        <v>23</v>
      </c>
      <c r="B28" s="16" t="s">
        <v>59</v>
      </c>
      <c r="C28" s="18" t="s">
        <v>60</v>
      </c>
      <c r="D28" s="16" t="s">
        <v>61</v>
      </c>
      <c r="E28" s="16" t="s">
        <v>62</v>
      </c>
      <c r="F28" s="17" t="s">
        <v>16</v>
      </c>
      <c r="G28" s="17">
        <v>1</v>
      </c>
      <c r="H28" s="15">
        <v>5</v>
      </c>
      <c r="I28" s="48">
        <v>185.3</v>
      </c>
      <c r="J28" s="65">
        <f t="shared" si="0"/>
        <v>9.2650000000000148</v>
      </c>
      <c r="K28" s="50">
        <f t="shared" si="2"/>
        <v>194.56500000000003</v>
      </c>
      <c r="L28" s="50">
        <f t="shared" si="3"/>
        <v>38.912999999999982</v>
      </c>
      <c r="M28" s="50">
        <f t="shared" si="1"/>
        <v>224.21299999999999</v>
      </c>
      <c r="N28" s="50">
        <f t="shared" si="4"/>
        <v>926.5</v>
      </c>
      <c r="O28" s="40">
        <f t="shared" si="5"/>
        <v>1121.0650000000001</v>
      </c>
    </row>
    <row r="29" spans="1:15" ht="48" x14ac:dyDescent="0.25">
      <c r="A29" s="15">
        <v>24</v>
      </c>
      <c r="B29" s="16" t="s">
        <v>63</v>
      </c>
      <c r="C29" s="18" t="s">
        <v>60</v>
      </c>
      <c r="D29" s="16" t="s">
        <v>61</v>
      </c>
      <c r="E29" s="16" t="s">
        <v>64</v>
      </c>
      <c r="F29" s="17" t="s">
        <v>27</v>
      </c>
      <c r="G29" s="17">
        <v>10</v>
      </c>
      <c r="H29" s="15">
        <v>20</v>
      </c>
      <c r="I29" s="48">
        <v>9.6</v>
      </c>
      <c r="J29" s="65">
        <f t="shared" si="0"/>
        <v>0.48000000000000043</v>
      </c>
      <c r="K29" s="50">
        <f t="shared" si="2"/>
        <v>10.08</v>
      </c>
      <c r="L29" s="50">
        <f t="shared" si="3"/>
        <v>2.016</v>
      </c>
      <c r="M29" s="50">
        <f t="shared" si="1"/>
        <v>11.616</v>
      </c>
      <c r="N29" s="50">
        <f t="shared" si="4"/>
        <v>192</v>
      </c>
      <c r="O29" s="40">
        <f t="shared" si="5"/>
        <v>232.32</v>
      </c>
    </row>
    <row r="30" spans="1:15" ht="36" x14ac:dyDescent="0.25">
      <c r="A30" s="15">
        <v>25</v>
      </c>
      <c r="B30" s="16" t="s">
        <v>65</v>
      </c>
      <c r="C30" s="16" t="s">
        <v>66</v>
      </c>
      <c r="D30" s="16" t="s">
        <v>67</v>
      </c>
      <c r="E30" s="16" t="s">
        <v>68</v>
      </c>
      <c r="F30" s="19" t="s">
        <v>27</v>
      </c>
      <c r="G30" s="17">
        <v>10</v>
      </c>
      <c r="H30" s="15">
        <v>200</v>
      </c>
      <c r="I30" s="48">
        <v>3.95</v>
      </c>
      <c r="J30" s="65">
        <f t="shared" si="0"/>
        <v>0.19749999999999979</v>
      </c>
      <c r="K30" s="50">
        <f t="shared" si="2"/>
        <v>4.1475</v>
      </c>
      <c r="L30" s="50">
        <f t="shared" si="3"/>
        <v>0.82949999999999946</v>
      </c>
      <c r="M30" s="50">
        <f t="shared" si="1"/>
        <v>4.7794999999999996</v>
      </c>
      <c r="N30" s="50">
        <f t="shared" si="4"/>
        <v>790</v>
      </c>
      <c r="O30" s="40">
        <f t="shared" si="5"/>
        <v>955.9</v>
      </c>
    </row>
    <row r="31" spans="1:15" ht="36" x14ac:dyDescent="0.25">
      <c r="A31" s="15">
        <v>26</v>
      </c>
      <c r="B31" s="16" t="s">
        <v>69</v>
      </c>
      <c r="C31" s="16" t="s">
        <v>66</v>
      </c>
      <c r="D31" s="16" t="s">
        <v>70</v>
      </c>
      <c r="E31" s="16" t="s">
        <v>71</v>
      </c>
      <c r="F31" s="19" t="s">
        <v>27</v>
      </c>
      <c r="G31" s="17">
        <v>10</v>
      </c>
      <c r="H31" s="15">
        <v>200</v>
      </c>
      <c r="I31" s="48">
        <v>3.95</v>
      </c>
      <c r="J31" s="65">
        <f t="shared" si="0"/>
        <v>0.19749999999999979</v>
      </c>
      <c r="K31" s="50">
        <f t="shared" si="2"/>
        <v>4.1475</v>
      </c>
      <c r="L31" s="50">
        <f t="shared" si="3"/>
        <v>0.82949999999999946</v>
      </c>
      <c r="M31" s="50">
        <f t="shared" si="1"/>
        <v>4.7794999999999996</v>
      </c>
      <c r="N31" s="50">
        <f t="shared" si="4"/>
        <v>790</v>
      </c>
      <c r="O31" s="40">
        <f t="shared" si="5"/>
        <v>955.9</v>
      </c>
    </row>
    <row r="32" spans="1:15" ht="48" x14ac:dyDescent="0.25">
      <c r="A32" s="15">
        <v>27</v>
      </c>
      <c r="B32" s="16" t="s">
        <v>72</v>
      </c>
      <c r="C32" s="16" t="s">
        <v>66</v>
      </c>
      <c r="D32" s="16" t="s">
        <v>73</v>
      </c>
      <c r="E32" s="16" t="s">
        <v>74</v>
      </c>
      <c r="F32" s="19" t="s">
        <v>27</v>
      </c>
      <c r="G32" s="17">
        <v>10</v>
      </c>
      <c r="H32" s="15">
        <v>200</v>
      </c>
      <c r="I32" s="48">
        <v>3.95</v>
      </c>
      <c r="J32" s="65">
        <f t="shared" si="0"/>
        <v>0.19749999999999979</v>
      </c>
      <c r="K32" s="50">
        <f t="shared" si="2"/>
        <v>4.1475</v>
      </c>
      <c r="L32" s="50">
        <f t="shared" si="3"/>
        <v>0.82949999999999946</v>
      </c>
      <c r="M32" s="50">
        <f t="shared" si="1"/>
        <v>4.7794999999999996</v>
      </c>
      <c r="N32" s="50">
        <f t="shared" si="4"/>
        <v>790</v>
      </c>
      <c r="O32" s="40">
        <f t="shared" si="5"/>
        <v>955.9</v>
      </c>
    </row>
    <row r="33" spans="1:15" ht="36" x14ac:dyDescent="0.25">
      <c r="A33" s="15">
        <v>28</v>
      </c>
      <c r="B33" s="16" t="s">
        <v>75</v>
      </c>
      <c r="C33" s="16" t="s">
        <v>66</v>
      </c>
      <c r="D33" s="16" t="s">
        <v>76</v>
      </c>
      <c r="E33" s="16" t="s">
        <v>77</v>
      </c>
      <c r="F33" s="19" t="s">
        <v>27</v>
      </c>
      <c r="G33" s="17">
        <v>10</v>
      </c>
      <c r="H33" s="15">
        <v>200</v>
      </c>
      <c r="I33" s="48">
        <v>3.95</v>
      </c>
      <c r="J33" s="65">
        <f t="shared" si="0"/>
        <v>0.19749999999999979</v>
      </c>
      <c r="K33" s="50">
        <f t="shared" si="2"/>
        <v>4.1475</v>
      </c>
      <c r="L33" s="50">
        <f t="shared" si="3"/>
        <v>0.82949999999999946</v>
      </c>
      <c r="M33" s="50">
        <f t="shared" si="1"/>
        <v>4.7794999999999996</v>
      </c>
      <c r="N33" s="50">
        <f t="shared" si="4"/>
        <v>790</v>
      </c>
      <c r="O33" s="40">
        <f t="shared" si="5"/>
        <v>955.9</v>
      </c>
    </row>
    <row r="34" spans="1:15" ht="59.45" customHeight="1" x14ac:dyDescent="0.25">
      <c r="A34" s="15">
        <v>29</v>
      </c>
      <c r="B34" s="16" t="s">
        <v>78</v>
      </c>
      <c r="C34" s="16" t="s">
        <v>66</v>
      </c>
      <c r="D34" s="16" t="s">
        <v>79</v>
      </c>
      <c r="E34" s="16" t="s">
        <v>80</v>
      </c>
      <c r="F34" s="19" t="s">
        <v>27</v>
      </c>
      <c r="G34" s="17">
        <v>10</v>
      </c>
      <c r="H34" s="15">
        <v>200</v>
      </c>
      <c r="I34" s="48">
        <v>3.95</v>
      </c>
      <c r="J34" s="65">
        <f t="shared" si="0"/>
        <v>0.19749999999999979</v>
      </c>
      <c r="K34" s="50">
        <f t="shared" si="2"/>
        <v>4.1475</v>
      </c>
      <c r="L34" s="50">
        <f t="shared" si="3"/>
        <v>0.82949999999999946</v>
      </c>
      <c r="M34" s="50">
        <f t="shared" si="1"/>
        <v>4.7794999999999996</v>
      </c>
      <c r="N34" s="50">
        <f t="shared" si="4"/>
        <v>790</v>
      </c>
      <c r="O34" s="40">
        <f t="shared" si="5"/>
        <v>955.9</v>
      </c>
    </row>
    <row r="35" spans="1:15" ht="24" x14ac:dyDescent="0.25">
      <c r="A35" s="15">
        <v>30</v>
      </c>
      <c r="B35" s="18" t="s">
        <v>81</v>
      </c>
      <c r="C35" s="16" t="s">
        <v>82</v>
      </c>
      <c r="D35" s="16" t="s">
        <v>83</v>
      </c>
      <c r="E35" s="18" t="s">
        <v>84</v>
      </c>
      <c r="F35" s="21" t="s">
        <v>85</v>
      </c>
      <c r="G35" s="17">
        <v>5</v>
      </c>
      <c r="H35" s="15">
        <v>5</v>
      </c>
      <c r="I35" s="48">
        <v>2.69</v>
      </c>
      <c r="J35" s="65">
        <f t="shared" si="0"/>
        <v>0.13450000000000006</v>
      </c>
      <c r="K35" s="50">
        <f t="shared" si="2"/>
        <v>2.8245</v>
      </c>
      <c r="L35" s="50">
        <f t="shared" si="3"/>
        <v>0.56489999999999974</v>
      </c>
      <c r="M35" s="50">
        <f t="shared" si="1"/>
        <v>3.2548999999999997</v>
      </c>
      <c r="N35" s="50">
        <f t="shared" si="4"/>
        <v>13.45</v>
      </c>
      <c r="O35" s="40">
        <f t="shared" si="5"/>
        <v>16.2745</v>
      </c>
    </row>
    <row r="36" spans="1:15" ht="36" x14ac:dyDescent="0.25">
      <c r="A36" s="15">
        <v>31</v>
      </c>
      <c r="B36" s="18" t="s">
        <v>86</v>
      </c>
      <c r="C36" s="16" t="s">
        <v>82</v>
      </c>
      <c r="D36" s="16" t="s">
        <v>83</v>
      </c>
      <c r="E36" s="18" t="s">
        <v>87</v>
      </c>
      <c r="F36" s="21" t="s">
        <v>85</v>
      </c>
      <c r="G36" s="17">
        <v>5</v>
      </c>
      <c r="H36" s="15">
        <v>5</v>
      </c>
      <c r="I36" s="48">
        <v>2.69</v>
      </c>
      <c r="J36" s="65">
        <f t="shared" si="0"/>
        <v>0.13450000000000006</v>
      </c>
      <c r="K36" s="50">
        <f t="shared" si="2"/>
        <v>2.8245</v>
      </c>
      <c r="L36" s="50">
        <f t="shared" si="3"/>
        <v>0.56489999999999974</v>
      </c>
      <c r="M36" s="50">
        <f t="shared" si="1"/>
        <v>3.2548999999999997</v>
      </c>
      <c r="N36" s="50">
        <f t="shared" si="4"/>
        <v>13.45</v>
      </c>
      <c r="O36" s="40">
        <f t="shared" si="5"/>
        <v>16.2745</v>
      </c>
    </row>
    <row r="37" spans="1:15" ht="48" x14ac:dyDescent="0.25">
      <c r="A37" s="15">
        <v>32</v>
      </c>
      <c r="B37" s="18" t="s">
        <v>88</v>
      </c>
      <c r="C37" s="16" t="s">
        <v>89</v>
      </c>
      <c r="D37" s="16" t="s">
        <v>90</v>
      </c>
      <c r="E37" s="18" t="s">
        <v>91</v>
      </c>
      <c r="F37" s="21" t="s">
        <v>85</v>
      </c>
      <c r="G37" s="17">
        <v>5</v>
      </c>
      <c r="H37" s="15">
        <v>5</v>
      </c>
      <c r="I37" s="48">
        <v>5</v>
      </c>
      <c r="J37" s="65">
        <f t="shared" si="0"/>
        <v>0.25</v>
      </c>
      <c r="K37" s="50">
        <f t="shared" si="2"/>
        <v>5.25</v>
      </c>
      <c r="L37" s="50">
        <f t="shared" si="3"/>
        <v>1.0499999999999998</v>
      </c>
      <c r="M37" s="50">
        <f t="shared" si="1"/>
        <v>6.05</v>
      </c>
      <c r="N37" s="50">
        <f t="shared" si="4"/>
        <v>25</v>
      </c>
      <c r="O37" s="40">
        <f t="shared" si="5"/>
        <v>30.25</v>
      </c>
    </row>
    <row r="38" spans="1:15" ht="48" x14ac:dyDescent="0.25">
      <c r="A38" s="15">
        <v>33</v>
      </c>
      <c r="B38" s="18" t="s">
        <v>92</v>
      </c>
      <c r="C38" s="16" t="s">
        <v>89</v>
      </c>
      <c r="D38" s="16" t="s">
        <v>90</v>
      </c>
      <c r="E38" s="18" t="s">
        <v>93</v>
      </c>
      <c r="F38" s="21" t="s">
        <v>85</v>
      </c>
      <c r="G38" s="17">
        <v>5</v>
      </c>
      <c r="H38" s="15">
        <v>5</v>
      </c>
      <c r="I38" s="48">
        <v>5</v>
      </c>
      <c r="J38" s="65">
        <f t="shared" si="0"/>
        <v>0.25</v>
      </c>
      <c r="K38" s="50">
        <f t="shared" si="2"/>
        <v>5.25</v>
      </c>
      <c r="L38" s="50">
        <f t="shared" si="3"/>
        <v>1.0499999999999998</v>
      </c>
      <c r="M38" s="50">
        <f t="shared" si="1"/>
        <v>6.05</v>
      </c>
      <c r="N38" s="50">
        <f t="shared" si="4"/>
        <v>25</v>
      </c>
      <c r="O38" s="40">
        <f t="shared" si="5"/>
        <v>30.25</v>
      </c>
    </row>
    <row r="39" spans="1:15" ht="48" x14ac:dyDescent="0.25">
      <c r="A39" s="15">
        <v>34</v>
      </c>
      <c r="B39" s="18" t="s">
        <v>94</v>
      </c>
      <c r="C39" s="16" t="s">
        <v>89</v>
      </c>
      <c r="D39" s="16" t="s">
        <v>90</v>
      </c>
      <c r="E39" s="18" t="s">
        <v>95</v>
      </c>
      <c r="F39" s="21" t="s">
        <v>85</v>
      </c>
      <c r="G39" s="17">
        <v>5</v>
      </c>
      <c r="H39" s="15">
        <v>5</v>
      </c>
      <c r="I39" s="48">
        <v>5</v>
      </c>
      <c r="J39" s="65">
        <f t="shared" si="0"/>
        <v>0.25</v>
      </c>
      <c r="K39" s="50">
        <f t="shared" si="2"/>
        <v>5.25</v>
      </c>
      <c r="L39" s="50">
        <f t="shared" si="3"/>
        <v>1.0499999999999998</v>
      </c>
      <c r="M39" s="50">
        <f t="shared" si="1"/>
        <v>6.05</v>
      </c>
      <c r="N39" s="50">
        <f t="shared" si="4"/>
        <v>25</v>
      </c>
      <c r="O39" s="40">
        <f t="shared" si="5"/>
        <v>30.25</v>
      </c>
    </row>
    <row r="40" spans="1:15" ht="48" x14ac:dyDescent="0.25">
      <c r="A40" s="15">
        <v>35</v>
      </c>
      <c r="B40" s="18" t="s">
        <v>96</v>
      </c>
      <c r="C40" s="16" t="s">
        <v>89</v>
      </c>
      <c r="D40" s="16" t="s">
        <v>90</v>
      </c>
      <c r="E40" s="18" t="s">
        <v>97</v>
      </c>
      <c r="F40" s="21" t="s">
        <v>85</v>
      </c>
      <c r="G40" s="17">
        <v>5</v>
      </c>
      <c r="H40" s="15">
        <v>5</v>
      </c>
      <c r="I40" s="48">
        <v>5</v>
      </c>
      <c r="J40" s="65">
        <f t="shared" si="0"/>
        <v>0.25</v>
      </c>
      <c r="K40" s="50">
        <f t="shared" si="2"/>
        <v>5.25</v>
      </c>
      <c r="L40" s="50">
        <f t="shared" si="3"/>
        <v>1.0499999999999998</v>
      </c>
      <c r="M40" s="50">
        <f t="shared" si="1"/>
        <v>6.05</v>
      </c>
      <c r="N40" s="50">
        <f t="shared" si="4"/>
        <v>25</v>
      </c>
      <c r="O40" s="40">
        <f t="shared" si="5"/>
        <v>30.25</v>
      </c>
    </row>
    <row r="41" spans="1:15" s="34" customFormat="1" ht="57.6" customHeight="1" x14ac:dyDescent="0.25">
      <c r="A41" s="15">
        <v>36</v>
      </c>
      <c r="B41" s="31" t="s">
        <v>98</v>
      </c>
      <c r="C41" s="30" t="s">
        <v>99</v>
      </c>
      <c r="D41" s="31" t="s">
        <v>100</v>
      </c>
      <c r="E41" s="31" t="s">
        <v>101</v>
      </c>
      <c r="F41" s="32" t="s">
        <v>27</v>
      </c>
      <c r="G41" s="35">
        <v>10</v>
      </c>
      <c r="H41" s="29">
        <v>10</v>
      </c>
      <c r="I41" s="48">
        <v>2.69</v>
      </c>
      <c r="J41" s="65">
        <f t="shared" si="0"/>
        <v>0.13450000000000006</v>
      </c>
      <c r="K41" s="50">
        <f t="shared" si="2"/>
        <v>2.8245</v>
      </c>
      <c r="L41" s="50">
        <f t="shared" si="3"/>
        <v>0.56489999999999974</v>
      </c>
      <c r="M41" s="50">
        <f t="shared" si="1"/>
        <v>3.2548999999999997</v>
      </c>
      <c r="N41" s="50">
        <f t="shared" si="4"/>
        <v>26.9</v>
      </c>
      <c r="O41" s="40">
        <f t="shared" si="5"/>
        <v>32.548999999999999</v>
      </c>
    </row>
    <row r="42" spans="1:15" s="34" customFormat="1" ht="53.45" customHeight="1" x14ac:dyDescent="0.25">
      <c r="A42" s="15">
        <v>37</v>
      </c>
      <c r="B42" s="31" t="s">
        <v>102</v>
      </c>
      <c r="C42" s="31" t="s">
        <v>99</v>
      </c>
      <c r="D42" s="31" t="s">
        <v>100</v>
      </c>
      <c r="E42" s="31" t="s">
        <v>103</v>
      </c>
      <c r="F42" s="32" t="s">
        <v>27</v>
      </c>
      <c r="G42" s="32">
        <v>10</v>
      </c>
      <c r="H42" s="29">
        <v>10</v>
      </c>
      <c r="I42" s="48">
        <v>2.69</v>
      </c>
      <c r="J42" s="65">
        <f t="shared" si="0"/>
        <v>0.13450000000000006</v>
      </c>
      <c r="K42" s="50">
        <f t="shared" si="2"/>
        <v>2.8245</v>
      </c>
      <c r="L42" s="50">
        <f t="shared" si="3"/>
        <v>0.56489999999999974</v>
      </c>
      <c r="M42" s="50">
        <f t="shared" si="1"/>
        <v>3.2548999999999997</v>
      </c>
      <c r="N42" s="50">
        <f t="shared" si="4"/>
        <v>26.9</v>
      </c>
      <c r="O42" s="40">
        <f t="shared" si="5"/>
        <v>32.548999999999999</v>
      </c>
    </row>
    <row r="43" spans="1:15" s="34" customFormat="1" ht="53.45" customHeight="1" x14ac:dyDescent="0.25">
      <c r="A43" s="15">
        <v>38</v>
      </c>
      <c r="B43" s="31" t="s">
        <v>104</v>
      </c>
      <c r="C43" s="30" t="s">
        <v>99</v>
      </c>
      <c r="D43" s="31" t="s">
        <v>105</v>
      </c>
      <c r="E43" s="31" t="s">
        <v>101</v>
      </c>
      <c r="F43" s="32" t="s">
        <v>27</v>
      </c>
      <c r="G43" s="35">
        <v>10</v>
      </c>
      <c r="H43" s="29">
        <v>10</v>
      </c>
      <c r="I43" s="48">
        <v>2.69</v>
      </c>
      <c r="J43" s="65">
        <f t="shared" si="0"/>
        <v>0.13450000000000006</v>
      </c>
      <c r="K43" s="50">
        <f t="shared" si="2"/>
        <v>2.8245</v>
      </c>
      <c r="L43" s="50">
        <f t="shared" si="3"/>
        <v>0.56489999999999974</v>
      </c>
      <c r="M43" s="50">
        <f t="shared" si="1"/>
        <v>3.2548999999999997</v>
      </c>
      <c r="N43" s="50">
        <f t="shared" si="4"/>
        <v>26.9</v>
      </c>
      <c r="O43" s="40">
        <f t="shared" si="5"/>
        <v>32.548999999999999</v>
      </c>
    </row>
    <row r="44" spans="1:15" s="34" customFormat="1" ht="53.45" customHeight="1" x14ac:dyDescent="0.25">
      <c r="A44" s="15">
        <v>39</v>
      </c>
      <c r="B44" s="31" t="s">
        <v>106</v>
      </c>
      <c r="C44" s="30" t="s">
        <v>99</v>
      </c>
      <c r="D44" s="31" t="s">
        <v>105</v>
      </c>
      <c r="E44" s="31" t="s">
        <v>103</v>
      </c>
      <c r="F44" s="32" t="s">
        <v>27</v>
      </c>
      <c r="G44" s="35">
        <v>10</v>
      </c>
      <c r="H44" s="29">
        <v>10</v>
      </c>
      <c r="I44" s="48">
        <v>2.69</v>
      </c>
      <c r="J44" s="65">
        <f t="shared" si="0"/>
        <v>0.13450000000000006</v>
      </c>
      <c r="K44" s="50">
        <f t="shared" si="2"/>
        <v>2.8245</v>
      </c>
      <c r="L44" s="50">
        <f t="shared" si="3"/>
        <v>0.56489999999999974</v>
      </c>
      <c r="M44" s="50">
        <f t="shared" si="1"/>
        <v>3.2548999999999997</v>
      </c>
      <c r="N44" s="50">
        <f t="shared" si="4"/>
        <v>26.9</v>
      </c>
      <c r="O44" s="40">
        <f t="shared" si="5"/>
        <v>32.548999999999999</v>
      </c>
    </row>
    <row r="45" spans="1:15" s="34" customFormat="1" ht="53.45" customHeight="1" x14ac:dyDescent="0.25">
      <c r="A45" s="15">
        <v>40</v>
      </c>
      <c r="B45" s="31" t="s">
        <v>107</v>
      </c>
      <c r="C45" s="30" t="s">
        <v>99</v>
      </c>
      <c r="D45" s="31" t="s">
        <v>108</v>
      </c>
      <c r="E45" s="31" t="s">
        <v>109</v>
      </c>
      <c r="F45" s="32" t="s">
        <v>27</v>
      </c>
      <c r="G45" s="35">
        <v>10</v>
      </c>
      <c r="H45" s="29">
        <v>10</v>
      </c>
      <c r="I45" s="48">
        <v>4.8</v>
      </c>
      <c r="J45" s="65">
        <f t="shared" si="0"/>
        <v>0.24000000000000021</v>
      </c>
      <c r="K45" s="50">
        <f t="shared" si="2"/>
        <v>5.04</v>
      </c>
      <c r="L45" s="50">
        <f t="shared" si="3"/>
        <v>1.008</v>
      </c>
      <c r="M45" s="50">
        <f t="shared" si="1"/>
        <v>5.8079999999999998</v>
      </c>
      <c r="N45" s="50">
        <f t="shared" si="4"/>
        <v>48</v>
      </c>
      <c r="O45" s="40">
        <f t="shared" si="5"/>
        <v>58.08</v>
      </c>
    </row>
    <row r="46" spans="1:15" s="34" customFormat="1" ht="52.15" customHeight="1" x14ac:dyDescent="0.25">
      <c r="A46" s="15">
        <v>41</v>
      </c>
      <c r="B46" s="31" t="s">
        <v>110</v>
      </c>
      <c r="C46" s="30" t="s">
        <v>99</v>
      </c>
      <c r="D46" s="31" t="s">
        <v>108</v>
      </c>
      <c r="E46" s="31" t="s">
        <v>111</v>
      </c>
      <c r="F46" s="32" t="s">
        <v>27</v>
      </c>
      <c r="G46" s="35">
        <v>10</v>
      </c>
      <c r="H46" s="29">
        <v>10</v>
      </c>
      <c r="I46" s="48">
        <v>4.8</v>
      </c>
      <c r="J46" s="65">
        <f t="shared" si="0"/>
        <v>0.24000000000000021</v>
      </c>
      <c r="K46" s="50">
        <f t="shared" si="2"/>
        <v>5.04</v>
      </c>
      <c r="L46" s="50">
        <f t="shared" si="3"/>
        <v>1.008</v>
      </c>
      <c r="M46" s="50">
        <f t="shared" si="1"/>
        <v>5.8079999999999998</v>
      </c>
      <c r="N46" s="50">
        <f t="shared" si="4"/>
        <v>48</v>
      </c>
      <c r="O46" s="40">
        <f t="shared" si="5"/>
        <v>58.08</v>
      </c>
    </row>
    <row r="47" spans="1:15" s="34" customFormat="1" ht="60" customHeight="1" x14ac:dyDescent="0.25">
      <c r="A47" s="15">
        <v>42</v>
      </c>
      <c r="B47" s="31" t="s">
        <v>112</v>
      </c>
      <c r="C47" s="30" t="s">
        <v>99</v>
      </c>
      <c r="D47" s="31" t="s">
        <v>108</v>
      </c>
      <c r="E47" s="31" t="s">
        <v>113</v>
      </c>
      <c r="F47" s="32" t="s">
        <v>27</v>
      </c>
      <c r="G47" s="35">
        <v>10</v>
      </c>
      <c r="H47" s="29">
        <v>10</v>
      </c>
      <c r="I47" s="48">
        <v>4.8</v>
      </c>
      <c r="J47" s="65">
        <f t="shared" si="0"/>
        <v>0.24000000000000021</v>
      </c>
      <c r="K47" s="50">
        <f t="shared" si="2"/>
        <v>5.04</v>
      </c>
      <c r="L47" s="50">
        <f t="shared" si="3"/>
        <v>1.008</v>
      </c>
      <c r="M47" s="50">
        <f t="shared" si="1"/>
        <v>5.8079999999999998</v>
      </c>
      <c r="N47" s="50">
        <f t="shared" si="4"/>
        <v>48</v>
      </c>
      <c r="O47" s="40">
        <f t="shared" si="5"/>
        <v>58.08</v>
      </c>
    </row>
    <row r="48" spans="1:15" s="34" customFormat="1" ht="54.6" customHeight="1" x14ac:dyDescent="0.25">
      <c r="A48" s="15">
        <v>43</v>
      </c>
      <c r="B48" s="31" t="s">
        <v>114</v>
      </c>
      <c r="C48" s="30" t="s">
        <v>99</v>
      </c>
      <c r="D48" s="31" t="s">
        <v>108</v>
      </c>
      <c r="E48" s="31" t="s">
        <v>115</v>
      </c>
      <c r="F48" s="32" t="s">
        <v>27</v>
      </c>
      <c r="G48" s="35">
        <v>10</v>
      </c>
      <c r="H48" s="29">
        <v>10</v>
      </c>
      <c r="I48" s="48">
        <v>4.8</v>
      </c>
      <c r="J48" s="65">
        <f t="shared" si="0"/>
        <v>0.24000000000000021</v>
      </c>
      <c r="K48" s="50">
        <f t="shared" si="2"/>
        <v>5.04</v>
      </c>
      <c r="L48" s="50">
        <f t="shared" si="3"/>
        <v>1.008</v>
      </c>
      <c r="M48" s="50">
        <f t="shared" si="1"/>
        <v>5.8079999999999998</v>
      </c>
      <c r="N48" s="50">
        <f t="shared" si="4"/>
        <v>48</v>
      </c>
      <c r="O48" s="40">
        <f t="shared" si="5"/>
        <v>58.08</v>
      </c>
    </row>
    <row r="49" spans="1:15" s="34" customFormat="1" ht="36" x14ac:dyDescent="0.25">
      <c r="A49" s="15">
        <v>44</v>
      </c>
      <c r="B49" s="31" t="s">
        <v>116</v>
      </c>
      <c r="C49" s="30" t="s">
        <v>99</v>
      </c>
      <c r="D49" s="31" t="s">
        <v>108</v>
      </c>
      <c r="E49" s="31" t="s">
        <v>117</v>
      </c>
      <c r="F49" s="32" t="s">
        <v>27</v>
      </c>
      <c r="G49" s="35">
        <v>10</v>
      </c>
      <c r="H49" s="29">
        <v>10</v>
      </c>
      <c r="I49" s="48">
        <v>4.8</v>
      </c>
      <c r="J49" s="65">
        <f t="shared" si="0"/>
        <v>0.24000000000000021</v>
      </c>
      <c r="K49" s="50">
        <f t="shared" si="2"/>
        <v>5.04</v>
      </c>
      <c r="L49" s="50">
        <f t="shared" si="3"/>
        <v>1.008</v>
      </c>
      <c r="M49" s="50">
        <f t="shared" si="1"/>
        <v>5.8079999999999998</v>
      </c>
      <c r="N49" s="50">
        <f t="shared" si="4"/>
        <v>48</v>
      </c>
      <c r="O49" s="40">
        <f t="shared" si="5"/>
        <v>58.08</v>
      </c>
    </row>
    <row r="50" spans="1:15" s="34" customFormat="1" ht="24" x14ac:dyDescent="0.25">
      <c r="A50" s="15">
        <v>45</v>
      </c>
      <c r="B50" s="31" t="s">
        <v>118</v>
      </c>
      <c r="C50" s="30" t="s">
        <v>99</v>
      </c>
      <c r="D50" s="31" t="s">
        <v>105</v>
      </c>
      <c r="E50" s="31" t="s">
        <v>119</v>
      </c>
      <c r="F50" s="32" t="s">
        <v>27</v>
      </c>
      <c r="G50" s="35">
        <v>10</v>
      </c>
      <c r="H50" s="29">
        <v>30</v>
      </c>
      <c r="I50" s="48">
        <v>1.38</v>
      </c>
      <c r="J50" s="65">
        <f t="shared" si="0"/>
        <v>6.899999999999995E-2</v>
      </c>
      <c r="K50" s="50">
        <f t="shared" si="2"/>
        <v>1.4489999999999998</v>
      </c>
      <c r="L50" s="50">
        <f t="shared" si="3"/>
        <v>0.28979999999999984</v>
      </c>
      <c r="M50" s="50">
        <f t="shared" si="1"/>
        <v>1.6697999999999997</v>
      </c>
      <c r="N50" s="50">
        <f t="shared" si="4"/>
        <v>41.4</v>
      </c>
      <c r="O50" s="40">
        <f t="shared" si="5"/>
        <v>50.093999999999994</v>
      </c>
    </row>
    <row r="51" spans="1:15" s="34" customFormat="1" ht="36" x14ac:dyDescent="0.25">
      <c r="A51" s="15">
        <v>46</v>
      </c>
      <c r="B51" s="31" t="s">
        <v>120</v>
      </c>
      <c r="C51" s="30" t="s">
        <v>99</v>
      </c>
      <c r="D51" s="31" t="s">
        <v>121</v>
      </c>
      <c r="E51" s="31" t="s">
        <v>122</v>
      </c>
      <c r="F51" s="32" t="s">
        <v>27</v>
      </c>
      <c r="G51" s="35">
        <v>10</v>
      </c>
      <c r="H51" s="29">
        <v>30</v>
      </c>
      <c r="I51" s="48">
        <v>1.38</v>
      </c>
      <c r="J51" s="65">
        <f t="shared" si="0"/>
        <v>6.899999999999995E-2</v>
      </c>
      <c r="K51" s="50">
        <f t="shared" si="2"/>
        <v>1.4489999999999998</v>
      </c>
      <c r="L51" s="50">
        <f t="shared" si="3"/>
        <v>0.28979999999999984</v>
      </c>
      <c r="M51" s="50">
        <f t="shared" si="1"/>
        <v>1.6697999999999997</v>
      </c>
      <c r="N51" s="50">
        <f t="shared" si="4"/>
        <v>41.4</v>
      </c>
      <c r="O51" s="40">
        <f t="shared" si="5"/>
        <v>50.093999999999994</v>
      </c>
    </row>
    <row r="52" spans="1:15" s="34" customFormat="1" ht="24" x14ac:dyDescent="0.25">
      <c r="A52" s="15">
        <v>47</v>
      </c>
      <c r="B52" s="31" t="s">
        <v>123</v>
      </c>
      <c r="C52" s="30" t="s">
        <v>99</v>
      </c>
      <c r="D52" s="31" t="s">
        <v>124</v>
      </c>
      <c r="E52" s="31" t="s">
        <v>125</v>
      </c>
      <c r="F52" s="32" t="s">
        <v>27</v>
      </c>
      <c r="G52" s="35">
        <v>10</v>
      </c>
      <c r="H52" s="29">
        <v>30</v>
      </c>
      <c r="I52" s="48">
        <v>1.38</v>
      </c>
      <c r="J52" s="65">
        <f t="shared" si="0"/>
        <v>6.899999999999995E-2</v>
      </c>
      <c r="K52" s="50">
        <f t="shared" si="2"/>
        <v>1.4489999999999998</v>
      </c>
      <c r="L52" s="50">
        <f t="shared" si="3"/>
        <v>0.28979999999999984</v>
      </c>
      <c r="M52" s="50">
        <f t="shared" si="1"/>
        <v>1.6697999999999997</v>
      </c>
      <c r="N52" s="50">
        <f t="shared" si="4"/>
        <v>41.4</v>
      </c>
      <c r="O52" s="40">
        <f t="shared" si="5"/>
        <v>50.093999999999994</v>
      </c>
    </row>
    <row r="53" spans="1:15" s="34" customFormat="1" ht="36" x14ac:dyDescent="0.25">
      <c r="A53" s="15">
        <v>48</v>
      </c>
      <c r="B53" s="31" t="s">
        <v>126</v>
      </c>
      <c r="C53" s="30" t="s">
        <v>99</v>
      </c>
      <c r="D53" s="31" t="s">
        <v>124</v>
      </c>
      <c r="E53" s="31" t="s">
        <v>127</v>
      </c>
      <c r="F53" s="32" t="s">
        <v>27</v>
      </c>
      <c r="G53" s="35">
        <v>10</v>
      </c>
      <c r="H53" s="29">
        <v>30</v>
      </c>
      <c r="I53" s="48">
        <v>3.75</v>
      </c>
      <c r="J53" s="65">
        <f t="shared" si="0"/>
        <v>0.1875</v>
      </c>
      <c r="K53" s="50">
        <f t="shared" si="2"/>
        <v>3.9375</v>
      </c>
      <c r="L53" s="50">
        <f t="shared" si="3"/>
        <v>0.78749999999999964</v>
      </c>
      <c r="M53" s="50">
        <f t="shared" si="1"/>
        <v>4.5374999999999996</v>
      </c>
      <c r="N53" s="50">
        <f t="shared" si="4"/>
        <v>112.5</v>
      </c>
      <c r="O53" s="40">
        <f t="shared" si="5"/>
        <v>136.125</v>
      </c>
    </row>
    <row r="54" spans="1:15" s="34" customFormat="1" ht="36" x14ac:dyDescent="0.25">
      <c r="A54" s="15">
        <v>49</v>
      </c>
      <c r="B54" s="31" t="s">
        <v>128</v>
      </c>
      <c r="C54" s="30" t="s">
        <v>99</v>
      </c>
      <c r="D54" s="31" t="s">
        <v>129</v>
      </c>
      <c r="E54" s="31" t="s">
        <v>127</v>
      </c>
      <c r="F54" s="32" t="s">
        <v>27</v>
      </c>
      <c r="G54" s="35">
        <v>10</v>
      </c>
      <c r="H54" s="29">
        <v>30</v>
      </c>
      <c r="I54" s="48">
        <v>3.75</v>
      </c>
      <c r="J54" s="65">
        <f t="shared" si="0"/>
        <v>0.1875</v>
      </c>
      <c r="K54" s="50">
        <f t="shared" si="2"/>
        <v>3.9375</v>
      </c>
      <c r="L54" s="50">
        <f t="shared" si="3"/>
        <v>0.78749999999999964</v>
      </c>
      <c r="M54" s="50">
        <f t="shared" si="1"/>
        <v>4.5374999999999996</v>
      </c>
      <c r="N54" s="50">
        <f t="shared" si="4"/>
        <v>112.5</v>
      </c>
      <c r="O54" s="40">
        <f t="shared" si="5"/>
        <v>136.125</v>
      </c>
    </row>
    <row r="55" spans="1:15" ht="36" x14ac:dyDescent="0.25">
      <c r="A55" s="15">
        <v>50</v>
      </c>
      <c r="B55" s="22" t="s">
        <v>130</v>
      </c>
      <c r="C55" s="16" t="s">
        <v>99</v>
      </c>
      <c r="D55" s="22" t="s">
        <v>131</v>
      </c>
      <c r="E55" s="22" t="s">
        <v>132</v>
      </c>
      <c r="F55" s="21" t="s">
        <v>133</v>
      </c>
      <c r="G55" s="21">
        <v>1</v>
      </c>
      <c r="H55" s="15">
        <v>10</v>
      </c>
      <c r="I55" s="48">
        <v>37.5</v>
      </c>
      <c r="J55" s="65">
        <f t="shared" si="0"/>
        <v>1.875</v>
      </c>
      <c r="K55" s="50">
        <f t="shared" si="2"/>
        <v>39.375</v>
      </c>
      <c r="L55" s="50">
        <f t="shared" si="3"/>
        <v>7.875</v>
      </c>
      <c r="M55" s="50">
        <f t="shared" si="1"/>
        <v>45.375</v>
      </c>
      <c r="N55" s="50">
        <f t="shared" si="4"/>
        <v>375</v>
      </c>
      <c r="O55" s="40">
        <f t="shared" si="5"/>
        <v>453.75</v>
      </c>
    </row>
    <row r="56" spans="1:15" ht="36" x14ac:dyDescent="0.25">
      <c r="A56" s="15">
        <v>51</v>
      </c>
      <c r="B56" s="22" t="s">
        <v>134</v>
      </c>
      <c r="C56" s="16" t="s">
        <v>99</v>
      </c>
      <c r="D56" s="22" t="s">
        <v>135</v>
      </c>
      <c r="E56" s="22" t="s">
        <v>127</v>
      </c>
      <c r="F56" s="21" t="s">
        <v>133</v>
      </c>
      <c r="G56" s="21">
        <v>1</v>
      </c>
      <c r="H56" s="15">
        <v>10</v>
      </c>
      <c r="I56" s="48">
        <v>37.5</v>
      </c>
      <c r="J56" s="65">
        <f t="shared" si="0"/>
        <v>1.875</v>
      </c>
      <c r="K56" s="50">
        <f t="shared" si="2"/>
        <v>39.375</v>
      </c>
      <c r="L56" s="50">
        <f t="shared" si="3"/>
        <v>7.875</v>
      </c>
      <c r="M56" s="50">
        <f t="shared" si="1"/>
        <v>45.375</v>
      </c>
      <c r="N56" s="50">
        <f t="shared" si="4"/>
        <v>375</v>
      </c>
      <c r="O56" s="40">
        <f t="shared" si="5"/>
        <v>453.75</v>
      </c>
    </row>
    <row r="57" spans="1:15" ht="36" x14ac:dyDescent="0.25">
      <c r="A57" s="15">
        <v>52</v>
      </c>
      <c r="B57" s="22" t="s">
        <v>136</v>
      </c>
      <c r="C57" s="22" t="s">
        <v>99</v>
      </c>
      <c r="D57" s="22" t="s">
        <v>137</v>
      </c>
      <c r="E57" s="22" t="s">
        <v>138</v>
      </c>
      <c r="F57" s="21" t="s">
        <v>133</v>
      </c>
      <c r="G57" s="21">
        <v>1</v>
      </c>
      <c r="H57" s="15">
        <v>10</v>
      </c>
      <c r="I57" s="48">
        <v>51</v>
      </c>
      <c r="J57" s="65">
        <f t="shared" si="0"/>
        <v>2.5500000000000043</v>
      </c>
      <c r="K57" s="50">
        <f t="shared" si="2"/>
        <v>53.550000000000004</v>
      </c>
      <c r="L57" s="50">
        <f t="shared" si="3"/>
        <v>10.71</v>
      </c>
      <c r="M57" s="50">
        <f t="shared" si="1"/>
        <v>61.71</v>
      </c>
      <c r="N57" s="50">
        <f t="shared" si="4"/>
        <v>510</v>
      </c>
      <c r="O57" s="40">
        <f t="shared" si="5"/>
        <v>617.1</v>
      </c>
    </row>
    <row r="58" spans="1:15" ht="36" x14ac:dyDescent="0.25">
      <c r="A58" s="15">
        <v>53</v>
      </c>
      <c r="B58" s="22" t="s">
        <v>139</v>
      </c>
      <c r="C58" s="22" t="s">
        <v>99</v>
      </c>
      <c r="D58" s="22" t="s">
        <v>140</v>
      </c>
      <c r="E58" s="22" t="s">
        <v>138</v>
      </c>
      <c r="F58" s="21" t="s">
        <v>133</v>
      </c>
      <c r="G58" s="21">
        <v>1</v>
      </c>
      <c r="H58" s="15">
        <v>1</v>
      </c>
      <c r="I58" s="48">
        <v>37.5</v>
      </c>
      <c r="J58" s="65">
        <f t="shared" si="0"/>
        <v>1.875</v>
      </c>
      <c r="K58" s="50">
        <f t="shared" si="2"/>
        <v>39.375</v>
      </c>
      <c r="L58" s="50">
        <f t="shared" si="3"/>
        <v>7.875</v>
      </c>
      <c r="M58" s="50">
        <f t="shared" si="1"/>
        <v>45.375</v>
      </c>
      <c r="N58" s="50">
        <f t="shared" si="4"/>
        <v>37.5</v>
      </c>
      <c r="O58" s="40">
        <f t="shared" si="5"/>
        <v>45.375</v>
      </c>
    </row>
    <row r="59" spans="1:15" ht="36" x14ac:dyDescent="0.25">
      <c r="A59" s="15">
        <v>54</v>
      </c>
      <c r="B59" s="22" t="s">
        <v>141</v>
      </c>
      <c r="C59" s="22" t="s">
        <v>99</v>
      </c>
      <c r="D59" s="22" t="s">
        <v>142</v>
      </c>
      <c r="E59" s="22" t="s">
        <v>143</v>
      </c>
      <c r="F59" s="21" t="s">
        <v>133</v>
      </c>
      <c r="G59" s="21">
        <v>1</v>
      </c>
      <c r="H59" s="15">
        <v>5</v>
      </c>
      <c r="I59" s="48">
        <v>37.5</v>
      </c>
      <c r="J59" s="65">
        <f t="shared" si="0"/>
        <v>1.875</v>
      </c>
      <c r="K59" s="50">
        <f t="shared" si="2"/>
        <v>39.375</v>
      </c>
      <c r="L59" s="50">
        <f t="shared" si="3"/>
        <v>7.875</v>
      </c>
      <c r="M59" s="50">
        <f t="shared" si="1"/>
        <v>45.375</v>
      </c>
      <c r="N59" s="50">
        <f t="shared" si="4"/>
        <v>187.5</v>
      </c>
      <c r="O59" s="40">
        <f t="shared" si="5"/>
        <v>226.875</v>
      </c>
    </row>
    <row r="60" spans="1:15" ht="36" x14ac:dyDescent="0.25">
      <c r="A60" s="15">
        <v>55</v>
      </c>
      <c r="B60" s="22" t="s">
        <v>144</v>
      </c>
      <c r="C60" s="22" t="s">
        <v>99</v>
      </c>
      <c r="D60" s="22" t="s">
        <v>145</v>
      </c>
      <c r="E60" s="22" t="s">
        <v>146</v>
      </c>
      <c r="F60" s="21" t="s">
        <v>147</v>
      </c>
      <c r="G60" s="21">
        <v>10</v>
      </c>
      <c r="H60" s="15">
        <v>1</v>
      </c>
      <c r="I60" s="48">
        <v>37.5</v>
      </c>
      <c r="J60" s="65">
        <f t="shared" si="0"/>
        <v>1.875</v>
      </c>
      <c r="K60" s="50">
        <f t="shared" si="2"/>
        <v>39.375</v>
      </c>
      <c r="L60" s="50">
        <f t="shared" si="3"/>
        <v>7.875</v>
      </c>
      <c r="M60" s="50">
        <f t="shared" si="1"/>
        <v>45.375</v>
      </c>
      <c r="N60" s="50">
        <f t="shared" si="4"/>
        <v>37.5</v>
      </c>
      <c r="O60" s="40">
        <f t="shared" si="5"/>
        <v>45.375</v>
      </c>
    </row>
    <row r="61" spans="1:15" ht="25.5" x14ac:dyDescent="0.25">
      <c r="A61" s="15">
        <v>56</v>
      </c>
      <c r="B61" s="16" t="s">
        <v>148</v>
      </c>
      <c r="C61" s="16" t="s">
        <v>149</v>
      </c>
      <c r="D61" s="66" t="s">
        <v>150</v>
      </c>
      <c r="E61" s="16" t="s">
        <v>151</v>
      </c>
      <c r="F61" s="17" t="s">
        <v>133</v>
      </c>
      <c r="G61" s="17">
        <v>10</v>
      </c>
      <c r="H61" s="17">
        <v>1</v>
      </c>
      <c r="I61" s="48">
        <v>85.3</v>
      </c>
      <c r="J61" s="65">
        <f t="shared" si="0"/>
        <v>4.2650000000000006</v>
      </c>
      <c r="K61" s="50">
        <f t="shared" si="2"/>
        <v>89.564999999999998</v>
      </c>
      <c r="L61" s="50">
        <f t="shared" si="3"/>
        <v>17.912999999999997</v>
      </c>
      <c r="M61" s="50">
        <f t="shared" si="1"/>
        <v>103.21299999999999</v>
      </c>
      <c r="N61" s="50">
        <f t="shared" si="4"/>
        <v>85.3</v>
      </c>
      <c r="O61" s="40">
        <f t="shared" si="5"/>
        <v>103.21299999999999</v>
      </c>
    </row>
    <row r="62" spans="1:15" ht="25.5" x14ac:dyDescent="0.25">
      <c r="A62" s="15">
        <v>57</v>
      </c>
      <c r="B62" s="16" t="s">
        <v>152</v>
      </c>
      <c r="C62" s="16" t="s">
        <v>149</v>
      </c>
      <c r="D62" s="66" t="s">
        <v>150</v>
      </c>
      <c r="E62" s="16" t="s">
        <v>153</v>
      </c>
      <c r="F62" s="17" t="s">
        <v>133</v>
      </c>
      <c r="G62" s="17">
        <v>10</v>
      </c>
      <c r="H62" s="17">
        <v>1</v>
      </c>
      <c r="I62" s="48">
        <v>85.3</v>
      </c>
      <c r="J62" s="65">
        <f t="shared" si="0"/>
        <v>4.2650000000000006</v>
      </c>
      <c r="K62" s="50">
        <f t="shared" si="2"/>
        <v>89.564999999999998</v>
      </c>
      <c r="L62" s="50">
        <f t="shared" si="3"/>
        <v>17.912999999999997</v>
      </c>
      <c r="M62" s="50">
        <f t="shared" si="1"/>
        <v>103.21299999999999</v>
      </c>
      <c r="N62" s="50">
        <f t="shared" si="4"/>
        <v>85.3</v>
      </c>
      <c r="O62" s="40">
        <f t="shared" si="5"/>
        <v>103.21299999999999</v>
      </c>
    </row>
    <row r="63" spans="1:15" ht="48" x14ac:dyDescent="0.25">
      <c r="A63" s="15">
        <v>58</v>
      </c>
      <c r="B63" s="16" t="s">
        <v>154</v>
      </c>
      <c r="C63" s="16" t="s">
        <v>149</v>
      </c>
      <c r="D63" s="67" t="s">
        <v>155</v>
      </c>
      <c r="E63" s="16" t="s">
        <v>156</v>
      </c>
      <c r="F63" s="17" t="s">
        <v>133</v>
      </c>
      <c r="G63" s="17">
        <v>3</v>
      </c>
      <c r="H63" s="17">
        <v>1</v>
      </c>
      <c r="I63" s="48">
        <v>49.5</v>
      </c>
      <c r="J63" s="65">
        <f t="shared" si="0"/>
        <v>2.4750000000000014</v>
      </c>
      <c r="K63" s="50">
        <f t="shared" si="2"/>
        <v>51.975000000000001</v>
      </c>
      <c r="L63" s="50">
        <f t="shared" si="3"/>
        <v>10.394999999999996</v>
      </c>
      <c r="M63" s="50">
        <f t="shared" si="1"/>
        <v>59.894999999999996</v>
      </c>
      <c r="N63" s="50">
        <f t="shared" si="4"/>
        <v>49.5</v>
      </c>
      <c r="O63" s="40">
        <f t="shared" si="5"/>
        <v>59.894999999999996</v>
      </c>
    </row>
    <row r="64" spans="1:15" ht="54" customHeight="1" x14ac:dyDescent="0.25">
      <c r="A64" s="15">
        <v>59</v>
      </c>
      <c r="B64" s="22" t="s">
        <v>157</v>
      </c>
      <c r="C64" s="22" t="s">
        <v>149</v>
      </c>
      <c r="D64" s="22" t="s">
        <v>158</v>
      </c>
      <c r="E64" s="22" t="s">
        <v>159</v>
      </c>
      <c r="F64" s="21" t="s">
        <v>85</v>
      </c>
      <c r="G64" s="21">
        <v>10</v>
      </c>
      <c r="H64" s="15">
        <v>1</v>
      </c>
      <c r="I64" s="48">
        <v>125</v>
      </c>
      <c r="J64" s="65">
        <f t="shared" si="0"/>
        <v>6.25</v>
      </c>
      <c r="K64" s="50">
        <f t="shared" si="2"/>
        <v>131.25</v>
      </c>
      <c r="L64" s="50">
        <f t="shared" si="3"/>
        <v>26.25</v>
      </c>
      <c r="M64" s="50">
        <f t="shared" si="1"/>
        <v>151.25</v>
      </c>
      <c r="N64" s="50">
        <f t="shared" si="4"/>
        <v>125</v>
      </c>
      <c r="O64" s="40">
        <f t="shared" si="5"/>
        <v>151.25</v>
      </c>
    </row>
    <row r="65" spans="1:15" ht="24" x14ac:dyDescent="0.25">
      <c r="A65" s="15">
        <v>60</v>
      </c>
      <c r="B65" s="22" t="s">
        <v>160</v>
      </c>
      <c r="C65" s="22" t="s">
        <v>149</v>
      </c>
      <c r="D65" s="22" t="s">
        <v>158</v>
      </c>
      <c r="E65" s="22" t="s">
        <v>161</v>
      </c>
      <c r="F65" s="21" t="s">
        <v>85</v>
      </c>
      <c r="G65" s="21">
        <v>10</v>
      </c>
      <c r="H65" s="15">
        <v>1</v>
      </c>
      <c r="I65" s="48">
        <v>125</v>
      </c>
      <c r="J65" s="65">
        <f t="shared" si="0"/>
        <v>6.25</v>
      </c>
      <c r="K65" s="50">
        <f t="shared" si="2"/>
        <v>131.25</v>
      </c>
      <c r="L65" s="50">
        <f t="shared" si="3"/>
        <v>26.25</v>
      </c>
      <c r="M65" s="50">
        <f t="shared" si="1"/>
        <v>151.25</v>
      </c>
      <c r="N65" s="50">
        <f t="shared" si="4"/>
        <v>125</v>
      </c>
      <c r="O65" s="40">
        <f t="shared" si="5"/>
        <v>151.25</v>
      </c>
    </row>
    <row r="66" spans="1:15" ht="24" x14ac:dyDescent="0.25">
      <c r="A66" s="15">
        <v>61</v>
      </c>
      <c r="B66" s="22" t="s">
        <v>162</v>
      </c>
      <c r="C66" s="22" t="s">
        <v>149</v>
      </c>
      <c r="D66" s="22" t="s">
        <v>158</v>
      </c>
      <c r="E66" s="22" t="s">
        <v>163</v>
      </c>
      <c r="F66" s="21" t="s">
        <v>85</v>
      </c>
      <c r="G66" s="21">
        <v>10</v>
      </c>
      <c r="H66" s="15">
        <v>1</v>
      </c>
      <c r="I66" s="48">
        <v>125</v>
      </c>
      <c r="J66" s="65">
        <f t="shared" si="0"/>
        <v>6.25</v>
      </c>
      <c r="K66" s="50">
        <f t="shared" si="2"/>
        <v>131.25</v>
      </c>
      <c r="L66" s="50">
        <f t="shared" si="3"/>
        <v>26.25</v>
      </c>
      <c r="M66" s="50">
        <f t="shared" si="1"/>
        <v>151.25</v>
      </c>
      <c r="N66" s="50">
        <f t="shared" si="4"/>
        <v>125</v>
      </c>
      <c r="O66" s="40">
        <f t="shared" si="5"/>
        <v>151.25</v>
      </c>
    </row>
    <row r="67" spans="1:15" ht="59.45" customHeight="1" x14ac:dyDescent="0.25">
      <c r="A67" s="15">
        <v>62</v>
      </c>
      <c r="B67" s="22" t="s">
        <v>164</v>
      </c>
      <c r="C67" s="22" t="s">
        <v>149</v>
      </c>
      <c r="D67" s="22" t="s">
        <v>158</v>
      </c>
      <c r="E67" s="22" t="s">
        <v>165</v>
      </c>
      <c r="F67" s="21" t="s">
        <v>85</v>
      </c>
      <c r="G67" s="21">
        <v>10</v>
      </c>
      <c r="H67" s="15">
        <v>1</v>
      </c>
      <c r="I67" s="48">
        <v>125</v>
      </c>
      <c r="J67" s="65">
        <f t="shared" si="0"/>
        <v>6.25</v>
      </c>
      <c r="K67" s="50">
        <f t="shared" si="2"/>
        <v>131.25</v>
      </c>
      <c r="L67" s="50">
        <f t="shared" si="3"/>
        <v>26.25</v>
      </c>
      <c r="M67" s="50">
        <f t="shared" si="1"/>
        <v>151.25</v>
      </c>
      <c r="N67" s="50">
        <f t="shared" si="4"/>
        <v>125</v>
      </c>
      <c r="O67" s="40">
        <f t="shared" si="5"/>
        <v>151.25</v>
      </c>
    </row>
    <row r="68" spans="1:15" ht="24" x14ac:dyDescent="0.25">
      <c r="A68" s="15">
        <v>63</v>
      </c>
      <c r="B68" s="22" t="s">
        <v>166</v>
      </c>
      <c r="C68" s="22" t="s">
        <v>149</v>
      </c>
      <c r="D68" s="22" t="s">
        <v>158</v>
      </c>
      <c r="E68" s="22" t="s">
        <v>167</v>
      </c>
      <c r="F68" s="21" t="s">
        <v>85</v>
      </c>
      <c r="G68" s="21">
        <v>10</v>
      </c>
      <c r="H68" s="15">
        <v>1</v>
      </c>
      <c r="I68" s="48">
        <v>125</v>
      </c>
      <c r="J68" s="65">
        <f t="shared" si="0"/>
        <v>6.25</v>
      </c>
      <c r="K68" s="50">
        <f t="shared" si="2"/>
        <v>131.25</v>
      </c>
      <c r="L68" s="50">
        <f t="shared" si="3"/>
        <v>26.25</v>
      </c>
      <c r="M68" s="50">
        <f t="shared" si="1"/>
        <v>151.25</v>
      </c>
      <c r="N68" s="50">
        <f t="shared" si="4"/>
        <v>125</v>
      </c>
      <c r="O68" s="40">
        <f t="shared" si="5"/>
        <v>151.25</v>
      </c>
    </row>
    <row r="69" spans="1:15" ht="24" x14ac:dyDescent="0.25">
      <c r="A69" s="15">
        <v>64</v>
      </c>
      <c r="B69" s="22" t="s">
        <v>168</v>
      </c>
      <c r="C69" s="22" t="s">
        <v>149</v>
      </c>
      <c r="D69" s="22" t="s">
        <v>158</v>
      </c>
      <c r="E69" s="22" t="s">
        <v>169</v>
      </c>
      <c r="F69" s="21" t="s">
        <v>85</v>
      </c>
      <c r="G69" s="21">
        <v>10</v>
      </c>
      <c r="H69" s="15">
        <v>1</v>
      </c>
      <c r="I69" s="48">
        <v>125</v>
      </c>
      <c r="J69" s="65">
        <f t="shared" si="0"/>
        <v>6.25</v>
      </c>
      <c r="K69" s="50">
        <f t="shared" si="2"/>
        <v>131.25</v>
      </c>
      <c r="L69" s="50">
        <f t="shared" si="3"/>
        <v>26.25</v>
      </c>
      <c r="M69" s="50">
        <f t="shared" si="1"/>
        <v>151.25</v>
      </c>
      <c r="N69" s="50">
        <f t="shared" si="4"/>
        <v>125</v>
      </c>
      <c r="O69" s="40">
        <f t="shared" si="5"/>
        <v>151.25</v>
      </c>
    </row>
    <row r="70" spans="1:15" ht="57.6" customHeight="1" x14ac:dyDescent="0.25">
      <c r="A70" s="15">
        <v>65</v>
      </c>
      <c r="B70" s="22" t="s">
        <v>170</v>
      </c>
      <c r="C70" s="22" t="s">
        <v>149</v>
      </c>
      <c r="D70" s="22" t="s">
        <v>158</v>
      </c>
      <c r="E70" s="22" t="s">
        <v>171</v>
      </c>
      <c r="F70" s="21" t="s">
        <v>85</v>
      </c>
      <c r="G70" s="21">
        <v>10</v>
      </c>
      <c r="H70" s="15">
        <v>1</v>
      </c>
      <c r="I70" s="48">
        <v>125</v>
      </c>
      <c r="J70" s="65">
        <f t="shared" ref="J70:J133" si="6">SUM(I70*1.05)-I70</f>
        <v>6.25</v>
      </c>
      <c r="K70" s="50">
        <f t="shared" si="2"/>
        <v>131.25</v>
      </c>
      <c r="L70" s="50">
        <f t="shared" si="3"/>
        <v>26.25</v>
      </c>
      <c r="M70" s="50">
        <f t="shared" si="1"/>
        <v>151.25</v>
      </c>
      <c r="N70" s="50">
        <f t="shared" si="4"/>
        <v>125</v>
      </c>
      <c r="O70" s="40">
        <f t="shared" si="5"/>
        <v>151.25</v>
      </c>
    </row>
    <row r="71" spans="1:15" ht="24" x14ac:dyDescent="0.25">
      <c r="A71" s="15">
        <v>66</v>
      </c>
      <c r="B71" s="22" t="s">
        <v>172</v>
      </c>
      <c r="C71" s="22" t="s">
        <v>149</v>
      </c>
      <c r="D71" s="22" t="s">
        <v>158</v>
      </c>
      <c r="E71" s="22" t="s">
        <v>173</v>
      </c>
      <c r="F71" s="21" t="s">
        <v>85</v>
      </c>
      <c r="G71" s="21">
        <v>10</v>
      </c>
      <c r="H71" s="15">
        <v>1</v>
      </c>
      <c r="I71" s="48">
        <v>125</v>
      </c>
      <c r="J71" s="65">
        <f t="shared" si="6"/>
        <v>6.25</v>
      </c>
      <c r="K71" s="50">
        <f t="shared" ref="K71:K134" si="7">SUM(I71+J71)</f>
        <v>131.25</v>
      </c>
      <c r="L71" s="50">
        <f t="shared" ref="L71:L134" si="8">SUM((I71*1.21)-I71)</f>
        <v>26.25</v>
      </c>
      <c r="M71" s="50">
        <f t="shared" ref="M71:M134" si="9">SUM(I71+L71)</f>
        <v>151.25</v>
      </c>
      <c r="N71" s="50">
        <f t="shared" ref="N71:N134" si="10">SUM(I71*H71)</f>
        <v>125</v>
      </c>
      <c r="O71" s="40">
        <f t="shared" ref="O71:O134" si="11">SUM(M71*H71)</f>
        <v>151.25</v>
      </c>
    </row>
    <row r="72" spans="1:15" ht="24" x14ac:dyDescent="0.25">
      <c r="A72" s="15">
        <v>67</v>
      </c>
      <c r="B72" s="22" t="s">
        <v>174</v>
      </c>
      <c r="C72" s="22" t="s">
        <v>149</v>
      </c>
      <c r="D72" s="22" t="s">
        <v>158</v>
      </c>
      <c r="E72" s="22" t="s">
        <v>175</v>
      </c>
      <c r="F72" s="21" t="s">
        <v>85</v>
      </c>
      <c r="G72" s="21">
        <v>10</v>
      </c>
      <c r="H72" s="15">
        <v>1</v>
      </c>
      <c r="I72" s="48">
        <v>125</v>
      </c>
      <c r="J72" s="65">
        <f t="shared" si="6"/>
        <v>6.25</v>
      </c>
      <c r="K72" s="50">
        <f t="shared" si="7"/>
        <v>131.25</v>
      </c>
      <c r="L72" s="50">
        <f t="shared" si="8"/>
        <v>26.25</v>
      </c>
      <c r="M72" s="50">
        <f t="shared" si="9"/>
        <v>151.25</v>
      </c>
      <c r="N72" s="50">
        <f t="shared" si="10"/>
        <v>125</v>
      </c>
      <c r="O72" s="40">
        <f t="shared" si="11"/>
        <v>151.25</v>
      </c>
    </row>
    <row r="73" spans="1:15" ht="57" customHeight="1" x14ac:dyDescent="0.25">
      <c r="A73" s="15">
        <v>68</v>
      </c>
      <c r="B73" s="22" t="s">
        <v>176</v>
      </c>
      <c r="C73" s="22" t="s">
        <v>149</v>
      </c>
      <c r="D73" s="22" t="s">
        <v>158</v>
      </c>
      <c r="E73" s="22" t="s">
        <v>177</v>
      </c>
      <c r="F73" s="21" t="s">
        <v>85</v>
      </c>
      <c r="G73" s="21">
        <v>10</v>
      </c>
      <c r="H73" s="15">
        <v>1</v>
      </c>
      <c r="I73" s="48">
        <v>125</v>
      </c>
      <c r="J73" s="65">
        <f t="shared" si="6"/>
        <v>6.25</v>
      </c>
      <c r="K73" s="50">
        <f t="shared" si="7"/>
        <v>131.25</v>
      </c>
      <c r="L73" s="50">
        <f t="shared" si="8"/>
        <v>26.25</v>
      </c>
      <c r="M73" s="50">
        <f t="shared" si="9"/>
        <v>151.25</v>
      </c>
      <c r="N73" s="50">
        <f t="shared" si="10"/>
        <v>125</v>
      </c>
      <c r="O73" s="40">
        <f t="shared" si="11"/>
        <v>151.25</v>
      </c>
    </row>
    <row r="74" spans="1:15" ht="24" x14ac:dyDescent="0.25">
      <c r="A74" s="15">
        <v>69</v>
      </c>
      <c r="B74" s="22" t="s">
        <v>178</v>
      </c>
      <c r="C74" s="22" t="s">
        <v>149</v>
      </c>
      <c r="D74" s="22" t="s">
        <v>158</v>
      </c>
      <c r="E74" s="22" t="s">
        <v>179</v>
      </c>
      <c r="F74" s="21" t="s">
        <v>85</v>
      </c>
      <c r="G74" s="21">
        <v>10</v>
      </c>
      <c r="H74" s="15">
        <v>1</v>
      </c>
      <c r="I74" s="48">
        <v>125</v>
      </c>
      <c r="J74" s="65">
        <f t="shared" si="6"/>
        <v>6.25</v>
      </c>
      <c r="K74" s="50">
        <f t="shared" si="7"/>
        <v>131.25</v>
      </c>
      <c r="L74" s="50">
        <f t="shared" si="8"/>
        <v>26.25</v>
      </c>
      <c r="M74" s="50">
        <f t="shared" si="9"/>
        <v>151.25</v>
      </c>
      <c r="N74" s="50">
        <f t="shared" si="10"/>
        <v>125</v>
      </c>
      <c r="O74" s="40">
        <f t="shared" si="11"/>
        <v>151.25</v>
      </c>
    </row>
    <row r="75" spans="1:15" ht="24" x14ac:dyDescent="0.25">
      <c r="A75" s="15">
        <v>70</v>
      </c>
      <c r="B75" s="22" t="s">
        <v>180</v>
      </c>
      <c r="C75" s="22" t="s">
        <v>149</v>
      </c>
      <c r="D75" s="22" t="s">
        <v>158</v>
      </c>
      <c r="E75" s="22" t="s">
        <v>181</v>
      </c>
      <c r="F75" s="21" t="s">
        <v>85</v>
      </c>
      <c r="G75" s="21">
        <v>10</v>
      </c>
      <c r="H75" s="15">
        <v>1</v>
      </c>
      <c r="I75" s="48">
        <v>125</v>
      </c>
      <c r="J75" s="65">
        <f t="shared" si="6"/>
        <v>6.25</v>
      </c>
      <c r="K75" s="50">
        <f t="shared" si="7"/>
        <v>131.25</v>
      </c>
      <c r="L75" s="50">
        <f t="shared" si="8"/>
        <v>26.25</v>
      </c>
      <c r="M75" s="50">
        <f t="shared" si="9"/>
        <v>151.25</v>
      </c>
      <c r="N75" s="50">
        <f t="shared" si="10"/>
        <v>125</v>
      </c>
      <c r="O75" s="40">
        <f t="shared" si="11"/>
        <v>151.25</v>
      </c>
    </row>
    <row r="76" spans="1:15" ht="103.15" customHeight="1" x14ac:dyDescent="0.25">
      <c r="A76" s="15">
        <v>71</v>
      </c>
      <c r="B76" s="68" t="s">
        <v>182</v>
      </c>
      <c r="C76" s="22" t="s">
        <v>183</v>
      </c>
      <c r="D76" s="22" t="s">
        <v>184</v>
      </c>
      <c r="E76" s="22" t="s">
        <v>185</v>
      </c>
      <c r="F76" s="23" t="s">
        <v>133</v>
      </c>
      <c r="G76" s="23">
        <v>3000</v>
      </c>
      <c r="H76" s="23">
        <v>1</v>
      </c>
      <c r="I76" s="48">
        <v>21.5</v>
      </c>
      <c r="J76" s="65">
        <f t="shared" si="6"/>
        <v>1.0749999999999993</v>
      </c>
      <c r="K76" s="50">
        <f t="shared" si="7"/>
        <v>22.574999999999999</v>
      </c>
      <c r="L76" s="50">
        <f t="shared" si="8"/>
        <v>4.5150000000000006</v>
      </c>
      <c r="M76" s="50">
        <f t="shared" si="9"/>
        <v>26.015000000000001</v>
      </c>
      <c r="N76" s="50">
        <f t="shared" si="10"/>
        <v>21.5</v>
      </c>
      <c r="O76" s="40">
        <f t="shared" si="11"/>
        <v>26.015000000000001</v>
      </c>
    </row>
    <row r="77" spans="1:15" s="34" customFormat="1" ht="59.45" customHeight="1" x14ac:dyDescent="0.25">
      <c r="A77" s="15">
        <v>72</v>
      </c>
      <c r="B77" s="31" t="s">
        <v>186</v>
      </c>
      <c r="C77" s="31" t="s">
        <v>183</v>
      </c>
      <c r="D77" s="31" t="s">
        <v>187</v>
      </c>
      <c r="E77" s="31" t="s">
        <v>188</v>
      </c>
      <c r="F77" s="33" t="s">
        <v>27</v>
      </c>
      <c r="G77" s="33">
        <v>100</v>
      </c>
      <c r="H77" s="33">
        <v>100</v>
      </c>
      <c r="I77" s="48">
        <v>0.22</v>
      </c>
      <c r="J77" s="65">
        <f t="shared" si="6"/>
        <v>1.100000000000001E-2</v>
      </c>
      <c r="K77" s="50">
        <f t="shared" si="7"/>
        <v>0.23100000000000001</v>
      </c>
      <c r="L77" s="50">
        <f t="shared" si="8"/>
        <v>4.6199999999999991E-2</v>
      </c>
      <c r="M77" s="50">
        <f t="shared" si="9"/>
        <v>0.26619999999999999</v>
      </c>
      <c r="N77" s="50">
        <f t="shared" si="10"/>
        <v>22</v>
      </c>
      <c r="O77" s="40">
        <f t="shared" si="11"/>
        <v>26.619999999999997</v>
      </c>
    </row>
    <row r="78" spans="1:15" s="34" customFormat="1" ht="62.45" customHeight="1" x14ac:dyDescent="0.25">
      <c r="A78" s="15">
        <v>73</v>
      </c>
      <c r="B78" s="31" t="s">
        <v>189</v>
      </c>
      <c r="C78" s="31" t="s">
        <v>183</v>
      </c>
      <c r="D78" s="31" t="s">
        <v>190</v>
      </c>
      <c r="E78" s="31" t="s">
        <v>191</v>
      </c>
      <c r="F78" s="33" t="s">
        <v>133</v>
      </c>
      <c r="G78" s="33">
        <v>1000</v>
      </c>
      <c r="H78" s="33">
        <v>1</v>
      </c>
      <c r="I78" s="48">
        <v>53.64</v>
      </c>
      <c r="J78" s="65">
        <f t="shared" si="6"/>
        <v>2.6820000000000022</v>
      </c>
      <c r="K78" s="50">
        <f t="shared" si="7"/>
        <v>56.322000000000003</v>
      </c>
      <c r="L78" s="50">
        <f t="shared" si="8"/>
        <v>11.264399999999995</v>
      </c>
      <c r="M78" s="50">
        <f t="shared" si="9"/>
        <v>64.904399999999995</v>
      </c>
      <c r="N78" s="50">
        <f t="shared" si="10"/>
        <v>53.64</v>
      </c>
      <c r="O78" s="40">
        <f t="shared" si="11"/>
        <v>64.904399999999995</v>
      </c>
    </row>
    <row r="79" spans="1:15" s="34" customFormat="1" ht="55.15" customHeight="1" x14ac:dyDescent="0.25">
      <c r="A79" s="15">
        <v>74</v>
      </c>
      <c r="B79" s="31" t="s">
        <v>192</v>
      </c>
      <c r="C79" s="31" t="s">
        <v>183</v>
      </c>
      <c r="D79" s="31" t="s">
        <v>187</v>
      </c>
      <c r="E79" s="31" t="s">
        <v>193</v>
      </c>
      <c r="F79" s="33" t="s">
        <v>27</v>
      </c>
      <c r="G79" s="33">
        <v>100</v>
      </c>
      <c r="H79" s="33">
        <v>100</v>
      </c>
      <c r="I79" s="48">
        <v>0.6</v>
      </c>
      <c r="J79" s="65">
        <f t="shared" si="6"/>
        <v>3.0000000000000027E-2</v>
      </c>
      <c r="K79" s="50">
        <f t="shared" si="7"/>
        <v>0.63</v>
      </c>
      <c r="L79" s="50">
        <f t="shared" si="8"/>
        <v>0.126</v>
      </c>
      <c r="M79" s="50">
        <f t="shared" si="9"/>
        <v>0.72599999999999998</v>
      </c>
      <c r="N79" s="50">
        <f t="shared" si="10"/>
        <v>60</v>
      </c>
      <c r="O79" s="40">
        <f t="shared" si="11"/>
        <v>72.599999999999994</v>
      </c>
    </row>
    <row r="80" spans="1:15" s="34" customFormat="1" ht="57.6" customHeight="1" x14ac:dyDescent="0.25">
      <c r="A80" s="15">
        <v>75</v>
      </c>
      <c r="B80" s="31" t="s">
        <v>194</v>
      </c>
      <c r="C80" s="31" t="s">
        <v>183</v>
      </c>
      <c r="D80" s="31" t="s">
        <v>187</v>
      </c>
      <c r="E80" s="31" t="s">
        <v>195</v>
      </c>
      <c r="F80" s="33" t="s">
        <v>27</v>
      </c>
      <c r="G80" s="33">
        <v>100</v>
      </c>
      <c r="H80" s="33">
        <v>100</v>
      </c>
      <c r="I80" s="48">
        <v>0.22</v>
      </c>
      <c r="J80" s="65">
        <f t="shared" si="6"/>
        <v>1.100000000000001E-2</v>
      </c>
      <c r="K80" s="50">
        <f t="shared" si="7"/>
        <v>0.23100000000000001</v>
      </c>
      <c r="L80" s="50">
        <f t="shared" si="8"/>
        <v>4.6199999999999991E-2</v>
      </c>
      <c r="M80" s="50">
        <f t="shared" si="9"/>
        <v>0.26619999999999999</v>
      </c>
      <c r="N80" s="50">
        <f t="shared" si="10"/>
        <v>22</v>
      </c>
      <c r="O80" s="40">
        <f t="shared" si="11"/>
        <v>26.619999999999997</v>
      </c>
    </row>
    <row r="81" spans="1:15" s="34" customFormat="1" ht="56.45" customHeight="1" x14ac:dyDescent="0.25">
      <c r="A81" s="15">
        <v>76</v>
      </c>
      <c r="B81" s="31" t="s">
        <v>196</v>
      </c>
      <c r="C81" s="31" t="s">
        <v>183</v>
      </c>
      <c r="D81" s="31" t="s">
        <v>187</v>
      </c>
      <c r="E81" s="31" t="s">
        <v>197</v>
      </c>
      <c r="F81" s="33" t="s">
        <v>27</v>
      </c>
      <c r="G81" s="33">
        <v>100</v>
      </c>
      <c r="H81" s="33">
        <v>100</v>
      </c>
      <c r="I81" s="48">
        <v>0.22</v>
      </c>
      <c r="J81" s="65">
        <f t="shared" si="6"/>
        <v>1.100000000000001E-2</v>
      </c>
      <c r="K81" s="50">
        <f t="shared" si="7"/>
        <v>0.23100000000000001</v>
      </c>
      <c r="L81" s="50">
        <f t="shared" si="8"/>
        <v>4.6199999999999991E-2</v>
      </c>
      <c r="M81" s="50">
        <f t="shared" si="9"/>
        <v>0.26619999999999999</v>
      </c>
      <c r="N81" s="50">
        <f t="shared" si="10"/>
        <v>22</v>
      </c>
      <c r="O81" s="40">
        <f t="shared" si="11"/>
        <v>26.619999999999997</v>
      </c>
    </row>
    <row r="82" spans="1:15" s="34" customFormat="1" ht="24" x14ac:dyDescent="0.25">
      <c r="A82" s="15">
        <v>77</v>
      </c>
      <c r="B82" s="31" t="s">
        <v>198</v>
      </c>
      <c r="C82" s="31" t="s">
        <v>183</v>
      </c>
      <c r="D82" s="31" t="s">
        <v>199</v>
      </c>
      <c r="E82" s="31" t="s">
        <v>200</v>
      </c>
      <c r="F82" s="33" t="s">
        <v>27</v>
      </c>
      <c r="G82" s="33">
        <v>100</v>
      </c>
      <c r="H82" s="33">
        <v>100</v>
      </c>
      <c r="I82" s="48">
        <v>0.39</v>
      </c>
      <c r="J82" s="65">
        <f t="shared" si="6"/>
        <v>1.9500000000000017E-2</v>
      </c>
      <c r="K82" s="50">
        <f t="shared" si="7"/>
        <v>0.40950000000000003</v>
      </c>
      <c r="L82" s="50">
        <f t="shared" si="8"/>
        <v>8.1899999999999973E-2</v>
      </c>
      <c r="M82" s="50">
        <f t="shared" si="9"/>
        <v>0.47189999999999999</v>
      </c>
      <c r="N82" s="50">
        <f t="shared" si="10"/>
        <v>39</v>
      </c>
      <c r="O82" s="40">
        <f t="shared" si="11"/>
        <v>47.19</v>
      </c>
    </row>
    <row r="83" spans="1:15" s="34" customFormat="1" ht="24" x14ac:dyDescent="0.25">
      <c r="A83" s="15">
        <v>78</v>
      </c>
      <c r="B83" s="31" t="s">
        <v>201</v>
      </c>
      <c r="C83" s="31" t="s">
        <v>183</v>
      </c>
      <c r="D83" s="31" t="s">
        <v>187</v>
      </c>
      <c r="E83" s="31" t="s">
        <v>202</v>
      </c>
      <c r="F83" s="33" t="s">
        <v>27</v>
      </c>
      <c r="G83" s="33">
        <v>100</v>
      </c>
      <c r="H83" s="33">
        <v>100</v>
      </c>
      <c r="I83" s="48">
        <v>0.39</v>
      </c>
      <c r="J83" s="65">
        <f t="shared" si="6"/>
        <v>1.9500000000000017E-2</v>
      </c>
      <c r="K83" s="50">
        <f t="shared" si="7"/>
        <v>0.40950000000000003</v>
      </c>
      <c r="L83" s="50">
        <f t="shared" si="8"/>
        <v>8.1899999999999973E-2</v>
      </c>
      <c r="M83" s="50">
        <f t="shared" si="9"/>
        <v>0.47189999999999999</v>
      </c>
      <c r="N83" s="50">
        <f t="shared" si="10"/>
        <v>39</v>
      </c>
      <c r="O83" s="40">
        <f t="shared" si="11"/>
        <v>47.19</v>
      </c>
    </row>
    <row r="84" spans="1:15" s="34" customFormat="1" ht="24" x14ac:dyDescent="0.25">
      <c r="A84" s="15">
        <v>79</v>
      </c>
      <c r="B84" s="31" t="s">
        <v>203</v>
      </c>
      <c r="C84" s="31" t="s">
        <v>183</v>
      </c>
      <c r="D84" s="31" t="s">
        <v>204</v>
      </c>
      <c r="E84" s="31" t="s">
        <v>205</v>
      </c>
      <c r="F84" s="33" t="s">
        <v>27</v>
      </c>
      <c r="G84" s="33">
        <v>100</v>
      </c>
      <c r="H84" s="33">
        <v>100</v>
      </c>
      <c r="I84" s="48">
        <v>0.08</v>
      </c>
      <c r="J84" s="65">
        <f t="shared" si="6"/>
        <v>4.0000000000000036E-3</v>
      </c>
      <c r="K84" s="50">
        <f t="shared" si="7"/>
        <v>8.4000000000000005E-2</v>
      </c>
      <c r="L84" s="50">
        <f t="shared" si="8"/>
        <v>1.6799999999999995E-2</v>
      </c>
      <c r="M84" s="50">
        <f t="shared" si="9"/>
        <v>9.6799999999999997E-2</v>
      </c>
      <c r="N84" s="50">
        <f t="shared" si="10"/>
        <v>8</v>
      </c>
      <c r="O84" s="40">
        <f t="shared" si="11"/>
        <v>9.68</v>
      </c>
    </row>
    <row r="85" spans="1:15" ht="36" x14ac:dyDescent="0.25">
      <c r="A85" s="15">
        <v>80</v>
      </c>
      <c r="B85" s="22" t="s">
        <v>206</v>
      </c>
      <c r="C85" s="22" t="s">
        <v>183</v>
      </c>
      <c r="D85" s="22" t="s">
        <v>207</v>
      </c>
      <c r="E85" s="22" t="s">
        <v>208</v>
      </c>
      <c r="F85" s="23" t="s">
        <v>133</v>
      </c>
      <c r="G85" s="23">
        <v>100</v>
      </c>
      <c r="H85" s="23">
        <v>1</v>
      </c>
      <c r="I85" s="48">
        <v>9.5399999999999991</v>
      </c>
      <c r="J85" s="65">
        <f t="shared" si="6"/>
        <v>0.47700000000000031</v>
      </c>
      <c r="K85" s="50">
        <f t="shared" si="7"/>
        <v>10.016999999999999</v>
      </c>
      <c r="L85" s="50">
        <f t="shared" si="8"/>
        <v>2.0033999999999992</v>
      </c>
      <c r="M85" s="50">
        <f t="shared" si="9"/>
        <v>11.543399999999998</v>
      </c>
      <c r="N85" s="50">
        <f t="shared" si="10"/>
        <v>9.5399999999999991</v>
      </c>
      <c r="O85" s="40">
        <f t="shared" si="11"/>
        <v>11.543399999999998</v>
      </c>
    </row>
    <row r="86" spans="1:15" ht="36" x14ac:dyDescent="0.25">
      <c r="A86" s="15">
        <v>81</v>
      </c>
      <c r="B86" s="22" t="s">
        <v>209</v>
      </c>
      <c r="C86" s="22" t="s">
        <v>183</v>
      </c>
      <c r="D86" s="22" t="s">
        <v>207</v>
      </c>
      <c r="E86" s="22" t="s">
        <v>210</v>
      </c>
      <c r="F86" s="23" t="s">
        <v>133</v>
      </c>
      <c r="G86" s="23">
        <v>1000</v>
      </c>
      <c r="H86" s="23">
        <v>1</v>
      </c>
      <c r="I86" s="48">
        <v>78</v>
      </c>
      <c r="J86" s="65">
        <f t="shared" si="6"/>
        <v>3.9000000000000057</v>
      </c>
      <c r="K86" s="50">
        <f t="shared" si="7"/>
        <v>81.900000000000006</v>
      </c>
      <c r="L86" s="50">
        <f t="shared" si="8"/>
        <v>16.379999999999995</v>
      </c>
      <c r="M86" s="50">
        <f t="shared" si="9"/>
        <v>94.38</v>
      </c>
      <c r="N86" s="50">
        <f t="shared" si="10"/>
        <v>78</v>
      </c>
      <c r="O86" s="40">
        <f t="shared" si="11"/>
        <v>94.38</v>
      </c>
    </row>
    <row r="87" spans="1:15" ht="24" x14ac:dyDescent="0.25">
      <c r="A87" s="15">
        <v>82</v>
      </c>
      <c r="B87" s="22" t="s">
        <v>500</v>
      </c>
      <c r="C87" s="22" t="s">
        <v>183</v>
      </c>
      <c r="D87" s="22" t="s">
        <v>187</v>
      </c>
      <c r="E87" s="22" t="s">
        <v>211</v>
      </c>
      <c r="F87" s="23" t="s">
        <v>27</v>
      </c>
      <c r="G87" s="23">
        <v>100</v>
      </c>
      <c r="H87" s="23">
        <v>100</v>
      </c>
      <c r="I87" s="48">
        <v>0.22</v>
      </c>
      <c r="J87" s="65">
        <f t="shared" si="6"/>
        <v>1.100000000000001E-2</v>
      </c>
      <c r="K87" s="50">
        <f t="shared" si="7"/>
        <v>0.23100000000000001</v>
      </c>
      <c r="L87" s="50">
        <f t="shared" si="8"/>
        <v>4.6199999999999991E-2</v>
      </c>
      <c r="M87" s="50">
        <f t="shared" si="9"/>
        <v>0.26619999999999999</v>
      </c>
      <c r="N87" s="50">
        <f t="shared" si="10"/>
        <v>22</v>
      </c>
      <c r="O87" s="40">
        <f t="shared" si="11"/>
        <v>26.619999999999997</v>
      </c>
    </row>
    <row r="88" spans="1:15" x14ac:dyDescent="0.25">
      <c r="A88" s="15">
        <v>83</v>
      </c>
      <c r="B88" s="22" t="s">
        <v>212</v>
      </c>
      <c r="C88" s="22" t="s">
        <v>183</v>
      </c>
      <c r="D88" s="22" t="s">
        <v>213</v>
      </c>
      <c r="E88" s="22" t="s">
        <v>214</v>
      </c>
      <c r="F88" s="23" t="s">
        <v>133</v>
      </c>
      <c r="G88" s="23">
        <v>1</v>
      </c>
      <c r="H88" s="23">
        <v>1</v>
      </c>
      <c r="I88" s="48">
        <v>36.1</v>
      </c>
      <c r="J88" s="65">
        <f t="shared" si="6"/>
        <v>1.8049999999999997</v>
      </c>
      <c r="K88" s="50">
        <f t="shared" si="7"/>
        <v>37.905000000000001</v>
      </c>
      <c r="L88" s="50">
        <f t="shared" si="8"/>
        <v>7.580999999999996</v>
      </c>
      <c r="M88" s="50">
        <f t="shared" si="9"/>
        <v>43.680999999999997</v>
      </c>
      <c r="N88" s="50">
        <f t="shared" si="10"/>
        <v>36.1</v>
      </c>
      <c r="O88" s="40">
        <f t="shared" si="11"/>
        <v>43.680999999999997</v>
      </c>
    </row>
    <row r="89" spans="1:15" x14ac:dyDescent="0.25">
      <c r="A89" s="15">
        <v>84</v>
      </c>
      <c r="B89" s="22" t="s">
        <v>215</v>
      </c>
      <c r="C89" s="22" t="s">
        <v>183</v>
      </c>
      <c r="D89" s="22" t="s">
        <v>213</v>
      </c>
      <c r="E89" s="22" t="s">
        <v>216</v>
      </c>
      <c r="F89" s="23" t="s">
        <v>133</v>
      </c>
      <c r="G89" s="23">
        <v>1</v>
      </c>
      <c r="H89" s="23">
        <v>1</v>
      </c>
      <c r="I89" s="48">
        <v>36.1</v>
      </c>
      <c r="J89" s="65">
        <f t="shared" si="6"/>
        <v>1.8049999999999997</v>
      </c>
      <c r="K89" s="50">
        <f t="shared" si="7"/>
        <v>37.905000000000001</v>
      </c>
      <c r="L89" s="50">
        <f t="shared" si="8"/>
        <v>7.580999999999996</v>
      </c>
      <c r="M89" s="50">
        <f t="shared" si="9"/>
        <v>43.680999999999997</v>
      </c>
      <c r="N89" s="50">
        <f t="shared" si="10"/>
        <v>36.1</v>
      </c>
      <c r="O89" s="40">
        <f t="shared" si="11"/>
        <v>43.680999999999997</v>
      </c>
    </row>
    <row r="90" spans="1:15" ht="24" x14ac:dyDescent="0.25">
      <c r="A90" s="15">
        <v>85</v>
      </c>
      <c r="B90" s="68" t="s">
        <v>217</v>
      </c>
      <c r="C90" s="22" t="s">
        <v>183</v>
      </c>
      <c r="D90" s="22" t="s">
        <v>218</v>
      </c>
      <c r="E90" s="22" t="s">
        <v>219</v>
      </c>
      <c r="F90" s="23" t="s">
        <v>133</v>
      </c>
      <c r="G90" s="23">
        <v>1</v>
      </c>
      <c r="H90" s="23">
        <v>1</v>
      </c>
      <c r="I90" s="48">
        <v>55.7</v>
      </c>
      <c r="J90" s="65">
        <f t="shared" si="6"/>
        <v>2.7850000000000037</v>
      </c>
      <c r="K90" s="50">
        <f t="shared" si="7"/>
        <v>58.485000000000007</v>
      </c>
      <c r="L90" s="50">
        <f t="shared" si="8"/>
        <v>11.697000000000003</v>
      </c>
      <c r="M90" s="50">
        <f t="shared" si="9"/>
        <v>67.397000000000006</v>
      </c>
      <c r="N90" s="50">
        <f t="shared" si="10"/>
        <v>55.7</v>
      </c>
      <c r="O90" s="40">
        <f t="shared" si="11"/>
        <v>67.397000000000006</v>
      </c>
    </row>
    <row r="91" spans="1:15" ht="24" x14ac:dyDescent="0.25">
      <c r="A91" s="15">
        <v>86</v>
      </c>
      <c r="B91" s="68" t="s">
        <v>220</v>
      </c>
      <c r="C91" s="22" t="s">
        <v>183</v>
      </c>
      <c r="D91" s="22" t="s">
        <v>218</v>
      </c>
      <c r="E91" s="22" t="s">
        <v>221</v>
      </c>
      <c r="F91" s="23" t="s">
        <v>133</v>
      </c>
      <c r="G91" s="23">
        <v>1</v>
      </c>
      <c r="H91" s="23">
        <v>1</v>
      </c>
      <c r="I91" s="48">
        <v>55.7</v>
      </c>
      <c r="J91" s="65">
        <f t="shared" si="6"/>
        <v>2.7850000000000037</v>
      </c>
      <c r="K91" s="50">
        <f t="shared" si="7"/>
        <v>58.485000000000007</v>
      </c>
      <c r="L91" s="50">
        <f t="shared" si="8"/>
        <v>11.697000000000003</v>
      </c>
      <c r="M91" s="50">
        <f t="shared" si="9"/>
        <v>67.397000000000006</v>
      </c>
      <c r="N91" s="50">
        <f t="shared" si="10"/>
        <v>55.7</v>
      </c>
      <c r="O91" s="40">
        <f t="shared" si="11"/>
        <v>67.397000000000006</v>
      </c>
    </row>
    <row r="92" spans="1:15" ht="24" x14ac:dyDescent="0.25">
      <c r="A92" s="15">
        <v>87</v>
      </c>
      <c r="B92" s="68" t="s">
        <v>222</v>
      </c>
      <c r="C92" s="22" t="s">
        <v>183</v>
      </c>
      <c r="D92" s="22" t="s">
        <v>218</v>
      </c>
      <c r="E92" s="22" t="s">
        <v>223</v>
      </c>
      <c r="F92" s="23" t="s">
        <v>133</v>
      </c>
      <c r="G92" s="23">
        <v>1</v>
      </c>
      <c r="H92" s="23">
        <v>1</v>
      </c>
      <c r="I92" s="48">
        <v>55.7</v>
      </c>
      <c r="J92" s="65">
        <f t="shared" si="6"/>
        <v>2.7850000000000037</v>
      </c>
      <c r="K92" s="50">
        <f t="shared" si="7"/>
        <v>58.485000000000007</v>
      </c>
      <c r="L92" s="50">
        <f t="shared" si="8"/>
        <v>11.697000000000003</v>
      </c>
      <c r="M92" s="50">
        <f t="shared" si="9"/>
        <v>67.397000000000006</v>
      </c>
      <c r="N92" s="50">
        <f t="shared" si="10"/>
        <v>55.7</v>
      </c>
      <c r="O92" s="40">
        <f t="shared" si="11"/>
        <v>67.397000000000006</v>
      </c>
    </row>
    <row r="93" spans="1:15" ht="36" x14ac:dyDescent="0.25">
      <c r="A93" s="15">
        <v>88</v>
      </c>
      <c r="B93" s="22" t="s">
        <v>224</v>
      </c>
      <c r="C93" s="22" t="s">
        <v>183</v>
      </c>
      <c r="D93" s="22" t="s">
        <v>225</v>
      </c>
      <c r="E93" s="22" t="s">
        <v>226</v>
      </c>
      <c r="F93" s="23" t="s">
        <v>133</v>
      </c>
      <c r="G93" s="23">
        <v>1</v>
      </c>
      <c r="H93" s="23">
        <v>1</v>
      </c>
      <c r="I93" s="48">
        <v>14.45</v>
      </c>
      <c r="J93" s="65">
        <f t="shared" si="6"/>
        <v>0.72250000000000014</v>
      </c>
      <c r="K93" s="50">
        <f t="shared" si="7"/>
        <v>15.172499999999999</v>
      </c>
      <c r="L93" s="50">
        <f t="shared" si="8"/>
        <v>3.0344999999999978</v>
      </c>
      <c r="M93" s="50">
        <f t="shared" si="9"/>
        <v>17.484499999999997</v>
      </c>
      <c r="N93" s="50">
        <f t="shared" si="10"/>
        <v>14.45</v>
      </c>
      <c r="O93" s="40">
        <f t="shared" si="11"/>
        <v>17.484499999999997</v>
      </c>
    </row>
    <row r="94" spans="1:15" ht="36" x14ac:dyDescent="0.25">
      <c r="A94" s="15">
        <v>89</v>
      </c>
      <c r="B94" s="22" t="s">
        <v>227</v>
      </c>
      <c r="C94" s="22" t="s">
        <v>183</v>
      </c>
      <c r="D94" s="22" t="s">
        <v>225</v>
      </c>
      <c r="E94" s="22" t="s">
        <v>228</v>
      </c>
      <c r="F94" s="23" t="s">
        <v>133</v>
      </c>
      <c r="G94" s="23">
        <v>1</v>
      </c>
      <c r="H94" s="23">
        <v>1</v>
      </c>
      <c r="I94" s="48">
        <v>14.45</v>
      </c>
      <c r="J94" s="65">
        <f t="shared" si="6"/>
        <v>0.72250000000000014</v>
      </c>
      <c r="K94" s="50">
        <f t="shared" si="7"/>
        <v>15.172499999999999</v>
      </c>
      <c r="L94" s="50">
        <f t="shared" si="8"/>
        <v>3.0344999999999978</v>
      </c>
      <c r="M94" s="50">
        <f t="shared" si="9"/>
        <v>17.484499999999997</v>
      </c>
      <c r="N94" s="50">
        <f t="shared" si="10"/>
        <v>14.45</v>
      </c>
      <c r="O94" s="40">
        <f t="shared" si="11"/>
        <v>17.484499999999997</v>
      </c>
    </row>
    <row r="95" spans="1:15" x14ac:dyDescent="0.25">
      <c r="A95" s="15">
        <v>90</v>
      </c>
      <c r="B95" s="22" t="s">
        <v>229</v>
      </c>
      <c r="C95" s="22" t="s">
        <v>183</v>
      </c>
      <c r="D95" s="22" t="s">
        <v>213</v>
      </c>
      <c r="E95" s="22" t="s">
        <v>230</v>
      </c>
      <c r="F95" s="23" t="s">
        <v>133</v>
      </c>
      <c r="G95" s="23">
        <v>1</v>
      </c>
      <c r="H95" s="23">
        <v>1</v>
      </c>
      <c r="I95" s="48">
        <v>145</v>
      </c>
      <c r="J95" s="65">
        <f t="shared" si="6"/>
        <v>7.25</v>
      </c>
      <c r="K95" s="50">
        <f t="shared" si="7"/>
        <v>152.25</v>
      </c>
      <c r="L95" s="50">
        <f t="shared" si="8"/>
        <v>30.449999999999989</v>
      </c>
      <c r="M95" s="50">
        <f t="shared" si="9"/>
        <v>175.45</v>
      </c>
      <c r="N95" s="50">
        <f t="shared" si="10"/>
        <v>145</v>
      </c>
      <c r="O95" s="40">
        <f t="shared" si="11"/>
        <v>175.45</v>
      </c>
    </row>
    <row r="96" spans="1:15" x14ac:dyDescent="0.25">
      <c r="A96" s="15">
        <v>91</v>
      </c>
      <c r="B96" s="22" t="s">
        <v>231</v>
      </c>
      <c r="C96" s="22" t="s">
        <v>183</v>
      </c>
      <c r="D96" s="22" t="s">
        <v>213</v>
      </c>
      <c r="E96" s="22" t="s">
        <v>232</v>
      </c>
      <c r="F96" s="23" t="s">
        <v>133</v>
      </c>
      <c r="G96" s="23">
        <v>1</v>
      </c>
      <c r="H96" s="23">
        <v>1</v>
      </c>
      <c r="I96" s="48">
        <v>145</v>
      </c>
      <c r="J96" s="65">
        <f t="shared" si="6"/>
        <v>7.25</v>
      </c>
      <c r="K96" s="50">
        <f t="shared" si="7"/>
        <v>152.25</v>
      </c>
      <c r="L96" s="50">
        <f t="shared" si="8"/>
        <v>30.449999999999989</v>
      </c>
      <c r="M96" s="50">
        <f t="shared" si="9"/>
        <v>175.45</v>
      </c>
      <c r="N96" s="50">
        <f t="shared" si="10"/>
        <v>145</v>
      </c>
      <c r="O96" s="40">
        <f t="shared" si="11"/>
        <v>175.45</v>
      </c>
    </row>
    <row r="97" spans="1:15" ht="24" x14ac:dyDescent="0.25">
      <c r="A97" s="15">
        <v>92</v>
      </c>
      <c r="B97" s="68" t="s">
        <v>233</v>
      </c>
      <c r="C97" s="22" t="s">
        <v>183</v>
      </c>
      <c r="D97" s="22" t="s">
        <v>234</v>
      </c>
      <c r="E97" s="22" t="s">
        <v>235</v>
      </c>
      <c r="F97" s="23" t="s">
        <v>133</v>
      </c>
      <c r="G97" s="23">
        <v>1</v>
      </c>
      <c r="H97" s="23">
        <v>1</v>
      </c>
      <c r="I97" s="48">
        <v>36.1</v>
      </c>
      <c r="J97" s="65">
        <f t="shared" si="6"/>
        <v>1.8049999999999997</v>
      </c>
      <c r="K97" s="50">
        <f t="shared" si="7"/>
        <v>37.905000000000001</v>
      </c>
      <c r="L97" s="50">
        <f t="shared" si="8"/>
        <v>7.580999999999996</v>
      </c>
      <c r="M97" s="50">
        <f t="shared" si="9"/>
        <v>43.680999999999997</v>
      </c>
      <c r="N97" s="50">
        <f t="shared" si="10"/>
        <v>36.1</v>
      </c>
      <c r="O97" s="40">
        <f t="shared" si="11"/>
        <v>43.680999999999997</v>
      </c>
    </row>
    <row r="98" spans="1:15" ht="24" x14ac:dyDescent="0.25">
      <c r="A98" s="15">
        <v>93</v>
      </c>
      <c r="B98" s="68" t="s">
        <v>236</v>
      </c>
      <c r="C98" s="22" t="s">
        <v>183</v>
      </c>
      <c r="D98" s="22" t="s">
        <v>234</v>
      </c>
      <c r="E98" s="22" t="s">
        <v>237</v>
      </c>
      <c r="F98" s="23" t="s">
        <v>133</v>
      </c>
      <c r="G98" s="23">
        <v>1</v>
      </c>
      <c r="H98" s="23">
        <v>1</v>
      </c>
      <c r="I98" s="48">
        <v>36.1</v>
      </c>
      <c r="J98" s="65">
        <f t="shared" si="6"/>
        <v>1.8049999999999997</v>
      </c>
      <c r="K98" s="50">
        <f t="shared" si="7"/>
        <v>37.905000000000001</v>
      </c>
      <c r="L98" s="50">
        <f t="shared" si="8"/>
        <v>7.580999999999996</v>
      </c>
      <c r="M98" s="50">
        <f t="shared" si="9"/>
        <v>43.680999999999997</v>
      </c>
      <c r="N98" s="50">
        <f t="shared" si="10"/>
        <v>36.1</v>
      </c>
      <c r="O98" s="40">
        <f t="shared" si="11"/>
        <v>43.680999999999997</v>
      </c>
    </row>
    <row r="99" spans="1:15" ht="24" x14ac:dyDescent="0.25">
      <c r="A99" s="15">
        <v>94</v>
      </c>
      <c r="B99" s="68" t="s">
        <v>238</v>
      </c>
      <c r="C99" s="22" t="s">
        <v>183</v>
      </c>
      <c r="D99" s="22" t="s">
        <v>234</v>
      </c>
      <c r="E99" s="22" t="s">
        <v>239</v>
      </c>
      <c r="F99" s="23" t="s">
        <v>133</v>
      </c>
      <c r="G99" s="23">
        <v>1</v>
      </c>
      <c r="H99" s="23">
        <v>1</v>
      </c>
      <c r="I99" s="48">
        <v>36.1</v>
      </c>
      <c r="J99" s="65">
        <f t="shared" si="6"/>
        <v>1.8049999999999997</v>
      </c>
      <c r="K99" s="50">
        <f t="shared" si="7"/>
        <v>37.905000000000001</v>
      </c>
      <c r="L99" s="50">
        <f t="shared" si="8"/>
        <v>7.580999999999996</v>
      </c>
      <c r="M99" s="50">
        <f t="shared" si="9"/>
        <v>43.680999999999997</v>
      </c>
      <c r="N99" s="50">
        <f t="shared" si="10"/>
        <v>36.1</v>
      </c>
      <c r="O99" s="40">
        <f t="shared" si="11"/>
        <v>43.680999999999997</v>
      </c>
    </row>
    <row r="100" spans="1:15" ht="24" x14ac:dyDescent="0.25">
      <c r="A100" s="15">
        <v>95</v>
      </c>
      <c r="B100" s="68" t="s">
        <v>240</v>
      </c>
      <c r="C100" s="22" t="s">
        <v>183</v>
      </c>
      <c r="D100" s="22" t="s">
        <v>234</v>
      </c>
      <c r="E100" s="22" t="s">
        <v>241</v>
      </c>
      <c r="F100" s="23" t="s">
        <v>133</v>
      </c>
      <c r="G100" s="23">
        <v>1</v>
      </c>
      <c r="H100" s="23">
        <v>1</v>
      </c>
      <c r="I100" s="48">
        <v>36.1</v>
      </c>
      <c r="J100" s="65">
        <f t="shared" si="6"/>
        <v>1.8049999999999997</v>
      </c>
      <c r="K100" s="50">
        <f t="shared" si="7"/>
        <v>37.905000000000001</v>
      </c>
      <c r="L100" s="50">
        <f t="shared" si="8"/>
        <v>7.580999999999996</v>
      </c>
      <c r="M100" s="50">
        <f t="shared" si="9"/>
        <v>43.680999999999997</v>
      </c>
      <c r="N100" s="50">
        <f t="shared" si="10"/>
        <v>36.1</v>
      </c>
      <c r="O100" s="40">
        <f t="shared" si="11"/>
        <v>43.680999999999997</v>
      </c>
    </row>
    <row r="101" spans="1:15" ht="24" x14ac:dyDescent="0.25">
      <c r="A101" s="15">
        <v>96</v>
      </c>
      <c r="B101" s="68" t="s">
        <v>242</v>
      </c>
      <c r="C101" s="22" t="s">
        <v>183</v>
      </c>
      <c r="D101" s="22" t="s">
        <v>218</v>
      </c>
      <c r="E101" s="22" t="s">
        <v>243</v>
      </c>
      <c r="F101" s="23" t="s">
        <v>133</v>
      </c>
      <c r="G101" s="23">
        <v>1</v>
      </c>
      <c r="H101" s="23">
        <v>2</v>
      </c>
      <c r="I101" s="48">
        <v>55.6</v>
      </c>
      <c r="J101" s="65">
        <f t="shared" si="6"/>
        <v>2.7800000000000011</v>
      </c>
      <c r="K101" s="50">
        <f t="shared" si="7"/>
        <v>58.38</v>
      </c>
      <c r="L101" s="50">
        <f t="shared" si="8"/>
        <v>11.675999999999995</v>
      </c>
      <c r="M101" s="50">
        <f t="shared" si="9"/>
        <v>67.275999999999996</v>
      </c>
      <c r="N101" s="50">
        <f t="shared" si="10"/>
        <v>111.2</v>
      </c>
      <c r="O101" s="40">
        <f t="shared" si="11"/>
        <v>134.55199999999999</v>
      </c>
    </row>
    <row r="102" spans="1:15" ht="24" x14ac:dyDescent="0.25">
      <c r="A102" s="15">
        <v>97</v>
      </c>
      <c r="B102" s="68" t="s">
        <v>244</v>
      </c>
      <c r="C102" s="22" t="s">
        <v>183</v>
      </c>
      <c r="D102" s="22" t="s">
        <v>218</v>
      </c>
      <c r="E102" s="22" t="s">
        <v>245</v>
      </c>
      <c r="F102" s="23" t="s">
        <v>133</v>
      </c>
      <c r="G102" s="23">
        <v>1</v>
      </c>
      <c r="H102" s="23">
        <v>1</v>
      </c>
      <c r="I102" s="48">
        <v>55.6</v>
      </c>
      <c r="J102" s="65">
        <f t="shared" si="6"/>
        <v>2.7800000000000011</v>
      </c>
      <c r="K102" s="50">
        <f t="shared" si="7"/>
        <v>58.38</v>
      </c>
      <c r="L102" s="50">
        <f t="shared" si="8"/>
        <v>11.675999999999995</v>
      </c>
      <c r="M102" s="50">
        <f t="shared" si="9"/>
        <v>67.275999999999996</v>
      </c>
      <c r="N102" s="50">
        <f t="shared" si="10"/>
        <v>55.6</v>
      </c>
      <c r="O102" s="40">
        <f t="shared" si="11"/>
        <v>67.275999999999996</v>
      </c>
    </row>
    <row r="103" spans="1:15" ht="24" x14ac:dyDescent="0.25">
      <c r="A103" s="15">
        <v>98</v>
      </c>
      <c r="B103" s="68" t="s">
        <v>246</v>
      </c>
      <c r="C103" s="22" t="s">
        <v>183</v>
      </c>
      <c r="D103" s="22" t="s">
        <v>218</v>
      </c>
      <c r="E103" s="22" t="s">
        <v>247</v>
      </c>
      <c r="F103" s="23" t="s">
        <v>133</v>
      </c>
      <c r="G103" s="23">
        <v>1</v>
      </c>
      <c r="H103" s="23">
        <v>1</v>
      </c>
      <c r="I103" s="48">
        <v>55.6</v>
      </c>
      <c r="J103" s="65">
        <f t="shared" si="6"/>
        <v>2.7800000000000011</v>
      </c>
      <c r="K103" s="50">
        <f t="shared" si="7"/>
        <v>58.38</v>
      </c>
      <c r="L103" s="50">
        <f t="shared" si="8"/>
        <v>11.675999999999995</v>
      </c>
      <c r="M103" s="50">
        <f t="shared" si="9"/>
        <v>67.275999999999996</v>
      </c>
      <c r="N103" s="50">
        <f t="shared" si="10"/>
        <v>55.6</v>
      </c>
      <c r="O103" s="40">
        <f t="shared" si="11"/>
        <v>67.275999999999996</v>
      </c>
    </row>
    <row r="104" spans="1:15" ht="24" x14ac:dyDescent="0.25">
      <c r="A104" s="15">
        <v>99</v>
      </c>
      <c r="B104" s="68" t="s">
        <v>248</v>
      </c>
      <c r="C104" s="22" t="s">
        <v>183</v>
      </c>
      <c r="D104" s="22" t="s">
        <v>218</v>
      </c>
      <c r="E104" s="22" t="s">
        <v>249</v>
      </c>
      <c r="F104" s="23" t="s">
        <v>133</v>
      </c>
      <c r="G104" s="23">
        <v>1</v>
      </c>
      <c r="H104" s="23">
        <v>1</v>
      </c>
      <c r="I104" s="48">
        <v>55.6</v>
      </c>
      <c r="J104" s="65">
        <f t="shared" si="6"/>
        <v>2.7800000000000011</v>
      </c>
      <c r="K104" s="50">
        <f t="shared" si="7"/>
        <v>58.38</v>
      </c>
      <c r="L104" s="50">
        <f t="shared" si="8"/>
        <v>11.675999999999995</v>
      </c>
      <c r="M104" s="50">
        <f t="shared" si="9"/>
        <v>67.275999999999996</v>
      </c>
      <c r="N104" s="50">
        <f t="shared" si="10"/>
        <v>55.6</v>
      </c>
      <c r="O104" s="40">
        <f t="shared" si="11"/>
        <v>67.275999999999996</v>
      </c>
    </row>
    <row r="105" spans="1:15" ht="24" x14ac:dyDescent="0.25">
      <c r="A105" s="15">
        <v>100</v>
      </c>
      <c r="B105" s="22" t="s">
        <v>250</v>
      </c>
      <c r="C105" s="22" t="s">
        <v>183</v>
      </c>
      <c r="D105" s="22" t="s">
        <v>234</v>
      </c>
      <c r="E105" s="22"/>
      <c r="F105" s="23" t="s">
        <v>133</v>
      </c>
      <c r="G105" s="23">
        <v>1</v>
      </c>
      <c r="H105" s="23">
        <v>1</v>
      </c>
      <c r="I105" s="48">
        <v>36.1</v>
      </c>
      <c r="J105" s="65">
        <f t="shared" si="6"/>
        <v>1.8049999999999997</v>
      </c>
      <c r="K105" s="50">
        <f t="shared" si="7"/>
        <v>37.905000000000001</v>
      </c>
      <c r="L105" s="50">
        <f t="shared" si="8"/>
        <v>7.580999999999996</v>
      </c>
      <c r="M105" s="50">
        <f t="shared" si="9"/>
        <v>43.680999999999997</v>
      </c>
      <c r="N105" s="50">
        <f t="shared" si="10"/>
        <v>36.1</v>
      </c>
      <c r="O105" s="40">
        <f t="shared" si="11"/>
        <v>43.680999999999997</v>
      </c>
    </row>
    <row r="106" spans="1:15" ht="24" x14ac:dyDescent="0.25">
      <c r="A106" s="15">
        <v>101</v>
      </c>
      <c r="B106" s="22" t="s">
        <v>251</v>
      </c>
      <c r="C106" s="22" t="s">
        <v>183</v>
      </c>
      <c r="D106" s="22" t="s">
        <v>234</v>
      </c>
      <c r="E106" s="22" t="s">
        <v>252</v>
      </c>
      <c r="F106" s="23" t="s">
        <v>133</v>
      </c>
      <c r="G106" s="23">
        <v>1</v>
      </c>
      <c r="H106" s="23">
        <v>1</v>
      </c>
      <c r="I106" s="48">
        <v>36.1</v>
      </c>
      <c r="J106" s="65">
        <f t="shared" si="6"/>
        <v>1.8049999999999997</v>
      </c>
      <c r="K106" s="50">
        <f t="shared" si="7"/>
        <v>37.905000000000001</v>
      </c>
      <c r="L106" s="50">
        <f t="shared" si="8"/>
        <v>7.580999999999996</v>
      </c>
      <c r="M106" s="50">
        <f t="shared" si="9"/>
        <v>43.680999999999997</v>
      </c>
      <c r="N106" s="50">
        <f t="shared" si="10"/>
        <v>36.1</v>
      </c>
      <c r="O106" s="40">
        <f t="shared" si="11"/>
        <v>43.680999999999997</v>
      </c>
    </row>
    <row r="107" spans="1:15" ht="24" x14ac:dyDescent="0.25">
      <c r="A107" s="15">
        <v>102</v>
      </c>
      <c r="B107" s="22" t="s">
        <v>253</v>
      </c>
      <c r="C107" s="22" t="s">
        <v>183</v>
      </c>
      <c r="D107" s="22" t="s">
        <v>254</v>
      </c>
      <c r="E107" s="22" t="s">
        <v>255</v>
      </c>
      <c r="F107" s="23" t="s">
        <v>16</v>
      </c>
      <c r="G107" s="23">
        <v>1</v>
      </c>
      <c r="H107" s="23">
        <v>1</v>
      </c>
      <c r="I107" s="48">
        <v>620</v>
      </c>
      <c r="J107" s="65">
        <f t="shared" si="6"/>
        <v>31</v>
      </c>
      <c r="K107" s="50">
        <f t="shared" si="7"/>
        <v>651</v>
      </c>
      <c r="L107" s="50">
        <f t="shared" si="8"/>
        <v>130.19999999999993</v>
      </c>
      <c r="M107" s="50">
        <f t="shared" si="9"/>
        <v>750.19999999999993</v>
      </c>
      <c r="N107" s="50">
        <f t="shared" si="10"/>
        <v>620</v>
      </c>
      <c r="O107" s="40">
        <f t="shared" si="11"/>
        <v>750.19999999999993</v>
      </c>
    </row>
    <row r="108" spans="1:15" ht="24" x14ac:dyDescent="0.25">
      <c r="A108" s="15">
        <v>103</v>
      </c>
      <c r="B108" s="22" t="s">
        <v>256</v>
      </c>
      <c r="C108" s="22" t="s">
        <v>183</v>
      </c>
      <c r="D108" s="22" t="s">
        <v>254</v>
      </c>
      <c r="E108" s="22" t="s">
        <v>257</v>
      </c>
      <c r="F108" s="23" t="s">
        <v>16</v>
      </c>
      <c r="G108" s="23">
        <v>1</v>
      </c>
      <c r="H108" s="23">
        <v>1</v>
      </c>
      <c r="I108" s="48">
        <v>295</v>
      </c>
      <c r="J108" s="65">
        <f t="shared" si="6"/>
        <v>14.75</v>
      </c>
      <c r="K108" s="50">
        <f t="shared" si="7"/>
        <v>309.75</v>
      </c>
      <c r="L108" s="50">
        <f t="shared" si="8"/>
        <v>61.949999999999989</v>
      </c>
      <c r="M108" s="50">
        <f t="shared" si="9"/>
        <v>356.95</v>
      </c>
      <c r="N108" s="50">
        <f t="shared" si="10"/>
        <v>295</v>
      </c>
      <c r="O108" s="40">
        <f t="shared" si="11"/>
        <v>356.95</v>
      </c>
    </row>
    <row r="109" spans="1:15" ht="24" x14ac:dyDescent="0.25">
      <c r="A109" s="15">
        <v>104</v>
      </c>
      <c r="B109" s="22" t="s">
        <v>258</v>
      </c>
      <c r="C109" s="22" t="s">
        <v>183</v>
      </c>
      <c r="D109" s="22" t="s">
        <v>259</v>
      </c>
      <c r="E109" s="22" t="s">
        <v>260</v>
      </c>
      <c r="F109" s="23" t="s">
        <v>27</v>
      </c>
      <c r="G109" s="23">
        <v>10</v>
      </c>
      <c r="H109" s="23">
        <v>10</v>
      </c>
      <c r="I109" s="48">
        <v>28.1</v>
      </c>
      <c r="J109" s="65">
        <f t="shared" si="6"/>
        <v>1.4050000000000011</v>
      </c>
      <c r="K109" s="50">
        <f t="shared" si="7"/>
        <v>29.505000000000003</v>
      </c>
      <c r="L109" s="50">
        <f t="shared" si="8"/>
        <v>5.9009999999999962</v>
      </c>
      <c r="M109" s="50">
        <f t="shared" si="9"/>
        <v>34.000999999999998</v>
      </c>
      <c r="N109" s="50">
        <f t="shared" si="10"/>
        <v>281</v>
      </c>
      <c r="O109" s="40">
        <f t="shared" si="11"/>
        <v>340.01</v>
      </c>
    </row>
    <row r="110" spans="1:15" ht="24" x14ac:dyDescent="0.25">
      <c r="A110" s="15">
        <v>105</v>
      </c>
      <c r="B110" s="22" t="s">
        <v>261</v>
      </c>
      <c r="C110" s="22" t="s">
        <v>183</v>
      </c>
      <c r="D110" s="22" t="s">
        <v>262</v>
      </c>
      <c r="E110" s="22" t="s">
        <v>260</v>
      </c>
      <c r="F110" s="23" t="s">
        <v>27</v>
      </c>
      <c r="G110" s="23">
        <v>10</v>
      </c>
      <c r="H110" s="23">
        <v>10</v>
      </c>
      <c r="I110" s="48">
        <v>28.1</v>
      </c>
      <c r="J110" s="65">
        <f t="shared" si="6"/>
        <v>1.4050000000000011</v>
      </c>
      <c r="K110" s="50">
        <f t="shared" si="7"/>
        <v>29.505000000000003</v>
      </c>
      <c r="L110" s="50">
        <f t="shared" si="8"/>
        <v>5.9009999999999962</v>
      </c>
      <c r="M110" s="50">
        <f t="shared" si="9"/>
        <v>34.000999999999998</v>
      </c>
      <c r="N110" s="50">
        <f t="shared" si="10"/>
        <v>281</v>
      </c>
      <c r="O110" s="40">
        <f t="shared" si="11"/>
        <v>340.01</v>
      </c>
    </row>
    <row r="111" spans="1:15" ht="24" x14ac:dyDescent="0.25">
      <c r="A111" s="15">
        <v>106</v>
      </c>
      <c r="B111" s="22" t="s">
        <v>263</v>
      </c>
      <c r="C111" s="22" t="s">
        <v>183</v>
      </c>
      <c r="D111" s="22" t="s">
        <v>264</v>
      </c>
      <c r="E111" s="22" t="s">
        <v>260</v>
      </c>
      <c r="F111" s="23" t="s">
        <v>27</v>
      </c>
      <c r="G111" s="23">
        <v>10</v>
      </c>
      <c r="H111" s="23">
        <v>10</v>
      </c>
      <c r="I111" s="48">
        <v>28.1</v>
      </c>
      <c r="J111" s="65">
        <f t="shared" si="6"/>
        <v>1.4050000000000011</v>
      </c>
      <c r="K111" s="50">
        <f t="shared" si="7"/>
        <v>29.505000000000003</v>
      </c>
      <c r="L111" s="50">
        <f t="shared" si="8"/>
        <v>5.9009999999999962</v>
      </c>
      <c r="M111" s="50">
        <f t="shared" si="9"/>
        <v>34.000999999999998</v>
      </c>
      <c r="N111" s="50">
        <f t="shared" si="10"/>
        <v>281</v>
      </c>
      <c r="O111" s="40">
        <f t="shared" si="11"/>
        <v>340.01</v>
      </c>
    </row>
    <row r="112" spans="1:15" ht="24" x14ac:dyDescent="0.25">
      <c r="A112" s="15">
        <v>107</v>
      </c>
      <c r="B112" s="18" t="s">
        <v>265</v>
      </c>
      <c r="C112" s="22" t="s">
        <v>183</v>
      </c>
      <c r="D112" s="22" t="s">
        <v>266</v>
      </c>
      <c r="E112" s="22" t="s">
        <v>260</v>
      </c>
      <c r="F112" s="23" t="s">
        <v>27</v>
      </c>
      <c r="G112" s="23">
        <v>10</v>
      </c>
      <c r="H112" s="23">
        <v>10</v>
      </c>
      <c r="I112" s="48">
        <v>28.1</v>
      </c>
      <c r="J112" s="65">
        <f t="shared" si="6"/>
        <v>1.4050000000000011</v>
      </c>
      <c r="K112" s="50">
        <f t="shared" si="7"/>
        <v>29.505000000000003</v>
      </c>
      <c r="L112" s="50">
        <f t="shared" si="8"/>
        <v>5.9009999999999962</v>
      </c>
      <c r="M112" s="50">
        <f t="shared" si="9"/>
        <v>34.000999999999998</v>
      </c>
      <c r="N112" s="50">
        <f t="shared" si="10"/>
        <v>281</v>
      </c>
      <c r="O112" s="40">
        <f t="shared" si="11"/>
        <v>340.01</v>
      </c>
    </row>
    <row r="113" spans="1:15" ht="24" x14ac:dyDescent="0.25">
      <c r="A113" s="15">
        <v>108</v>
      </c>
      <c r="B113" s="22" t="s">
        <v>267</v>
      </c>
      <c r="C113" s="22" t="s">
        <v>183</v>
      </c>
      <c r="D113" s="22" t="s">
        <v>268</v>
      </c>
      <c r="E113" s="22" t="s">
        <v>260</v>
      </c>
      <c r="F113" s="23" t="s">
        <v>27</v>
      </c>
      <c r="G113" s="23">
        <v>10</v>
      </c>
      <c r="H113" s="23">
        <v>10</v>
      </c>
      <c r="I113" s="48">
        <v>28.1</v>
      </c>
      <c r="J113" s="65">
        <f t="shared" si="6"/>
        <v>1.4050000000000011</v>
      </c>
      <c r="K113" s="50">
        <f t="shared" si="7"/>
        <v>29.505000000000003</v>
      </c>
      <c r="L113" s="50">
        <f t="shared" si="8"/>
        <v>5.9009999999999962</v>
      </c>
      <c r="M113" s="50">
        <f t="shared" si="9"/>
        <v>34.000999999999998</v>
      </c>
      <c r="N113" s="50">
        <f t="shared" si="10"/>
        <v>281</v>
      </c>
      <c r="O113" s="40">
        <f t="shared" si="11"/>
        <v>340.01</v>
      </c>
    </row>
    <row r="114" spans="1:15" ht="24" x14ac:dyDescent="0.25">
      <c r="A114" s="15">
        <v>109</v>
      </c>
      <c r="B114" s="22" t="s">
        <v>269</v>
      </c>
      <c r="C114" s="22" t="s">
        <v>183</v>
      </c>
      <c r="D114" s="22" t="s">
        <v>270</v>
      </c>
      <c r="E114" s="22" t="s">
        <v>260</v>
      </c>
      <c r="F114" s="23" t="s">
        <v>27</v>
      </c>
      <c r="G114" s="23">
        <v>10</v>
      </c>
      <c r="H114" s="23">
        <v>10</v>
      </c>
      <c r="I114" s="48">
        <v>28.1</v>
      </c>
      <c r="J114" s="65">
        <f t="shared" si="6"/>
        <v>1.4050000000000011</v>
      </c>
      <c r="K114" s="50">
        <f t="shared" si="7"/>
        <v>29.505000000000003</v>
      </c>
      <c r="L114" s="50">
        <f t="shared" si="8"/>
        <v>5.9009999999999962</v>
      </c>
      <c r="M114" s="50">
        <f t="shared" si="9"/>
        <v>34.000999999999998</v>
      </c>
      <c r="N114" s="50">
        <f t="shared" si="10"/>
        <v>281</v>
      </c>
      <c r="O114" s="40">
        <f t="shared" si="11"/>
        <v>340.01</v>
      </c>
    </row>
    <row r="115" spans="1:15" ht="24" x14ac:dyDescent="0.25">
      <c r="A115" s="15">
        <v>110</v>
      </c>
      <c r="B115" s="18" t="s">
        <v>271</v>
      </c>
      <c r="C115" s="24" t="s">
        <v>272</v>
      </c>
      <c r="D115" s="24" t="s">
        <v>273</v>
      </c>
      <c r="E115" s="22" t="s">
        <v>274</v>
      </c>
      <c r="F115" s="15" t="s">
        <v>275</v>
      </c>
      <c r="G115" s="15">
        <v>1</v>
      </c>
      <c r="H115" s="15">
        <v>1</v>
      </c>
      <c r="I115" s="48">
        <v>69</v>
      </c>
      <c r="J115" s="65">
        <f t="shared" si="6"/>
        <v>3.4500000000000028</v>
      </c>
      <c r="K115" s="50">
        <f t="shared" si="7"/>
        <v>72.45</v>
      </c>
      <c r="L115" s="50">
        <f t="shared" si="8"/>
        <v>14.489999999999995</v>
      </c>
      <c r="M115" s="50">
        <f t="shared" si="9"/>
        <v>83.49</v>
      </c>
      <c r="N115" s="50">
        <f t="shared" si="10"/>
        <v>69</v>
      </c>
      <c r="O115" s="40">
        <f t="shared" si="11"/>
        <v>83.49</v>
      </c>
    </row>
    <row r="116" spans="1:15" s="34" customFormat="1" ht="24" x14ac:dyDescent="0.25">
      <c r="A116" s="15">
        <v>111</v>
      </c>
      <c r="B116" s="31" t="s">
        <v>276</v>
      </c>
      <c r="C116" s="30" t="s">
        <v>272</v>
      </c>
      <c r="D116" s="30" t="s">
        <v>273</v>
      </c>
      <c r="E116" s="31" t="s">
        <v>277</v>
      </c>
      <c r="F116" s="33" t="s">
        <v>27</v>
      </c>
      <c r="G116" s="33">
        <v>100</v>
      </c>
      <c r="H116" s="33">
        <v>100</v>
      </c>
      <c r="I116" s="48">
        <v>2.7</v>
      </c>
      <c r="J116" s="65">
        <f t="shared" si="6"/>
        <v>0.13500000000000023</v>
      </c>
      <c r="K116" s="50">
        <f t="shared" si="7"/>
        <v>2.8350000000000004</v>
      </c>
      <c r="L116" s="50">
        <f t="shared" si="8"/>
        <v>0.56699999999999973</v>
      </c>
      <c r="M116" s="50">
        <f t="shared" si="9"/>
        <v>3.2669999999999999</v>
      </c>
      <c r="N116" s="50">
        <f t="shared" si="10"/>
        <v>270</v>
      </c>
      <c r="O116" s="40">
        <f t="shared" si="11"/>
        <v>326.7</v>
      </c>
    </row>
    <row r="117" spans="1:15" ht="24" x14ac:dyDescent="0.25">
      <c r="A117" s="15">
        <v>112</v>
      </c>
      <c r="B117" s="22" t="s">
        <v>278</v>
      </c>
      <c r="C117" s="24" t="s">
        <v>272</v>
      </c>
      <c r="D117" s="24" t="s">
        <v>273</v>
      </c>
      <c r="E117" s="22" t="s">
        <v>279</v>
      </c>
      <c r="F117" s="23" t="s">
        <v>27</v>
      </c>
      <c r="G117" s="23">
        <v>100</v>
      </c>
      <c r="H117" s="23">
        <v>100</v>
      </c>
      <c r="I117" s="48">
        <v>2.7</v>
      </c>
      <c r="J117" s="65">
        <f t="shared" si="6"/>
        <v>0.13500000000000023</v>
      </c>
      <c r="K117" s="50">
        <f t="shared" si="7"/>
        <v>2.8350000000000004</v>
      </c>
      <c r="L117" s="50">
        <f t="shared" si="8"/>
        <v>0.56699999999999973</v>
      </c>
      <c r="M117" s="50">
        <f t="shared" si="9"/>
        <v>3.2669999999999999</v>
      </c>
      <c r="N117" s="50">
        <f t="shared" si="10"/>
        <v>270</v>
      </c>
      <c r="O117" s="40">
        <f t="shared" si="11"/>
        <v>326.7</v>
      </c>
    </row>
    <row r="118" spans="1:15" ht="24" x14ac:dyDescent="0.25">
      <c r="A118" s="15">
        <v>113</v>
      </c>
      <c r="B118" s="22" t="s">
        <v>280</v>
      </c>
      <c r="C118" s="24" t="s">
        <v>272</v>
      </c>
      <c r="D118" s="24" t="s">
        <v>273</v>
      </c>
      <c r="E118" s="22" t="s">
        <v>281</v>
      </c>
      <c r="F118" s="23" t="s">
        <v>27</v>
      </c>
      <c r="G118" s="23">
        <v>100</v>
      </c>
      <c r="H118" s="23">
        <v>100</v>
      </c>
      <c r="I118" s="48">
        <v>2.7</v>
      </c>
      <c r="J118" s="65">
        <f t="shared" si="6"/>
        <v>0.13500000000000023</v>
      </c>
      <c r="K118" s="50">
        <f t="shared" si="7"/>
        <v>2.8350000000000004</v>
      </c>
      <c r="L118" s="50">
        <f t="shared" si="8"/>
        <v>0.56699999999999973</v>
      </c>
      <c r="M118" s="50">
        <f t="shared" si="9"/>
        <v>3.2669999999999999</v>
      </c>
      <c r="N118" s="50">
        <f t="shared" si="10"/>
        <v>270</v>
      </c>
      <c r="O118" s="40">
        <f t="shared" si="11"/>
        <v>326.7</v>
      </c>
    </row>
    <row r="119" spans="1:15" ht="24" x14ac:dyDescent="0.25">
      <c r="A119" s="15">
        <v>114</v>
      </c>
      <c r="B119" s="22" t="s">
        <v>282</v>
      </c>
      <c r="C119" s="24" t="s">
        <v>272</v>
      </c>
      <c r="D119" s="24" t="s">
        <v>273</v>
      </c>
      <c r="E119" s="22" t="s">
        <v>283</v>
      </c>
      <c r="F119" s="23" t="s">
        <v>27</v>
      </c>
      <c r="G119" s="23">
        <v>100</v>
      </c>
      <c r="H119" s="23">
        <v>100</v>
      </c>
      <c r="I119" s="48">
        <v>0.72</v>
      </c>
      <c r="J119" s="65">
        <f t="shared" si="6"/>
        <v>3.6000000000000032E-2</v>
      </c>
      <c r="K119" s="50">
        <f t="shared" si="7"/>
        <v>0.75600000000000001</v>
      </c>
      <c r="L119" s="50">
        <f t="shared" si="8"/>
        <v>0.1512</v>
      </c>
      <c r="M119" s="50">
        <f t="shared" si="9"/>
        <v>0.87119999999999997</v>
      </c>
      <c r="N119" s="50">
        <f t="shared" si="10"/>
        <v>72</v>
      </c>
      <c r="O119" s="40">
        <f t="shared" si="11"/>
        <v>87.12</v>
      </c>
    </row>
    <row r="120" spans="1:15" ht="24" x14ac:dyDescent="0.25">
      <c r="A120" s="15">
        <v>115</v>
      </c>
      <c r="B120" s="22" t="s">
        <v>284</v>
      </c>
      <c r="C120" s="24" t="s">
        <v>272</v>
      </c>
      <c r="D120" s="24" t="s">
        <v>273</v>
      </c>
      <c r="E120" s="22" t="s">
        <v>285</v>
      </c>
      <c r="F120" s="23" t="s">
        <v>27</v>
      </c>
      <c r="G120" s="23">
        <v>100</v>
      </c>
      <c r="H120" s="23">
        <v>100</v>
      </c>
      <c r="I120" s="48">
        <v>0.72</v>
      </c>
      <c r="J120" s="65">
        <f t="shared" si="6"/>
        <v>3.6000000000000032E-2</v>
      </c>
      <c r="K120" s="50">
        <f t="shared" si="7"/>
        <v>0.75600000000000001</v>
      </c>
      <c r="L120" s="50">
        <f t="shared" si="8"/>
        <v>0.1512</v>
      </c>
      <c r="M120" s="50">
        <f t="shared" si="9"/>
        <v>0.87119999999999997</v>
      </c>
      <c r="N120" s="50">
        <f t="shared" si="10"/>
        <v>72</v>
      </c>
      <c r="O120" s="40">
        <f t="shared" si="11"/>
        <v>87.12</v>
      </c>
    </row>
    <row r="121" spans="1:15" ht="24" x14ac:dyDescent="0.25">
      <c r="A121" s="15">
        <v>116</v>
      </c>
      <c r="B121" s="22" t="s">
        <v>286</v>
      </c>
      <c r="C121" s="24" t="s">
        <v>272</v>
      </c>
      <c r="D121" s="24" t="s">
        <v>273</v>
      </c>
      <c r="E121" s="22" t="s">
        <v>287</v>
      </c>
      <c r="F121" s="23" t="s">
        <v>27</v>
      </c>
      <c r="G121" s="23">
        <v>100</v>
      </c>
      <c r="H121" s="23">
        <v>100</v>
      </c>
      <c r="I121" s="48">
        <v>0.72</v>
      </c>
      <c r="J121" s="65">
        <f t="shared" si="6"/>
        <v>3.6000000000000032E-2</v>
      </c>
      <c r="K121" s="50">
        <f t="shared" si="7"/>
        <v>0.75600000000000001</v>
      </c>
      <c r="L121" s="50">
        <f t="shared" si="8"/>
        <v>0.1512</v>
      </c>
      <c r="M121" s="50">
        <f t="shared" si="9"/>
        <v>0.87119999999999997</v>
      </c>
      <c r="N121" s="50">
        <f t="shared" si="10"/>
        <v>72</v>
      </c>
      <c r="O121" s="40">
        <f t="shared" si="11"/>
        <v>87.12</v>
      </c>
    </row>
    <row r="122" spans="1:15" ht="24" x14ac:dyDescent="0.25">
      <c r="A122" s="15">
        <v>117</v>
      </c>
      <c r="B122" s="68" t="s">
        <v>288</v>
      </c>
      <c r="C122" s="24" t="s">
        <v>272</v>
      </c>
      <c r="D122" s="24" t="s">
        <v>273</v>
      </c>
      <c r="E122" s="22" t="s">
        <v>289</v>
      </c>
      <c r="F122" s="23" t="s">
        <v>27</v>
      </c>
      <c r="G122" s="23">
        <v>10</v>
      </c>
      <c r="H122" s="23">
        <v>10</v>
      </c>
      <c r="I122" s="48">
        <v>3.25</v>
      </c>
      <c r="J122" s="65">
        <f t="shared" si="6"/>
        <v>0.16250000000000009</v>
      </c>
      <c r="K122" s="50">
        <f t="shared" si="7"/>
        <v>3.4125000000000001</v>
      </c>
      <c r="L122" s="50">
        <f t="shared" si="8"/>
        <v>0.68250000000000011</v>
      </c>
      <c r="M122" s="50">
        <f t="shared" si="9"/>
        <v>3.9325000000000001</v>
      </c>
      <c r="N122" s="50">
        <f t="shared" si="10"/>
        <v>32.5</v>
      </c>
      <c r="O122" s="40">
        <f t="shared" si="11"/>
        <v>39.325000000000003</v>
      </c>
    </row>
    <row r="123" spans="1:15" ht="24" x14ac:dyDescent="0.25">
      <c r="A123" s="15">
        <v>118</v>
      </c>
      <c r="B123" s="68" t="s">
        <v>290</v>
      </c>
      <c r="C123" s="24" t="s">
        <v>272</v>
      </c>
      <c r="D123" s="24" t="s">
        <v>273</v>
      </c>
      <c r="E123" s="22" t="s">
        <v>291</v>
      </c>
      <c r="F123" s="23" t="s">
        <v>27</v>
      </c>
      <c r="G123" s="23">
        <v>10</v>
      </c>
      <c r="H123" s="23">
        <v>10</v>
      </c>
      <c r="I123" s="48">
        <v>3.25</v>
      </c>
      <c r="J123" s="65">
        <f t="shared" si="6"/>
        <v>0.16250000000000009</v>
      </c>
      <c r="K123" s="50">
        <f t="shared" si="7"/>
        <v>3.4125000000000001</v>
      </c>
      <c r="L123" s="50">
        <f t="shared" si="8"/>
        <v>0.68250000000000011</v>
      </c>
      <c r="M123" s="50">
        <f t="shared" si="9"/>
        <v>3.9325000000000001</v>
      </c>
      <c r="N123" s="50">
        <f t="shared" si="10"/>
        <v>32.5</v>
      </c>
      <c r="O123" s="40">
        <f t="shared" si="11"/>
        <v>39.325000000000003</v>
      </c>
    </row>
    <row r="124" spans="1:15" ht="24" x14ac:dyDescent="0.25">
      <c r="A124" s="15">
        <v>119</v>
      </c>
      <c r="B124" s="68" t="s">
        <v>292</v>
      </c>
      <c r="C124" s="24" t="s">
        <v>272</v>
      </c>
      <c r="D124" s="24" t="s">
        <v>273</v>
      </c>
      <c r="E124" s="22" t="s">
        <v>293</v>
      </c>
      <c r="F124" s="23" t="s">
        <v>27</v>
      </c>
      <c r="G124" s="23">
        <v>10</v>
      </c>
      <c r="H124" s="23">
        <v>10</v>
      </c>
      <c r="I124" s="48">
        <v>3.25</v>
      </c>
      <c r="J124" s="65">
        <f t="shared" si="6"/>
        <v>0.16250000000000009</v>
      </c>
      <c r="K124" s="50">
        <f t="shared" si="7"/>
        <v>3.4125000000000001</v>
      </c>
      <c r="L124" s="50">
        <f t="shared" si="8"/>
        <v>0.68250000000000011</v>
      </c>
      <c r="M124" s="50">
        <f t="shared" si="9"/>
        <v>3.9325000000000001</v>
      </c>
      <c r="N124" s="50">
        <f t="shared" si="10"/>
        <v>32.5</v>
      </c>
      <c r="O124" s="40">
        <f t="shared" si="11"/>
        <v>39.325000000000003</v>
      </c>
    </row>
    <row r="125" spans="1:15" ht="24" x14ac:dyDescent="0.25">
      <c r="A125" s="15">
        <v>120</v>
      </c>
      <c r="B125" s="22" t="s">
        <v>294</v>
      </c>
      <c r="C125" s="24" t="s">
        <v>272</v>
      </c>
      <c r="D125" s="24" t="s">
        <v>273</v>
      </c>
      <c r="E125" s="22" t="s">
        <v>295</v>
      </c>
      <c r="F125" s="23" t="s">
        <v>27</v>
      </c>
      <c r="G125" s="23">
        <v>10</v>
      </c>
      <c r="H125" s="23">
        <v>10</v>
      </c>
      <c r="I125" s="48">
        <v>3.25</v>
      </c>
      <c r="J125" s="65">
        <f t="shared" si="6"/>
        <v>0.16250000000000009</v>
      </c>
      <c r="K125" s="50">
        <f t="shared" si="7"/>
        <v>3.4125000000000001</v>
      </c>
      <c r="L125" s="50">
        <f t="shared" si="8"/>
        <v>0.68250000000000011</v>
      </c>
      <c r="M125" s="50">
        <f t="shared" si="9"/>
        <v>3.9325000000000001</v>
      </c>
      <c r="N125" s="50">
        <f t="shared" si="10"/>
        <v>32.5</v>
      </c>
      <c r="O125" s="40">
        <f t="shared" si="11"/>
        <v>39.325000000000003</v>
      </c>
    </row>
    <row r="126" spans="1:15" ht="25.5" x14ac:dyDescent="0.25">
      <c r="A126" s="15">
        <v>121</v>
      </c>
      <c r="B126" s="16" t="s">
        <v>296</v>
      </c>
      <c r="C126" s="24" t="s">
        <v>272</v>
      </c>
      <c r="D126" s="24" t="s">
        <v>273</v>
      </c>
      <c r="E126" s="69" t="s">
        <v>297</v>
      </c>
      <c r="F126" s="25" t="s">
        <v>27</v>
      </c>
      <c r="G126" s="25">
        <v>10</v>
      </c>
      <c r="H126" s="25">
        <v>10</v>
      </c>
      <c r="I126" s="48">
        <v>13.15</v>
      </c>
      <c r="J126" s="65">
        <f t="shared" si="6"/>
        <v>0.65750000000000064</v>
      </c>
      <c r="K126" s="50">
        <f t="shared" si="7"/>
        <v>13.807500000000001</v>
      </c>
      <c r="L126" s="50">
        <f t="shared" si="8"/>
        <v>2.7614999999999998</v>
      </c>
      <c r="M126" s="50">
        <f t="shared" si="9"/>
        <v>15.9115</v>
      </c>
      <c r="N126" s="50">
        <f t="shared" si="10"/>
        <v>131.5</v>
      </c>
      <c r="O126" s="40">
        <f t="shared" si="11"/>
        <v>159.11500000000001</v>
      </c>
    </row>
    <row r="127" spans="1:15" ht="25.5" x14ac:dyDescent="0.25">
      <c r="A127" s="15">
        <v>122</v>
      </c>
      <c r="B127" s="16" t="s">
        <v>298</v>
      </c>
      <c r="C127" s="24" t="s">
        <v>272</v>
      </c>
      <c r="D127" s="24" t="s">
        <v>273</v>
      </c>
      <c r="E127" s="69" t="s">
        <v>299</v>
      </c>
      <c r="F127" s="25" t="s">
        <v>27</v>
      </c>
      <c r="G127" s="25">
        <v>10</v>
      </c>
      <c r="H127" s="25">
        <v>10</v>
      </c>
      <c r="I127" s="48">
        <v>13.15</v>
      </c>
      <c r="J127" s="65">
        <f t="shared" si="6"/>
        <v>0.65750000000000064</v>
      </c>
      <c r="K127" s="50">
        <f t="shared" si="7"/>
        <v>13.807500000000001</v>
      </c>
      <c r="L127" s="50">
        <f t="shared" si="8"/>
        <v>2.7614999999999998</v>
      </c>
      <c r="M127" s="50">
        <f t="shared" si="9"/>
        <v>15.9115</v>
      </c>
      <c r="N127" s="50">
        <f t="shared" si="10"/>
        <v>131.5</v>
      </c>
      <c r="O127" s="40">
        <f t="shared" si="11"/>
        <v>159.11500000000001</v>
      </c>
    </row>
    <row r="128" spans="1:15" ht="24" x14ac:dyDescent="0.25">
      <c r="A128" s="15">
        <v>123</v>
      </c>
      <c r="B128" s="22" t="s">
        <v>300</v>
      </c>
      <c r="C128" s="24" t="s">
        <v>272</v>
      </c>
      <c r="D128" s="24" t="s">
        <v>273</v>
      </c>
      <c r="E128" s="22" t="s">
        <v>301</v>
      </c>
      <c r="F128" s="23" t="s">
        <v>27</v>
      </c>
      <c r="G128" s="23">
        <v>10</v>
      </c>
      <c r="H128" s="23">
        <v>10</v>
      </c>
      <c r="I128" s="48">
        <v>3.95</v>
      </c>
      <c r="J128" s="65">
        <f t="shared" si="6"/>
        <v>0.19749999999999979</v>
      </c>
      <c r="K128" s="50">
        <f t="shared" si="7"/>
        <v>4.1475</v>
      </c>
      <c r="L128" s="50">
        <f t="shared" si="8"/>
        <v>0.82949999999999946</v>
      </c>
      <c r="M128" s="50">
        <f t="shared" si="9"/>
        <v>4.7794999999999996</v>
      </c>
      <c r="N128" s="50">
        <f t="shared" si="10"/>
        <v>39.5</v>
      </c>
      <c r="O128" s="40">
        <f t="shared" si="11"/>
        <v>47.794999999999995</v>
      </c>
    </row>
    <row r="129" spans="1:15" ht="24" x14ac:dyDescent="0.25">
      <c r="A129" s="15">
        <v>124</v>
      </c>
      <c r="B129" s="22" t="s">
        <v>302</v>
      </c>
      <c r="C129" s="24" t="s">
        <v>272</v>
      </c>
      <c r="D129" s="24" t="s">
        <v>273</v>
      </c>
      <c r="E129" s="22" t="s">
        <v>303</v>
      </c>
      <c r="F129" s="23" t="s">
        <v>27</v>
      </c>
      <c r="G129" s="23">
        <v>10</v>
      </c>
      <c r="H129" s="23">
        <v>10</v>
      </c>
      <c r="I129" s="48">
        <v>3.95</v>
      </c>
      <c r="J129" s="65">
        <f t="shared" si="6"/>
        <v>0.19749999999999979</v>
      </c>
      <c r="K129" s="50">
        <f t="shared" si="7"/>
        <v>4.1475</v>
      </c>
      <c r="L129" s="50">
        <f t="shared" si="8"/>
        <v>0.82949999999999946</v>
      </c>
      <c r="M129" s="50">
        <f t="shared" si="9"/>
        <v>4.7794999999999996</v>
      </c>
      <c r="N129" s="50">
        <f t="shared" si="10"/>
        <v>39.5</v>
      </c>
      <c r="O129" s="40">
        <f t="shared" si="11"/>
        <v>47.794999999999995</v>
      </c>
    </row>
    <row r="130" spans="1:15" ht="24" x14ac:dyDescent="0.25">
      <c r="A130" s="15">
        <v>125</v>
      </c>
      <c r="B130" s="22" t="s">
        <v>304</v>
      </c>
      <c r="C130" s="24" t="s">
        <v>272</v>
      </c>
      <c r="D130" s="24" t="s">
        <v>273</v>
      </c>
      <c r="E130" s="22" t="s">
        <v>305</v>
      </c>
      <c r="F130" s="23" t="s">
        <v>27</v>
      </c>
      <c r="G130" s="23">
        <v>10</v>
      </c>
      <c r="H130" s="23">
        <v>10</v>
      </c>
      <c r="I130" s="48">
        <v>3.95</v>
      </c>
      <c r="J130" s="65">
        <f t="shared" si="6"/>
        <v>0.19749999999999979</v>
      </c>
      <c r="K130" s="50">
        <f t="shared" si="7"/>
        <v>4.1475</v>
      </c>
      <c r="L130" s="50">
        <f t="shared" si="8"/>
        <v>0.82949999999999946</v>
      </c>
      <c r="M130" s="50">
        <f t="shared" si="9"/>
        <v>4.7794999999999996</v>
      </c>
      <c r="N130" s="50">
        <f t="shared" si="10"/>
        <v>39.5</v>
      </c>
      <c r="O130" s="40">
        <f t="shared" si="11"/>
        <v>47.794999999999995</v>
      </c>
    </row>
    <row r="131" spans="1:15" ht="24" x14ac:dyDescent="0.25">
      <c r="A131" s="15">
        <v>126</v>
      </c>
      <c r="B131" s="22" t="s">
        <v>306</v>
      </c>
      <c r="C131" s="24" t="s">
        <v>272</v>
      </c>
      <c r="D131" s="24" t="s">
        <v>273</v>
      </c>
      <c r="E131" s="22" t="s">
        <v>307</v>
      </c>
      <c r="F131" s="23" t="s">
        <v>27</v>
      </c>
      <c r="G131" s="23">
        <v>10</v>
      </c>
      <c r="H131" s="23">
        <v>10</v>
      </c>
      <c r="I131" s="48">
        <v>3.95</v>
      </c>
      <c r="J131" s="65">
        <f t="shared" si="6"/>
        <v>0.19749999999999979</v>
      </c>
      <c r="K131" s="50">
        <f t="shared" si="7"/>
        <v>4.1475</v>
      </c>
      <c r="L131" s="50">
        <f t="shared" si="8"/>
        <v>0.82949999999999946</v>
      </c>
      <c r="M131" s="50">
        <f t="shared" si="9"/>
        <v>4.7794999999999996</v>
      </c>
      <c r="N131" s="50">
        <f t="shared" si="10"/>
        <v>39.5</v>
      </c>
      <c r="O131" s="40">
        <f t="shared" si="11"/>
        <v>47.794999999999995</v>
      </c>
    </row>
    <row r="132" spans="1:15" ht="24" x14ac:dyDescent="0.25">
      <c r="A132" s="15">
        <v>127</v>
      </c>
      <c r="B132" s="22" t="s">
        <v>308</v>
      </c>
      <c r="C132" s="24" t="s">
        <v>272</v>
      </c>
      <c r="D132" s="24" t="s">
        <v>273</v>
      </c>
      <c r="E132" s="22" t="s">
        <v>307</v>
      </c>
      <c r="F132" s="23" t="s">
        <v>27</v>
      </c>
      <c r="G132" s="23">
        <v>10</v>
      </c>
      <c r="H132" s="23">
        <v>10</v>
      </c>
      <c r="I132" s="48">
        <v>3.95</v>
      </c>
      <c r="J132" s="65">
        <f t="shared" si="6"/>
        <v>0.19749999999999979</v>
      </c>
      <c r="K132" s="50">
        <f t="shared" si="7"/>
        <v>4.1475</v>
      </c>
      <c r="L132" s="50">
        <f t="shared" si="8"/>
        <v>0.82949999999999946</v>
      </c>
      <c r="M132" s="50">
        <f t="shared" si="9"/>
        <v>4.7794999999999996</v>
      </c>
      <c r="N132" s="50">
        <f t="shared" si="10"/>
        <v>39.5</v>
      </c>
      <c r="O132" s="40">
        <f t="shared" si="11"/>
        <v>47.794999999999995</v>
      </c>
    </row>
    <row r="133" spans="1:15" ht="24" x14ac:dyDescent="0.25">
      <c r="A133" s="15">
        <v>128</v>
      </c>
      <c r="B133" s="22" t="s">
        <v>309</v>
      </c>
      <c r="C133" s="24" t="s">
        <v>272</v>
      </c>
      <c r="D133" s="24" t="s">
        <v>273</v>
      </c>
      <c r="E133" s="22" t="s">
        <v>310</v>
      </c>
      <c r="F133" s="23" t="s">
        <v>27</v>
      </c>
      <c r="G133" s="23">
        <v>10</v>
      </c>
      <c r="H133" s="23">
        <v>10</v>
      </c>
      <c r="I133" s="48">
        <v>3.95</v>
      </c>
      <c r="J133" s="65">
        <f t="shared" si="6"/>
        <v>0.19749999999999979</v>
      </c>
      <c r="K133" s="50">
        <f t="shared" si="7"/>
        <v>4.1475</v>
      </c>
      <c r="L133" s="50">
        <f t="shared" si="8"/>
        <v>0.82949999999999946</v>
      </c>
      <c r="M133" s="50">
        <f t="shared" si="9"/>
        <v>4.7794999999999996</v>
      </c>
      <c r="N133" s="50">
        <f t="shared" si="10"/>
        <v>39.5</v>
      </c>
      <c r="O133" s="40">
        <f t="shared" si="11"/>
        <v>47.794999999999995</v>
      </c>
    </row>
    <row r="134" spans="1:15" ht="24" x14ac:dyDescent="0.25">
      <c r="A134" s="15">
        <v>129</v>
      </c>
      <c r="B134" s="22" t="s">
        <v>311</v>
      </c>
      <c r="C134" s="24" t="s">
        <v>272</v>
      </c>
      <c r="D134" s="24" t="s">
        <v>273</v>
      </c>
      <c r="E134" s="22" t="s">
        <v>312</v>
      </c>
      <c r="F134" s="23" t="s">
        <v>27</v>
      </c>
      <c r="G134" s="23">
        <v>10</v>
      </c>
      <c r="H134" s="23">
        <v>10</v>
      </c>
      <c r="I134" s="48">
        <v>3.95</v>
      </c>
      <c r="J134" s="65">
        <f t="shared" ref="J134:J197" si="12">SUM(I134*1.05)-I134</f>
        <v>0.19749999999999979</v>
      </c>
      <c r="K134" s="50">
        <f t="shared" si="7"/>
        <v>4.1475</v>
      </c>
      <c r="L134" s="50">
        <f t="shared" si="8"/>
        <v>0.82949999999999946</v>
      </c>
      <c r="M134" s="50">
        <f t="shared" si="9"/>
        <v>4.7794999999999996</v>
      </c>
      <c r="N134" s="50">
        <f t="shared" si="10"/>
        <v>39.5</v>
      </c>
      <c r="O134" s="40">
        <f t="shared" si="11"/>
        <v>47.794999999999995</v>
      </c>
    </row>
    <row r="135" spans="1:15" ht="24" x14ac:dyDescent="0.25">
      <c r="A135" s="15">
        <v>130</v>
      </c>
      <c r="B135" s="22" t="s">
        <v>313</v>
      </c>
      <c r="C135" s="24" t="s">
        <v>272</v>
      </c>
      <c r="D135" s="24" t="s">
        <v>273</v>
      </c>
      <c r="E135" s="22" t="s">
        <v>314</v>
      </c>
      <c r="F135" s="23" t="s">
        <v>27</v>
      </c>
      <c r="G135" s="23">
        <v>10</v>
      </c>
      <c r="H135" s="23">
        <v>10</v>
      </c>
      <c r="I135" s="48">
        <v>3.95</v>
      </c>
      <c r="J135" s="65">
        <f t="shared" si="12"/>
        <v>0.19749999999999979</v>
      </c>
      <c r="K135" s="50">
        <f t="shared" ref="K135:K198" si="13">SUM(I135+J135)</f>
        <v>4.1475</v>
      </c>
      <c r="L135" s="50">
        <f t="shared" ref="L135:L198" si="14">SUM((I135*1.21)-I135)</f>
        <v>0.82949999999999946</v>
      </c>
      <c r="M135" s="50">
        <f t="shared" ref="M135:M198" si="15">SUM(I135+L135)</f>
        <v>4.7794999999999996</v>
      </c>
      <c r="N135" s="50">
        <f t="shared" ref="N135:N198" si="16">SUM(I135*H135)</f>
        <v>39.5</v>
      </c>
      <c r="O135" s="40">
        <f t="shared" ref="O135:O198" si="17">SUM(M135*H135)</f>
        <v>47.794999999999995</v>
      </c>
    </row>
    <row r="136" spans="1:15" ht="24" x14ac:dyDescent="0.25">
      <c r="A136" s="15">
        <v>131</v>
      </c>
      <c r="B136" s="22" t="s">
        <v>315</v>
      </c>
      <c r="C136" s="24" t="s">
        <v>272</v>
      </c>
      <c r="D136" s="24" t="s">
        <v>273</v>
      </c>
      <c r="E136" s="22" t="s">
        <v>316</v>
      </c>
      <c r="F136" s="23" t="s">
        <v>27</v>
      </c>
      <c r="G136" s="23">
        <v>10</v>
      </c>
      <c r="H136" s="23">
        <v>10</v>
      </c>
      <c r="I136" s="48">
        <v>3.95</v>
      </c>
      <c r="J136" s="65">
        <f t="shared" si="12"/>
        <v>0.19749999999999979</v>
      </c>
      <c r="K136" s="50">
        <f t="shared" si="13"/>
        <v>4.1475</v>
      </c>
      <c r="L136" s="50">
        <f t="shared" si="14"/>
        <v>0.82949999999999946</v>
      </c>
      <c r="M136" s="50">
        <f t="shared" si="15"/>
        <v>4.7794999999999996</v>
      </c>
      <c r="N136" s="50">
        <f t="shared" si="16"/>
        <v>39.5</v>
      </c>
      <c r="O136" s="40">
        <f t="shared" si="17"/>
        <v>47.794999999999995</v>
      </c>
    </row>
    <row r="137" spans="1:15" ht="24" x14ac:dyDescent="0.25">
      <c r="A137" s="15">
        <v>132</v>
      </c>
      <c r="B137" s="22" t="s">
        <v>317</v>
      </c>
      <c r="C137" s="24" t="s">
        <v>272</v>
      </c>
      <c r="D137" s="24" t="s">
        <v>273</v>
      </c>
      <c r="E137" s="22" t="s">
        <v>318</v>
      </c>
      <c r="F137" s="23" t="s">
        <v>27</v>
      </c>
      <c r="G137" s="23">
        <v>10</v>
      </c>
      <c r="H137" s="23">
        <v>10</v>
      </c>
      <c r="I137" s="48">
        <v>3.95</v>
      </c>
      <c r="J137" s="65">
        <f t="shared" si="12"/>
        <v>0.19749999999999979</v>
      </c>
      <c r="K137" s="50">
        <f t="shared" si="13"/>
        <v>4.1475</v>
      </c>
      <c r="L137" s="50">
        <f t="shared" si="14"/>
        <v>0.82949999999999946</v>
      </c>
      <c r="M137" s="50">
        <f t="shared" si="15"/>
        <v>4.7794999999999996</v>
      </c>
      <c r="N137" s="50">
        <f t="shared" si="16"/>
        <v>39.5</v>
      </c>
      <c r="O137" s="40">
        <f t="shared" si="17"/>
        <v>47.794999999999995</v>
      </c>
    </row>
    <row r="138" spans="1:15" ht="24" x14ac:dyDescent="0.25">
      <c r="A138" s="15">
        <v>133</v>
      </c>
      <c r="B138" s="22" t="s">
        <v>319</v>
      </c>
      <c r="C138" s="24" t="s">
        <v>272</v>
      </c>
      <c r="D138" s="24" t="s">
        <v>273</v>
      </c>
      <c r="E138" s="22" t="s">
        <v>320</v>
      </c>
      <c r="F138" s="23" t="s">
        <v>27</v>
      </c>
      <c r="G138" s="23">
        <v>10</v>
      </c>
      <c r="H138" s="23">
        <v>10</v>
      </c>
      <c r="I138" s="48">
        <v>3.95</v>
      </c>
      <c r="J138" s="65">
        <f t="shared" si="12"/>
        <v>0.19749999999999979</v>
      </c>
      <c r="K138" s="50">
        <f t="shared" si="13"/>
        <v>4.1475</v>
      </c>
      <c r="L138" s="50">
        <f t="shared" si="14"/>
        <v>0.82949999999999946</v>
      </c>
      <c r="M138" s="50">
        <f t="shared" si="15"/>
        <v>4.7794999999999996</v>
      </c>
      <c r="N138" s="50">
        <f t="shared" si="16"/>
        <v>39.5</v>
      </c>
      <c r="O138" s="40">
        <f t="shared" si="17"/>
        <v>47.794999999999995</v>
      </c>
    </row>
    <row r="139" spans="1:15" ht="24" x14ac:dyDescent="0.25">
      <c r="A139" s="15">
        <v>134</v>
      </c>
      <c r="B139" s="22" t="s">
        <v>321</v>
      </c>
      <c r="C139" s="24" t="s">
        <v>272</v>
      </c>
      <c r="D139" s="24" t="s">
        <v>273</v>
      </c>
      <c r="E139" s="22" t="s">
        <v>322</v>
      </c>
      <c r="F139" s="23" t="s">
        <v>27</v>
      </c>
      <c r="G139" s="23">
        <v>10</v>
      </c>
      <c r="H139" s="23">
        <v>10</v>
      </c>
      <c r="I139" s="48">
        <v>3.95</v>
      </c>
      <c r="J139" s="65">
        <f t="shared" si="12"/>
        <v>0.19749999999999979</v>
      </c>
      <c r="K139" s="50">
        <f t="shared" si="13"/>
        <v>4.1475</v>
      </c>
      <c r="L139" s="50">
        <f t="shared" si="14"/>
        <v>0.82949999999999946</v>
      </c>
      <c r="M139" s="50">
        <f t="shared" si="15"/>
        <v>4.7794999999999996</v>
      </c>
      <c r="N139" s="50">
        <f t="shared" si="16"/>
        <v>39.5</v>
      </c>
      <c r="O139" s="40">
        <f t="shared" si="17"/>
        <v>47.794999999999995</v>
      </c>
    </row>
    <row r="140" spans="1:15" ht="24" x14ac:dyDescent="0.25">
      <c r="A140" s="15">
        <v>135</v>
      </c>
      <c r="B140" s="22" t="s">
        <v>323</v>
      </c>
      <c r="C140" s="24" t="s">
        <v>272</v>
      </c>
      <c r="D140" s="24" t="s">
        <v>273</v>
      </c>
      <c r="E140" s="22" t="s">
        <v>324</v>
      </c>
      <c r="F140" s="23" t="s">
        <v>27</v>
      </c>
      <c r="G140" s="23">
        <v>10</v>
      </c>
      <c r="H140" s="23">
        <v>10</v>
      </c>
      <c r="I140" s="48">
        <v>3.95</v>
      </c>
      <c r="J140" s="65">
        <f t="shared" si="12"/>
        <v>0.19749999999999979</v>
      </c>
      <c r="K140" s="50">
        <f t="shared" si="13"/>
        <v>4.1475</v>
      </c>
      <c r="L140" s="50">
        <f t="shared" si="14"/>
        <v>0.82949999999999946</v>
      </c>
      <c r="M140" s="50">
        <f t="shared" si="15"/>
        <v>4.7794999999999996</v>
      </c>
      <c r="N140" s="50">
        <f t="shared" si="16"/>
        <v>39.5</v>
      </c>
      <c r="O140" s="40">
        <f t="shared" si="17"/>
        <v>47.794999999999995</v>
      </c>
    </row>
    <row r="141" spans="1:15" ht="24" x14ac:dyDescent="0.25">
      <c r="A141" s="15">
        <v>136</v>
      </c>
      <c r="B141" s="22" t="s">
        <v>325</v>
      </c>
      <c r="C141" s="24" t="s">
        <v>272</v>
      </c>
      <c r="D141" s="24" t="s">
        <v>273</v>
      </c>
      <c r="E141" s="22" t="s">
        <v>326</v>
      </c>
      <c r="F141" s="23" t="s">
        <v>27</v>
      </c>
      <c r="G141" s="23">
        <v>10</v>
      </c>
      <c r="H141" s="23">
        <v>10</v>
      </c>
      <c r="I141" s="48">
        <v>3.95</v>
      </c>
      <c r="J141" s="65">
        <f t="shared" si="12"/>
        <v>0.19749999999999979</v>
      </c>
      <c r="K141" s="50">
        <f t="shared" si="13"/>
        <v>4.1475</v>
      </c>
      <c r="L141" s="50">
        <f t="shared" si="14"/>
        <v>0.82949999999999946</v>
      </c>
      <c r="M141" s="50">
        <f t="shared" si="15"/>
        <v>4.7794999999999996</v>
      </c>
      <c r="N141" s="50">
        <f t="shared" si="16"/>
        <v>39.5</v>
      </c>
      <c r="O141" s="40">
        <f t="shared" si="17"/>
        <v>47.794999999999995</v>
      </c>
    </row>
    <row r="142" spans="1:15" ht="24" x14ac:dyDescent="0.25">
      <c r="A142" s="15">
        <v>137</v>
      </c>
      <c r="B142" s="22" t="s">
        <v>327</v>
      </c>
      <c r="C142" s="24" t="s">
        <v>272</v>
      </c>
      <c r="D142" s="24" t="s">
        <v>273</v>
      </c>
      <c r="E142" s="22" t="s">
        <v>328</v>
      </c>
      <c r="F142" s="23" t="s">
        <v>27</v>
      </c>
      <c r="G142" s="23">
        <v>1</v>
      </c>
      <c r="H142" s="23">
        <v>1</v>
      </c>
      <c r="I142" s="48">
        <v>10.26</v>
      </c>
      <c r="J142" s="65">
        <f t="shared" si="12"/>
        <v>0.5129999999999999</v>
      </c>
      <c r="K142" s="50">
        <f t="shared" si="13"/>
        <v>10.773</v>
      </c>
      <c r="L142" s="50">
        <f t="shared" si="14"/>
        <v>2.1546000000000003</v>
      </c>
      <c r="M142" s="50">
        <f t="shared" si="15"/>
        <v>12.4146</v>
      </c>
      <c r="N142" s="50">
        <f t="shared" si="16"/>
        <v>10.26</v>
      </c>
      <c r="O142" s="40">
        <f t="shared" si="17"/>
        <v>12.4146</v>
      </c>
    </row>
    <row r="143" spans="1:15" ht="24" x14ac:dyDescent="0.25">
      <c r="A143" s="15">
        <v>138</v>
      </c>
      <c r="B143" s="22" t="s">
        <v>329</v>
      </c>
      <c r="C143" s="24" t="s">
        <v>272</v>
      </c>
      <c r="D143" s="24" t="s">
        <v>273</v>
      </c>
      <c r="E143" s="22" t="s">
        <v>330</v>
      </c>
      <c r="F143" s="23" t="s">
        <v>27</v>
      </c>
      <c r="G143" s="23">
        <v>1</v>
      </c>
      <c r="H143" s="23">
        <v>1</v>
      </c>
      <c r="I143" s="48">
        <v>95</v>
      </c>
      <c r="J143" s="65">
        <f t="shared" si="12"/>
        <v>4.75</v>
      </c>
      <c r="K143" s="50">
        <f t="shared" si="13"/>
        <v>99.75</v>
      </c>
      <c r="L143" s="50">
        <f t="shared" si="14"/>
        <v>19.950000000000003</v>
      </c>
      <c r="M143" s="50">
        <f t="shared" si="15"/>
        <v>114.95</v>
      </c>
      <c r="N143" s="50">
        <f t="shared" si="16"/>
        <v>95</v>
      </c>
      <c r="O143" s="40">
        <f t="shared" si="17"/>
        <v>114.95</v>
      </c>
    </row>
    <row r="144" spans="1:15" ht="24" x14ac:dyDescent="0.25">
      <c r="A144" s="15">
        <v>139</v>
      </c>
      <c r="B144" s="22" t="s">
        <v>331</v>
      </c>
      <c r="C144" s="24" t="s">
        <v>272</v>
      </c>
      <c r="D144" s="24" t="s">
        <v>273</v>
      </c>
      <c r="E144" s="22" t="s">
        <v>332</v>
      </c>
      <c r="F144" s="23" t="s">
        <v>27</v>
      </c>
      <c r="G144" s="23">
        <v>1</v>
      </c>
      <c r="H144" s="23">
        <v>1</v>
      </c>
      <c r="I144" s="48">
        <v>10.26</v>
      </c>
      <c r="J144" s="65">
        <f t="shared" si="12"/>
        <v>0.5129999999999999</v>
      </c>
      <c r="K144" s="50">
        <f t="shared" si="13"/>
        <v>10.773</v>
      </c>
      <c r="L144" s="50">
        <f t="shared" si="14"/>
        <v>2.1546000000000003</v>
      </c>
      <c r="M144" s="50">
        <f t="shared" si="15"/>
        <v>12.4146</v>
      </c>
      <c r="N144" s="50">
        <f t="shared" si="16"/>
        <v>10.26</v>
      </c>
      <c r="O144" s="40">
        <f t="shared" si="17"/>
        <v>12.4146</v>
      </c>
    </row>
    <row r="145" spans="1:15" ht="24" x14ac:dyDescent="0.25">
      <c r="A145" s="15">
        <v>140</v>
      </c>
      <c r="B145" s="18" t="s">
        <v>333</v>
      </c>
      <c r="C145" s="24" t="s">
        <v>272</v>
      </c>
      <c r="D145" s="24" t="s">
        <v>273</v>
      </c>
      <c r="E145" s="22" t="s">
        <v>334</v>
      </c>
      <c r="F145" s="23" t="s">
        <v>27</v>
      </c>
      <c r="G145" s="23">
        <v>1</v>
      </c>
      <c r="H145" s="23">
        <v>1</v>
      </c>
      <c r="I145" s="48">
        <v>10.26</v>
      </c>
      <c r="J145" s="65">
        <f t="shared" si="12"/>
        <v>0.5129999999999999</v>
      </c>
      <c r="K145" s="50">
        <f t="shared" si="13"/>
        <v>10.773</v>
      </c>
      <c r="L145" s="50">
        <f t="shared" si="14"/>
        <v>2.1546000000000003</v>
      </c>
      <c r="M145" s="50">
        <f t="shared" si="15"/>
        <v>12.4146</v>
      </c>
      <c r="N145" s="50">
        <f t="shared" si="16"/>
        <v>10.26</v>
      </c>
      <c r="O145" s="40">
        <f t="shared" si="17"/>
        <v>12.4146</v>
      </c>
    </row>
    <row r="146" spans="1:15" ht="24" x14ac:dyDescent="0.25">
      <c r="A146" s="15">
        <v>141</v>
      </c>
      <c r="B146" s="22" t="s">
        <v>335</v>
      </c>
      <c r="C146" s="24" t="s">
        <v>272</v>
      </c>
      <c r="D146" s="24" t="s">
        <v>273</v>
      </c>
      <c r="E146" s="22" t="s">
        <v>336</v>
      </c>
      <c r="F146" s="23" t="s">
        <v>27</v>
      </c>
      <c r="G146" s="23">
        <v>1</v>
      </c>
      <c r="H146" s="23">
        <v>1</v>
      </c>
      <c r="I146" s="48">
        <v>10.26</v>
      </c>
      <c r="J146" s="65">
        <f t="shared" si="12"/>
        <v>0.5129999999999999</v>
      </c>
      <c r="K146" s="50">
        <f t="shared" si="13"/>
        <v>10.773</v>
      </c>
      <c r="L146" s="50">
        <f t="shared" si="14"/>
        <v>2.1546000000000003</v>
      </c>
      <c r="M146" s="50">
        <f t="shared" si="15"/>
        <v>12.4146</v>
      </c>
      <c r="N146" s="50">
        <f t="shared" si="16"/>
        <v>10.26</v>
      </c>
      <c r="O146" s="40">
        <f t="shared" si="17"/>
        <v>12.4146</v>
      </c>
    </row>
    <row r="147" spans="1:15" ht="24" x14ac:dyDescent="0.25">
      <c r="A147" s="15">
        <v>142</v>
      </c>
      <c r="B147" s="22" t="s">
        <v>337</v>
      </c>
      <c r="C147" s="24" t="s">
        <v>272</v>
      </c>
      <c r="D147" s="24" t="s">
        <v>273</v>
      </c>
      <c r="E147" s="22" t="s">
        <v>338</v>
      </c>
      <c r="F147" s="23" t="s">
        <v>27</v>
      </c>
      <c r="G147" s="23">
        <v>1</v>
      </c>
      <c r="H147" s="23">
        <v>1</v>
      </c>
      <c r="I147" s="48">
        <v>10.26</v>
      </c>
      <c r="J147" s="65">
        <f t="shared" si="12"/>
        <v>0.5129999999999999</v>
      </c>
      <c r="K147" s="50">
        <f t="shared" si="13"/>
        <v>10.773</v>
      </c>
      <c r="L147" s="50">
        <f t="shared" si="14"/>
        <v>2.1546000000000003</v>
      </c>
      <c r="M147" s="50">
        <f t="shared" si="15"/>
        <v>12.4146</v>
      </c>
      <c r="N147" s="50">
        <f t="shared" si="16"/>
        <v>10.26</v>
      </c>
      <c r="O147" s="40">
        <f t="shared" si="17"/>
        <v>12.4146</v>
      </c>
    </row>
    <row r="148" spans="1:15" ht="24" x14ac:dyDescent="0.25">
      <c r="A148" s="15">
        <v>143</v>
      </c>
      <c r="B148" s="22" t="s">
        <v>339</v>
      </c>
      <c r="C148" s="24" t="s">
        <v>272</v>
      </c>
      <c r="D148" s="24" t="s">
        <v>273</v>
      </c>
      <c r="E148" s="22" t="s">
        <v>340</v>
      </c>
      <c r="F148" s="23" t="s">
        <v>27</v>
      </c>
      <c r="G148" s="23">
        <v>1</v>
      </c>
      <c r="H148" s="23">
        <v>1</v>
      </c>
      <c r="I148" s="48">
        <v>10.26</v>
      </c>
      <c r="J148" s="65">
        <f t="shared" si="12"/>
        <v>0.5129999999999999</v>
      </c>
      <c r="K148" s="50">
        <f t="shared" si="13"/>
        <v>10.773</v>
      </c>
      <c r="L148" s="50">
        <f t="shared" si="14"/>
        <v>2.1546000000000003</v>
      </c>
      <c r="M148" s="50">
        <f t="shared" si="15"/>
        <v>12.4146</v>
      </c>
      <c r="N148" s="50">
        <f t="shared" si="16"/>
        <v>10.26</v>
      </c>
      <c r="O148" s="40">
        <f t="shared" si="17"/>
        <v>12.4146</v>
      </c>
    </row>
    <row r="149" spans="1:15" ht="24" x14ac:dyDescent="0.25">
      <c r="A149" s="15">
        <v>144</v>
      </c>
      <c r="B149" s="22" t="s">
        <v>341</v>
      </c>
      <c r="C149" s="24" t="s">
        <v>272</v>
      </c>
      <c r="D149" s="24" t="s">
        <v>273</v>
      </c>
      <c r="E149" s="22" t="s">
        <v>342</v>
      </c>
      <c r="F149" s="23" t="s">
        <v>27</v>
      </c>
      <c r="G149" s="23">
        <v>1</v>
      </c>
      <c r="H149" s="23">
        <v>1</v>
      </c>
      <c r="I149" s="48">
        <v>10.26</v>
      </c>
      <c r="J149" s="65">
        <f t="shared" si="12"/>
        <v>0.5129999999999999</v>
      </c>
      <c r="K149" s="50">
        <f t="shared" si="13"/>
        <v>10.773</v>
      </c>
      <c r="L149" s="50">
        <f t="shared" si="14"/>
        <v>2.1546000000000003</v>
      </c>
      <c r="M149" s="50">
        <f t="shared" si="15"/>
        <v>12.4146</v>
      </c>
      <c r="N149" s="50">
        <f t="shared" si="16"/>
        <v>10.26</v>
      </c>
      <c r="O149" s="40">
        <f t="shared" si="17"/>
        <v>12.4146</v>
      </c>
    </row>
    <row r="150" spans="1:15" ht="24" x14ac:dyDescent="0.25">
      <c r="A150" s="15">
        <v>145</v>
      </c>
      <c r="B150" s="22" t="s">
        <v>343</v>
      </c>
      <c r="C150" s="24" t="s">
        <v>272</v>
      </c>
      <c r="D150" s="24" t="s">
        <v>273</v>
      </c>
      <c r="E150" s="22" t="s">
        <v>344</v>
      </c>
      <c r="F150" s="23" t="s">
        <v>27</v>
      </c>
      <c r="G150" s="23">
        <v>1</v>
      </c>
      <c r="H150" s="23">
        <v>1</v>
      </c>
      <c r="I150" s="48">
        <v>92.93</v>
      </c>
      <c r="J150" s="65">
        <f t="shared" si="12"/>
        <v>4.6465000000000032</v>
      </c>
      <c r="K150" s="50">
        <f t="shared" si="13"/>
        <v>97.57650000000001</v>
      </c>
      <c r="L150" s="50">
        <f t="shared" si="14"/>
        <v>19.515299999999996</v>
      </c>
      <c r="M150" s="50">
        <f t="shared" si="15"/>
        <v>112.4453</v>
      </c>
      <c r="N150" s="50">
        <f t="shared" si="16"/>
        <v>92.93</v>
      </c>
      <c r="O150" s="40">
        <f t="shared" si="17"/>
        <v>112.4453</v>
      </c>
    </row>
    <row r="151" spans="1:15" ht="24" x14ac:dyDescent="0.25">
      <c r="A151" s="15">
        <v>146</v>
      </c>
      <c r="B151" s="18" t="s">
        <v>329</v>
      </c>
      <c r="C151" s="24" t="s">
        <v>272</v>
      </c>
      <c r="D151" s="24" t="s">
        <v>273</v>
      </c>
      <c r="E151" s="22" t="s">
        <v>345</v>
      </c>
      <c r="F151" s="23" t="s">
        <v>27</v>
      </c>
      <c r="G151" s="23">
        <v>1</v>
      </c>
      <c r="H151" s="23">
        <v>1</v>
      </c>
      <c r="I151" s="48">
        <v>92.93</v>
      </c>
      <c r="J151" s="65">
        <f t="shared" si="12"/>
        <v>4.6465000000000032</v>
      </c>
      <c r="K151" s="50">
        <f t="shared" si="13"/>
        <v>97.57650000000001</v>
      </c>
      <c r="L151" s="50">
        <f t="shared" si="14"/>
        <v>19.515299999999996</v>
      </c>
      <c r="M151" s="50">
        <f t="shared" si="15"/>
        <v>112.4453</v>
      </c>
      <c r="N151" s="50">
        <f t="shared" si="16"/>
        <v>92.93</v>
      </c>
      <c r="O151" s="40">
        <f t="shared" si="17"/>
        <v>112.4453</v>
      </c>
    </row>
    <row r="152" spans="1:15" ht="24" x14ac:dyDescent="0.25">
      <c r="A152" s="15">
        <v>147</v>
      </c>
      <c r="B152" s="22" t="s">
        <v>346</v>
      </c>
      <c r="C152" s="24" t="s">
        <v>272</v>
      </c>
      <c r="D152" s="24" t="s">
        <v>273</v>
      </c>
      <c r="E152" s="22" t="s">
        <v>347</v>
      </c>
      <c r="F152" s="23" t="s">
        <v>27</v>
      </c>
      <c r="G152" s="23">
        <v>1</v>
      </c>
      <c r="H152" s="23">
        <v>1</v>
      </c>
      <c r="I152" s="48">
        <v>51.5</v>
      </c>
      <c r="J152" s="65">
        <f t="shared" si="12"/>
        <v>2.5750000000000028</v>
      </c>
      <c r="K152" s="50">
        <f t="shared" si="13"/>
        <v>54.075000000000003</v>
      </c>
      <c r="L152" s="50">
        <f t="shared" si="14"/>
        <v>10.814999999999998</v>
      </c>
      <c r="M152" s="50">
        <f t="shared" si="15"/>
        <v>62.314999999999998</v>
      </c>
      <c r="N152" s="50">
        <f t="shared" si="16"/>
        <v>51.5</v>
      </c>
      <c r="O152" s="40">
        <f t="shared" si="17"/>
        <v>62.314999999999998</v>
      </c>
    </row>
    <row r="153" spans="1:15" ht="24" x14ac:dyDescent="0.25">
      <c r="A153" s="15">
        <v>148</v>
      </c>
      <c r="B153" s="22" t="s">
        <v>348</v>
      </c>
      <c r="C153" s="24" t="s">
        <v>272</v>
      </c>
      <c r="D153" s="24" t="s">
        <v>273</v>
      </c>
      <c r="E153" s="22" t="s">
        <v>349</v>
      </c>
      <c r="F153" s="23" t="s">
        <v>27</v>
      </c>
      <c r="G153" s="23">
        <v>1</v>
      </c>
      <c r="H153" s="23">
        <v>1</v>
      </c>
      <c r="I153" s="48">
        <v>51.5</v>
      </c>
      <c r="J153" s="65">
        <f t="shared" si="12"/>
        <v>2.5750000000000028</v>
      </c>
      <c r="K153" s="50">
        <f t="shared" si="13"/>
        <v>54.075000000000003</v>
      </c>
      <c r="L153" s="50">
        <f t="shared" si="14"/>
        <v>10.814999999999998</v>
      </c>
      <c r="M153" s="50">
        <f t="shared" si="15"/>
        <v>62.314999999999998</v>
      </c>
      <c r="N153" s="50">
        <f t="shared" si="16"/>
        <v>51.5</v>
      </c>
      <c r="O153" s="40">
        <f t="shared" si="17"/>
        <v>62.314999999999998</v>
      </c>
    </row>
    <row r="154" spans="1:15" ht="36" x14ac:dyDescent="0.25">
      <c r="A154" s="15">
        <v>149</v>
      </c>
      <c r="B154" s="22" t="s">
        <v>350</v>
      </c>
      <c r="C154" s="16" t="s">
        <v>351</v>
      </c>
      <c r="D154" s="22" t="s">
        <v>352</v>
      </c>
      <c r="E154" s="26"/>
      <c r="F154" s="17" t="s">
        <v>27</v>
      </c>
      <c r="G154" s="17">
        <v>10</v>
      </c>
      <c r="H154" s="15">
        <v>10</v>
      </c>
      <c r="I154" s="48">
        <v>61.5</v>
      </c>
      <c r="J154" s="65">
        <f t="shared" si="12"/>
        <v>3.0750000000000028</v>
      </c>
      <c r="K154" s="50">
        <f t="shared" si="13"/>
        <v>64.575000000000003</v>
      </c>
      <c r="L154" s="50">
        <f t="shared" si="14"/>
        <v>12.914999999999992</v>
      </c>
      <c r="M154" s="50">
        <f t="shared" si="15"/>
        <v>74.414999999999992</v>
      </c>
      <c r="N154" s="50">
        <f t="shared" si="16"/>
        <v>615</v>
      </c>
      <c r="O154" s="40">
        <f t="shared" si="17"/>
        <v>744.14999999999986</v>
      </c>
    </row>
    <row r="155" spans="1:15" ht="36" x14ac:dyDescent="0.25">
      <c r="A155" s="15">
        <v>150</v>
      </c>
      <c r="B155" s="22" t="s">
        <v>353</v>
      </c>
      <c r="C155" s="16" t="s">
        <v>354</v>
      </c>
      <c r="D155" s="22" t="s">
        <v>355</v>
      </c>
      <c r="E155" s="26"/>
      <c r="F155" s="17" t="s">
        <v>27</v>
      </c>
      <c r="G155" s="17">
        <v>1</v>
      </c>
      <c r="H155" s="15">
        <v>1</v>
      </c>
      <c r="I155" s="48">
        <v>61.5</v>
      </c>
      <c r="J155" s="65">
        <f t="shared" si="12"/>
        <v>3.0750000000000028</v>
      </c>
      <c r="K155" s="50">
        <f t="shared" si="13"/>
        <v>64.575000000000003</v>
      </c>
      <c r="L155" s="50">
        <f t="shared" si="14"/>
        <v>12.914999999999992</v>
      </c>
      <c r="M155" s="50">
        <f t="shared" si="15"/>
        <v>74.414999999999992</v>
      </c>
      <c r="N155" s="50">
        <f t="shared" si="16"/>
        <v>61.5</v>
      </c>
      <c r="O155" s="40">
        <f t="shared" si="17"/>
        <v>74.414999999999992</v>
      </c>
    </row>
    <row r="156" spans="1:15" s="34" customFormat="1" ht="36" x14ac:dyDescent="0.25">
      <c r="A156" s="29">
        <v>151</v>
      </c>
      <c r="B156" s="30" t="s">
        <v>356</v>
      </c>
      <c r="C156" s="30" t="s">
        <v>357</v>
      </c>
      <c r="D156" s="30" t="s">
        <v>358</v>
      </c>
      <c r="E156" s="30" t="s">
        <v>359</v>
      </c>
      <c r="F156" s="35" t="s">
        <v>275</v>
      </c>
      <c r="G156" s="35">
        <v>5</v>
      </c>
      <c r="H156" s="29">
        <v>1</v>
      </c>
      <c r="I156" s="48">
        <v>20.100000000000001</v>
      </c>
      <c r="J156" s="65">
        <f t="shared" si="12"/>
        <v>1.0050000000000026</v>
      </c>
      <c r="K156" s="50">
        <f t="shared" si="13"/>
        <v>21.105000000000004</v>
      </c>
      <c r="L156" s="50">
        <f t="shared" si="14"/>
        <v>4.2210000000000001</v>
      </c>
      <c r="M156" s="50">
        <f t="shared" si="15"/>
        <v>24.321000000000002</v>
      </c>
      <c r="N156" s="50">
        <f t="shared" si="16"/>
        <v>20.100000000000001</v>
      </c>
      <c r="O156" s="40">
        <f t="shared" si="17"/>
        <v>24.321000000000002</v>
      </c>
    </row>
    <row r="157" spans="1:15" ht="24" x14ac:dyDescent="0.25">
      <c r="A157" s="15">
        <v>152</v>
      </c>
      <c r="B157" s="22" t="s">
        <v>360</v>
      </c>
      <c r="C157" s="16" t="s">
        <v>357</v>
      </c>
      <c r="D157" s="22" t="s">
        <v>361</v>
      </c>
      <c r="E157" s="22" t="s">
        <v>362</v>
      </c>
      <c r="F157" s="20" t="s">
        <v>133</v>
      </c>
      <c r="G157" s="17">
        <v>5</v>
      </c>
      <c r="H157" s="15">
        <v>1</v>
      </c>
      <c r="I157" s="48">
        <v>63.5</v>
      </c>
      <c r="J157" s="65">
        <f t="shared" si="12"/>
        <v>3.1749999999999972</v>
      </c>
      <c r="K157" s="50">
        <f t="shared" si="13"/>
        <v>66.674999999999997</v>
      </c>
      <c r="L157" s="50">
        <f t="shared" si="14"/>
        <v>13.334999999999994</v>
      </c>
      <c r="M157" s="50">
        <f t="shared" si="15"/>
        <v>76.834999999999994</v>
      </c>
      <c r="N157" s="50">
        <f t="shared" si="16"/>
        <v>63.5</v>
      </c>
      <c r="O157" s="40">
        <f t="shared" si="17"/>
        <v>76.834999999999994</v>
      </c>
    </row>
    <row r="158" spans="1:15" ht="24" x14ac:dyDescent="0.25">
      <c r="A158" s="15">
        <v>153</v>
      </c>
      <c r="B158" s="22" t="s">
        <v>363</v>
      </c>
      <c r="C158" s="16" t="s">
        <v>357</v>
      </c>
      <c r="D158" s="22" t="s">
        <v>361</v>
      </c>
      <c r="E158" s="22" t="s">
        <v>364</v>
      </c>
      <c r="F158" s="20" t="s">
        <v>133</v>
      </c>
      <c r="G158" s="17">
        <v>5</v>
      </c>
      <c r="H158" s="15">
        <v>1</v>
      </c>
      <c r="I158" s="48">
        <v>63.5</v>
      </c>
      <c r="J158" s="65">
        <f t="shared" si="12"/>
        <v>3.1749999999999972</v>
      </c>
      <c r="K158" s="50">
        <f t="shared" si="13"/>
        <v>66.674999999999997</v>
      </c>
      <c r="L158" s="50">
        <f t="shared" si="14"/>
        <v>13.334999999999994</v>
      </c>
      <c r="M158" s="50">
        <f t="shared" si="15"/>
        <v>76.834999999999994</v>
      </c>
      <c r="N158" s="50">
        <f t="shared" si="16"/>
        <v>63.5</v>
      </c>
      <c r="O158" s="40">
        <f t="shared" si="17"/>
        <v>76.834999999999994</v>
      </c>
    </row>
    <row r="159" spans="1:15" ht="24" x14ac:dyDescent="0.25">
      <c r="A159" s="15">
        <v>154</v>
      </c>
      <c r="B159" s="22" t="s">
        <v>365</v>
      </c>
      <c r="C159" s="16" t="s">
        <v>357</v>
      </c>
      <c r="D159" s="22" t="s">
        <v>358</v>
      </c>
      <c r="E159" s="22" t="s">
        <v>366</v>
      </c>
      <c r="F159" s="20" t="s">
        <v>133</v>
      </c>
      <c r="G159" s="17">
        <v>5</v>
      </c>
      <c r="H159" s="15">
        <v>1</v>
      </c>
      <c r="I159" s="48">
        <v>63.5</v>
      </c>
      <c r="J159" s="65">
        <f t="shared" si="12"/>
        <v>3.1749999999999972</v>
      </c>
      <c r="K159" s="50">
        <f t="shared" si="13"/>
        <v>66.674999999999997</v>
      </c>
      <c r="L159" s="50">
        <f t="shared" si="14"/>
        <v>13.334999999999994</v>
      </c>
      <c r="M159" s="50">
        <f t="shared" si="15"/>
        <v>76.834999999999994</v>
      </c>
      <c r="N159" s="50">
        <f t="shared" si="16"/>
        <v>63.5</v>
      </c>
      <c r="O159" s="40">
        <f t="shared" si="17"/>
        <v>76.834999999999994</v>
      </c>
    </row>
    <row r="160" spans="1:15" ht="24" x14ac:dyDescent="0.25">
      <c r="A160" s="15">
        <v>155</v>
      </c>
      <c r="B160" s="22" t="s">
        <v>367</v>
      </c>
      <c r="C160" s="16" t="s">
        <v>357</v>
      </c>
      <c r="D160" s="22" t="s">
        <v>368</v>
      </c>
      <c r="E160" s="22" t="s">
        <v>369</v>
      </c>
      <c r="F160" s="20" t="s">
        <v>275</v>
      </c>
      <c r="G160" s="17">
        <v>5</v>
      </c>
      <c r="H160" s="15">
        <v>1</v>
      </c>
      <c r="I160" s="48">
        <v>63.5</v>
      </c>
      <c r="J160" s="65">
        <f t="shared" si="12"/>
        <v>3.1749999999999972</v>
      </c>
      <c r="K160" s="50">
        <f t="shared" si="13"/>
        <v>66.674999999999997</v>
      </c>
      <c r="L160" s="50">
        <f t="shared" si="14"/>
        <v>13.334999999999994</v>
      </c>
      <c r="M160" s="50">
        <f t="shared" si="15"/>
        <v>76.834999999999994</v>
      </c>
      <c r="N160" s="50">
        <f t="shared" si="16"/>
        <v>63.5</v>
      </c>
      <c r="O160" s="40">
        <f t="shared" si="17"/>
        <v>76.834999999999994</v>
      </c>
    </row>
    <row r="161" spans="1:15" ht="24" x14ac:dyDescent="0.25">
      <c r="A161" s="15">
        <v>156</v>
      </c>
      <c r="B161" s="22" t="s">
        <v>370</v>
      </c>
      <c r="C161" s="16" t="s">
        <v>357</v>
      </c>
      <c r="D161" s="22" t="s">
        <v>368</v>
      </c>
      <c r="E161" s="22" t="s">
        <v>371</v>
      </c>
      <c r="F161" s="20" t="s">
        <v>275</v>
      </c>
      <c r="G161" s="17">
        <v>5</v>
      </c>
      <c r="H161" s="15">
        <v>1</v>
      </c>
      <c r="I161" s="48">
        <v>63.5</v>
      </c>
      <c r="J161" s="65">
        <f t="shared" si="12"/>
        <v>3.1749999999999972</v>
      </c>
      <c r="K161" s="50">
        <f t="shared" si="13"/>
        <v>66.674999999999997</v>
      </c>
      <c r="L161" s="50">
        <f t="shared" si="14"/>
        <v>13.334999999999994</v>
      </c>
      <c r="M161" s="50">
        <f t="shared" si="15"/>
        <v>76.834999999999994</v>
      </c>
      <c r="N161" s="50">
        <f t="shared" si="16"/>
        <v>63.5</v>
      </c>
      <c r="O161" s="40">
        <f t="shared" si="17"/>
        <v>76.834999999999994</v>
      </c>
    </row>
    <row r="162" spans="1:15" ht="24" x14ac:dyDescent="0.25">
      <c r="A162" s="15">
        <v>157</v>
      </c>
      <c r="B162" s="22" t="s">
        <v>372</v>
      </c>
      <c r="C162" s="16" t="s">
        <v>357</v>
      </c>
      <c r="D162" s="22" t="s">
        <v>358</v>
      </c>
      <c r="E162" s="22" t="s">
        <v>373</v>
      </c>
      <c r="F162" s="20" t="s">
        <v>275</v>
      </c>
      <c r="G162" s="17">
        <v>10</v>
      </c>
      <c r="H162" s="15">
        <v>1</v>
      </c>
      <c r="I162" s="48">
        <v>20.100000000000001</v>
      </c>
      <c r="J162" s="65">
        <f t="shared" si="12"/>
        <v>1.0050000000000026</v>
      </c>
      <c r="K162" s="50">
        <f t="shared" si="13"/>
        <v>21.105000000000004</v>
      </c>
      <c r="L162" s="50">
        <f t="shared" si="14"/>
        <v>4.2210000000000001</v>
      </c>
      <c r="M162" s="50">
        <f t="shared" si="15"/>
        <v>24.321000000000002</v>
      </c>
      <c r="N162" s="50">
        <f t="shared" si="16"/>
        <v>20.100000000000001</v>
      </c>
      <c r="O162" s="40">
        <f t="shared" si="17"/>
        <v>24.321000000000002</v>
      </c>
    </row>
    <row r="163" spans="1:15" ht="24" x14ac:dyDescent="0.25">
      <c r="A163" s="15">
        <v>158</v>
      </c>
      <c r="B163" s="22" t="s">
        <v>374</v>
      </c>
      <c r="C163" s="16" t="s">
        <v>357</v>
      </c>
      <c r="D163" s="22" t="s">
        <v>375</v>
      </c>
      <c r="E163" s="22" t="s">
        <v>376</v>
      </c>
      <c r="F163" s="20" t="s">
        <v>275</v>
      </c>
      <c r="G163" s="17">
        <v>5</v>
      </c>
      <c r="H163" s="15">
        <v>1</v>
      </c>
      <c r="I163" s="48">
        <v>63.5</v>
      </c>
      <c r="J163" s="65">
        <f t="shared" si="12"/>
        <v>3.1749999999999972</v>
      </c>
      <c r="K163" s="50">
        <f t="shared" si="13"/>
        <v>66.674999999999997</v>
      </c>
      <c r="L163" s="50">
        <f t="shared" si="14"/>
        <v>13.334999999999994</v>
      </c>
      <c r="M163" s="50">
        <f t="shared" si="15"/>
        <v>76.834999999999994</v>
      </c>
      <c r="N163" s="50">
        <f t="shared" si="16"/>
        <v>63.5</v>
      </c>
      <c r="O163" s="40">
        <f t="shared" si="17"/>
        <v>76.834999999999994</v>
      </c>
    </row>
    <row r="164" spans="1:15" ht="24" x14ac:dyDescent="0.25">
      <c r="A164" s="15">
        <v>159</v>
      </c>
      <c r="B164" s="22" t="s">
        <v>377</v>
      </c>
      <c r="C164" s="16" t="s">
        <v>357</v>
      </c>
      <c r="D164" s="22" t="s">
        <v>375</v>
      </c>
      <c r="E164" s="22" t="s">
        <v>378</v>
      </c>
      <c r="F164" s="20" t="s">
        <v>275</v>
      </c>
      <c r="G164" s="17">
        <v>5</v>
      </c>
      <c r="H164" s="15">
        <v>1</v>
      </c>
      <c r="I164" s="48">
        <v>63.5</v>
      </c>
      <c r="J164" s="65">
        <f t="shared" si="12"/>
        <v>3.1749999999999972</v>
      </c>
      <c r="K164" s="50">
        <f t="shared" si="13"/>
        <v>66.674999999999997</v>
      </c>
      <c r="L164" s="50">
        <f t="shared" si="14"/>
        <v>13.334999999999994</v>
      </c>
      <c r="M164" s="50">
        <f t="shared" si="15"/>
        <v>76.834999999999994</v>
      </c>
      <c r="N164" s="50">
        <f t="shared" si="16"/>
        <v>63.5</v>
      </c>
      <c r="O164" s="40">
        <f t="shared" si="17"/>
        <v>76.834999999999994</v>
      </c>
    </row>
    <row r="165" spans="1:15" ht="24" x14ac:dyDescent="0.25">
      <c r="A165" s="15">
        <v>160</v>
      </c>
      <c r="B165" s="22" t="s">
        <v>379</v>
      </c>
      <c r="C165" s="16" t="s">
        <v>357</v>
      </c>
      <c r="D165" s="22" t="s">
        <v>380</v>
      </c>
      <c r="E165" s="22" t="s">
        <v>381</v>
      </c>
      <c r="F165" s="20" t="s">
        <v>275</v>
      </c>
      <c r="G165" s="17">
        <v>5</v>
      </c>
      <c r="H165" s="15">
        <v>1</v>
      </c>
      <c r="I165" s="48">
        <v>63.5</v>
      </c>
      <c r="J165" s="65">
        <f t="shared" si="12"/>
        <v>3.1749999999999972</v>
      </c>
      <c r="K165" s="50">
        <f t="shared" si="13"/>
        <v>66.674999999999997</v>
      </c>
      <c r="L165" s="50">
        <f t="shared" si="14"/>
        <v>13.334999999999994</v>
      </c>
      <c r="M165" s="50">
        <f t="shared" si="15"/>
        <v>76.834999999999994</v>
      </c>
      <c r="N165" s="50">
        <f t="shared" si="16"/>
        <v>63.5</v>
      </c>
      <c r="O165" s="40">
        <f t="shared" si="17"/>
        <v>76.834999999999994</v>
      </c>
    </row>
    <row r="166" spans="1:15" ht="24" x14ac:dyDescent="0.25">
      <c r="A166" s="15">
        <v>161</v>
      </c>
      <c r="B166" s="22" t="s">
        <v>382</v>
      </c>
      <c r="C166" s="16" t="s">
        <v>357</v>
      </c>
      <c r="D166" s="22" t="s">
        <v>380</v>
      </c>
      <c r="E166" s="22" t="s">
        <v>383</v>
      </c>
      <c r="F166" s="20" t="s">
        <v>275</v>
      </c>
      <c r="G166" s="17">
        <v>5</v>
      </c>
      <c r="H166" s="15">
        <v>1</v>
      </c>
      <c r="I166" s="48">
        <v>63.5</v>
      </c>
      <c r="J166" s="65">
        <f t="shared" si="12"/>
        <v>3.1749999999999972</v>
      </c>
      <c r="K166" s="50">
        <f t="shared" si="13"/>
        <v>66.674999999999997</v>
      </c>
      <c r="L166" s="50">
        <f t="shared" si="14"/>
        <v>13.334999999999994</v>
      </c>
      <c r="M166" s="50">
        <f t="shared" si="15"/>
        <v>76.834999999999994</v>
      </c>
      <c r="N166" s="50">
        <f t="shared" si="16"/>
        <v>63.5</v>
      </c>
      <c r="O166" s="40">
        <f t="shared" si="17"/>
        <v>76.834999999999994</v>
      </c>
    </row>
    <row r="167" spans="1:15" ht="24" x14ac:dyDescent="0.25">
      <c r="A167" s="15">
        <v>162</v>
      </c>
      <c r="B167" s="22" t="s">
        <v>384</v>
      </c>
      <c r="C167" s="16" t="s">
        <v>357</v>
      </c>
      <c r="D167" s="22" t="s">
        <v>385</v>
      </c>
      <c r="E167" s="22" t="s">
        <v>386</v>
      </c>
      <c r="F167" s="20" t="s">
        <v>275</v>
      </c>
      <c r="G167" s="17">
        <v>5</v>
      </c>
      <c r="H167" s="15">
        <v>1</v>
      </c>
      <c r="I167" s="48">
        <v>63.5</v>
      </c>
      <c r="J167" s="65">
        <f t="shared" si="12"/>
        <v>3.1749999999999972</v>
      </c>
      <c r="K167" s="50">
        <f t="shared" si="13"/>
        <v>66.674999999999997</v>
      </c>
      <c r="L167" s="50">
        <f t="shared" si="14"/>
        <v>13.334999999999994</v>
      </c>
      <c r="M167" s="50">
        <f t="shared" si="15"/>
        <v>76.834999999999994</v>
      </c>
      <c r="N167" s="50">
        <f t="shared" si="16"/>
        <v>63.5</v>
      </c>
      <c r="O167" s="40">
        <f t="shared" si="17"/>
        <v>76.834999999999994</v>
      </c>
    </row>
    <row r="168" spans="1:15" ht="24" x14ac:dyDescent="0.25">
      <c r="A168" s="15">
        <v>163</v>
      </c>
      <c r="B168" s="22" t="s">
        <v>387</v>
      </c>
      <c r="C168" s="16" t="s">
        <v>357</v>
      </c>
      <c r="D168" s="22" t="s">
        <v>385</v>
      </c>
      <c r="E168" s="22" t="s">
        <v>388</v>
      </c>
      <c r="F168" s="20" t="s">
        <v>275</v>
      </c>
      <c r="G168" s="17">
        <v>5</v>
      </c>
      <c r="H168" s="15">
        <v>1</v>
      </c>
      <c r="I168" s="48">
        <v>63.5</v>
      </c>
      <c r="J168" s="65">
        <f t="shared" si="12"/>
        <v>3.1749999999999972</v>
      </c>
      <c r="K168" s="50">
        <f t="shared" si="13"/>
        <v>66.674999999999997</v>
      </c>
      <c r="L168" s="50">
        <f t="shared" si="14"/>
        <v>13.334999999999994</v>
      </c>
      <c r="M168" s="50">
        <f t="shared" si="15"/>
        <v>76.834999999999994</v>
      </c>
      <c r="N168" s="50">
        <f t="shared" si="16"/>
        <v>63.5</v>
      </c>
      <c r="O168" s="40">
        <f t="shared" si="17"/>
        <v>76.834999999999994</v>
      </c>
    </row>
    <row r="169" spans="1:15" ht="24" x14ac:dyDescent="0.25">
      <c r="A169" s="15">
        <v>164</v>
      </c>
      <c r="B169" s="22" t="s">
        <v>389</v>
      </c>
      <c r="C169" s="16" t="s">
        <v>357</v>
      </c>
      <c r="D169" s="22" t="s">
        <v>390</v>
      </c>
      <c r="E169" s="22" t="s">
        <v>391</v>
      </c>
      <c r="F169" s="20" t="s">
        <v>275</v>
      </c>
      <c r="G169" s="17">
        <v>5</v>
      </c>
      <c r="H169" s="15">
        <v>1</v>
      </c>
      <c r="I169" s="48">
        <v>63.5</v>
      </c>
      <c r="J169" s="65">
        <f t="shared" si="12"/>
        <v>3.1749999999999972</v>
      </c>
      <c r="K169" s="50">
        <f t="shared" si="13"/>
        <v>66.674999999999997</v>
      </c>
      <c r="L169" s="50">
        <f t="shared" si="14"/>
        <v>13.334999999999994</v>
      </c>
      <c r="M169" s="50">
        <f t="shared" si="15"/>
        <v>76.834999999999994</v>
      </c>
      <c r="N169" s="50">
        <f t="shared" si="16"/>
        <v>63.5</v>
      </c>
      <c r="O169" s="40">
        <f t="shared" si="17"/>
        <v>76.834999999999994</v>
      </c>
    </row>
    <row r="170" spans="1:15" ht="24" x14ac:dyDescent="0.25">
      <c r="A170" s="15">
        <v>165</v>
      </c>
      <c r="B170" s="22" t="s">
        <v>392</v>
      </c>
      <c r="C170" s="16" t="s">
        <v>357</v>
      </c>
      <c r="D170" s="22" t="s">
        <v>390</v>
      </c>
      <c r="E170" s="22" t="s">
        <v>393</v>
      </c>
      <c r="F170" s="20" t="s">
        <v>275</v>
      </c>
      <c r="G170" s="17">
        <v>5</v>
      </c>
      <c r="H170" s="15">
        <v>1</v>
      </c>
      <c r="I170" s="48">
        <v>63.5</v>
      </c>
      <c r="J170" s="65">
        <f t="shared" si="12"/>
        <v>3.1749999999999972</v>
      </c>
      <c r="K170" s="50">
        <f t="shared" si="13"/>
        <v>66.674999999999997</v>
      </c>
      <c r="L170" s="50">
        <f t="shared" si="14"/>
        <v>13.334999999999994</v>
      </c>
      <c r="M170" s="50">
        <f t="shared" si="15"/>
        <v>76.834999999999994</v>
      </c>
      <c r="N170" s="50">
        <f t="shared" si="16"/>
        <v>63.5</v>
      </c>
      <c r="O170" s="40">
        <f t="shared" si="17"/>
        <v>76.834999999999994</v>
      </c>
    </row>
    <row r="171" spans="1:15" ht="24" x14ac:dyDescent="0.25">
      <c r="A171" s="15">
        <v>166</v>
      </c>
      <c r="B171" s="22" t="s">
        <v>394</v>
      </c>
      <c r="C171" s="16" t="s">
        <v>357</v>
      </c>
      <c r="D171" s="22" t="s">
        <v>361</v>
      </c>
      <c r="E171" s="22" t="s">
        <v>395</v>
      </c>
      <c r="F171" s="20" t="s">
        <v>16</v>
      </c>
      <c r="G171" s="17">
        <v>1</v>
      </c>
      <c r="H171" s="15">
        <v>1</v>
      </c>
      <c r="I171" s="48">
        <v>360.6</v>
      </c>
      <c r="J171" s="65">
        <f t="shared" si="12"/>
        <v>18.03000000000003</v>
      </c>
      <c r="K171" s="50">
        <f t="shared" si="13"/>
        <v>378.63000000000005</v>
      </c>
      <c r="L171" s="50">
        <f t="shared" si="14"/>
        <v>75.725999999999999</v>
      </c>
      <c r="M171" s="50">
        <f t="shared" si="15"/>
        <v>436.32600000000002</v>
      </c>
      <c r="N171" s="50">
        <f t="shared" si="16"/>
        <v>360.6</v>
      </c>
      <c r="O171" s="40">
        <f t="shared" si="17"/>
        <v>436.32600000000002</v>
      </c>
    </row>
    <row r="172" spans="1:15" ht="24" x14ac:dyDescent="0.25">
      <c r="A172" s="15">
        <v>167</v>
      </c>
      <c r="B172" s="22" t="s">
        <v>396</v>
      </c>
      <c r="C172" s="16" t="s">
        <v>357</v>
      </c>
      <c r="D172" s="22" t="s">
        <v>361</v>
      </c>
      <c r="E172" s="22" t="s">
        <v>397</v>
      </c>
      <c r="F172" s="20" t="s">
        <v>16</v>
      </c>
      <c r="G172" s="17">
        <v>1</v>
      </c>
      <c r="H172" s="15">
        <v>1</v>
      </c>
      <c r="I172" s="48">
        <v>1060</v>
      </c>
      <c r="J172" s="65">
        <f t="shared" si="12"/>
        <v>53</v>
      </c>
      <c r="K172" s="50">
        <f t="shared" si="13"/>
        <v>1113</v>
      </c>
      <c r="L172" s="50">
        <f t="shared" si="14"/>
        <v>222.59999999999991</v>
      </c>
      <c r="M172" s="50">
        <f t="shared" si="15"/>
        <v>1282.5999999999999</v>
      </c>
      <c r="N172" s="50">
        <f t="shared" si="16"/>
        <v>1060</v>
      </c>
      <c r="O172" s="40">
        <f t="shared" si="17"/>
        <v>1282.5999999999999</v>
      </c>
    </row>
    <row r="173" spans="1:15" ht="36" x14ac:dyDescent="0.25">
      <c r="A173" s="15">
        <v>168</v>
      </c>
      <c r="B173" s="22" t="s">
        <v>398</v>
      </c>
      <c r="C173" s="16" t="s">
        <v>357</v>
      </c>
      <c r="D173" s="22" t="s">
        <v>399</v>
      </c>
      <c r="E173" s="22" t="s">
        <v>400</v>
      </c>
      <c r="F173" s="20" t="s">
        <v>16</v>
      </c>
      <c r="G173" s="17">
        <v>1</v>
      </c>
      <c r="H173" s="15">
        <v>1</v>
      </c>
      <c r="I173" s="48">
        <v>362</v>
      </c>
      <c r="J173" s="65">
        <f t="shared" si="12"/>
        <v>18.100000000000023</v>
      </c>
      <c r="K173" s="50">
        <f t="shared" si="13"/>
        <v>380.1</v>
      </c>
      <c r="L173" s="50">
        <f t="shared" si="14"/>
        <v>76.019999999999982</v>
      </c>
      <c r="M173" s="50">
        <f t="shared" si="15"/>
        <v>438.02</v>
      </c>
      <c r="N173" s="50">
        <f t="shared" si="16"/>
        <v>362</v>
      </c>
      <c r="O173" s="40">
        <f t="shared" si="17"/>
        <v>438.02</v>
      </c>
    </row>
    <row r="174" spans="1:15" ht="36" x14ac:dyDescent="0.25">
      <c r="A174" s="15">
        <v>169</v>
      </c>
      <c r="B174" s="22" t="s">
        <v>401</v>
      </c>
      <c r="C174" s="16" t="s">
        <v>357</v>
      </c>
      <c r="D174" s="22" t="s">
        <v>402</v>
      </c>
      <c r="E174" s="22" t="s">
        <v>403</v>
      </c>
      <c r="F174" s="20" t="s">
        <v>16</v>
      </c>
      <c r="G174" s="17">
        <v>1</v>
      </c>
      <c r="H174" s="15">
        <v>1</v>
      </c>
      <c r="I174" s="48">
        <v>1255</v>
      </c>
      <c r="J174" s="65">
        <f t="shared" si="12"/>
        <v>62.75</v>
      </c>
      <c r="K174" s="50">
        <f t="shared" si="13"/>
        <v>1317.75</v>
      </c>
      <c r="L174" s="50">
        <f t="shared" si="14"/>
        <v>263.54999999999995</v>
      </c>
      <c r="M174" s="50">
        <f t="shared" si="15"/>
        <v>1518.55</v>
      </c>
      <c r="N174" s="50">
        <f t="shared" si="16"/>
        <v>1255</v>
      </c>
      <c r="O174" s="40">
        <f t="shared" si="17"/>
        <v>1518.55</v>
      </c>
    </row>
    <row r="175" spans="1:15" ht="36" x14ac:dyDescent="0.25">
      <c r="A175" s="15">
        <v>170</v>
      </c>
      <c r="B175" s="22" t="s">
        <v>404</v>
      </c>
      <c r="C175" s="16" t="s">
        <v>357</v>
      </c>
      <c r="D175" s="22" t="s">
        <v>405</v>
      </c>
      <c r="E175" s="22" t="s">
        <v>406</v>
      </c>
      <c r="F175" s="20" t="s">
        <v>275</v>
      </c>
      <c r="G175" s="17">
        <v>5</v>
      </c>
      <c r="H175" s="15">
        <v>1</v>
      </c>
      <c r="I175" s="48">
        <v>114</v>
      </c>
      <c r="J175" s="65">
        <f t="shared" si="12"/>
        <v>5.7000000000000028</v>
      </c>
      <c r="K175" s="50">
        <f t="shared" si="13"/>
        <v>119.7</v>
      </c>
      <c r="L175" s="50">
        <f t="shared" si="14"/>
        <v>23.939999999999998</v>
      </c>
      <c r="M175" s="50">
        <f t="shared" si="15"/>
        <v>137.94</v>
      </c>
      <c r="N175" s="50">
        <f t="shared" si="16"/>
        <v>114</v>
      </c>
      <c r="O175" s="40">
        <f t="shared" si="17"/>
        <v>137.94</v>
      </c>
    </row>
    <row r="176" spans="1:15" ht="36" x14ac:dyDescent="0.25">
      <c r="A176" s="15">
        <v>171</v>
      </c>
      <c r="B176" s="22" t="s">
        <v>407</v>
      </c>
      <c r="C176" s="16" t="s">
        <v>357</v>
      </c>
      <c r="D176" s="22" t="s">
        <v>408</v>
      </c>
      <c r="E176" s="22" t="s">
        <v>409</v>
      </c>
      <c r="F176" s="20" t="s">
        <v>275</v>
      </c>
      <c r="G176" s="17">
        <v>5</v>
      </c>
      <c r="H176" s="15">
        <v>1</v>
      </c>
      <c r="I176" s="48">
        <v>114</v>
      </c>
      <c r="J176" s="65">
        <f t="shared" si="12"/>
        <v>5.7000000000000028</v>
      </c>
      <c r="K176" s="50">
        <f t="shared" si="13"/>
        <v>119.7</v>
      </c>
      <c r="L176" s="50">
        <f t="shared" si="14"/>
        <v>23.939999999999998</v>
      </c>
      <c r="M176" s="50">
        <f t="shared" si="15"/>
        <v>137.94</v>
      </c>
      <c r="N176" s="50">
        <f t="shared" si="16"/>
        <v>114</v>
      </c>
      <c r="O176" s="40">
        <f t="shared" si="17"/>
        <v>137.94</v>
      </c>
    </row>
    <row r="177" spans="1:15" s="34" customFormat="1" ht="24" x14ac:dyDescent="0.25">
      <c r="A177" s="29">
        <v>172</v>
      </c>
      <c r="B177" s="31" t="s">
        <v>410</v>
      </c>
      <c r="C177" s="30" t="s">
        <v>357</v>
      </c>
      <c r="D177" s="31" t="s">
        <v>358</v>
      </c>
      <c r="E177" s="31" t="s">
        <v>411</v>
      </c>
      <c r="F177" s="35" t="s">
        <v>275</v>
      </c>
      <c r="G177" s="35">
        <v>50</v>
      </c>
      <c r="H177" s="29">
        <v>1</v>
      </c>
      <c r="I177" s="48">
        <v>39.200000000000003</v>
      </c>
      <c r="J177" s="65">
        <f t="shared" si="12"/>
        <v>1.9600000000000009</v>
      </c>
      <c r="K177" s="50">
        <f t="shared" si="13"/>
        <v>41.160000000000004</v>
      </c>
      <c r="L177" s="50">
        <f t="shared" si="14"/>
        <v>8.2319999999999993</v>
      </c>
      <c r="M177" s="50">
        <f t="shared" si="15"/>
        <v>47.432000000000002</v>
      </c>
      <c r="N177" s="50">
        <f t="shared" si="16"/>
        <v>39.200000000000003</v>
      </c>
      <c r="O177" s="40">
        <f t="shared" si="17"/>
        <v>47.432000000000002</v>
      </c>
    </row>
    <row r="178" spans="1:15" ht="24" x14ac:dyDescent="0.25">
      <c r="A178" s="15">
        <v>173</v>
      </c>
      <c r="B178" s="18" t="s">
        <v>412</v>
      </c>
      <c r="C178" s="16" t="s">
        <v>413</v>
      </c>
      <c r="D178" s="22" t="s">
        <v>414</v>
      </c>
      <c r="E178" s="13"/>
      <c r="F178" s="21" t="s">
        <v>27</v>
      </c>
      <c r="G178" s="21">
        <v>1</v>
      </c>
      <c r="H178" s="15">
        <v>1</v>
      </c>
      <c r="I178" s="48">
        <v>52.3</v>
      </c>
      <c r="J178" s="65">
        <f t="shared" si="12"/>
        <v>2.615000000000002</v>
      </c>
      <c r="K178" s="50">
        <f t="shared" si="13"/>
        <v>54.914999999999999</v>
      </c>
      <c r="L178" s="50">
        <f t="shared" si="14"/>
        <v>10.982999999999997</v>
      </c>
      <c r="M178" s="50">
        <f t="shared" si="15"/>
        <v>63.282999999999994</v>
      </c>
      <c r="N178" s="50">
        <f t="shared" si="16"/>
        <v>52.3</v>
      </c>
      <c r="O178" s="40">
        <f t="shared" si="17"/>
        <v>63.282999999999994</v>
      </c>
    </row>
    <row r="179" spans="1:15" ht="24" x14ac:dyDescent="0.25">
      <c r="A179" s="15">
        <v>174</v>
      </c>
      <c r="B179" s="18" t="s">
        <v>415</v>
      </c>
      <c r="C179" s="16" t="s">
        <v>413</v>
      </c>
      <c r="D179" s="16" t="s">
        <v>416</v>
      </c>
      <c r="E179" s="16" t="s">
        <v>417</v>
      </c>
      <c r="F179" s="21" t="s">
        <v>27</v>
      </c>
      <c r="G179" s="21">
        <v>1</v>
      </c>
      <c r="H179" s="15">
        <v>1</v>
      </c>
      <c r="I179" s="48">
        <v>123.4</v>
      </c>
      <c r="J179" s="65">
        <f t="shared" si="12"/>
        <v>6.1700000000000159</v>
      </c>
      <c r="K179" s="50">
        <f t="shared" si="13"/>
        <v>129.57000000000002</v>
      </c>
      <c r="L179" s="50">
        <f t="shared" si="14"/>
        <v>25.913999999999987</v>
      </c>
      <c r="M179" s="50">
        <f t="shared" si="15"/>
        <v>149.31399999999999</v>
      </c>
      <c r="N179" s="50">
        <f t="shared" si="16"/>
        <v>123.4</v>
      </c>
      <c r="O179" s="40">
        <f t="shared" si="17"/>
        <v>149.31399999999999</v>
      </c>
    </row>
    <row r="180" spans="1:15" ht="24" x14ac:dyDescent="0.25">
      <c r="A180" s="15">
        <v>175</v>
      </c>
      <c r="B180" s="18" t="s">
        <v>418</v>
      </c>
      <c r="C180" s="16" t="s">
        <v>413</v>
      </c>
      <c r="D180" s="16" t="s">
        <v>419</v>
      </c>
      <c r="E180" s="16" t="s">
        <v>420</v>
      </c>
      <c r="F180" s="21" t="s">
        <v>27</v>
      </c>
      <c r="G180" s="21">
        <v>1</v>
      </c>
      <c r="H180" s="15">
        <v>1</v>
      </c>
      <c r="I180" s="48">
        <v>96.17</v>
      </c>
      <c r="J180" s="65">
        <f t="shared" si="12"/>
        <v>4.8085000000000093</v>
      </c>
      <c r="K180" s="50">
        <f t="shared" si="13"/>
        <v>100.97850000000001</v>
      </c>
      <c r="L180" s="50">
        <f t="shared" si="14"/>
        <v>20.195700000000002</v>
      </c>
      <c r="M180" s="50">
        <f t="shared" si="15"/>
        <v>116.3657</v>
      </c>
      <c r="N180" s="50">
        <f t="shared" si="16"/>
        <v>96.17</v>
      </c>
      <c r="O180" s="40">
        <f t="shared" si="17"/>
        <v>116.3657</v>
      </c>
    </row>
    <row r="181" spans="1:15" ht="24" x14ac:dyDescent="0.25">
      <c r="A181" s="15">
        <v>176</v>
      </c>
      <c r="B181" s="18" t="s">
        <v>421</v>
      </c>
      <c r="C181" s="16" t="s">
        <v>413</v>
      </c>
      <c r="D181" s="16" t="s">
        <v>422</v>
      </c>
      <c r="E181" s="16" t="s">
        <v>423</v>
      </c>
      <c r="F181" s="21" t="s">
        <v>27</v>
      </c>
      <c r="G181" s="21">
        <v>1</v>
      </c>
      <c r="H181" s="15">
        <v>1</v>
      </c>
      <c r="I181" s="48">
        <v>159.15</v>
      </c>
      <c r="J181" s="65">
        <f t="shared" si="12"/>
        <v>7.9575000000000102</v>
      </c>
      <c r="K181" s="50">
        <f t="shared" si="13"/>
        <v>167.10750000000002</v>
      </c>
      <c r="L181" s="50">
        <f t="shared" si="14"/>
        <v>33.421500000000009</v>
      </c>
      <c r="M181" s="50">
        <f t="shared" si="15"/>
        <v>192.57150000000001</v>
      </c>
      <c r="N181" s="50">
        <f t="shared" si="16"/>
        <v>159.15</v>
      </c>
      <c r="O181" s="40">
        <f t="shared" si="17"/>
        <v>192.57150000000001</v>
      </c>
    </row>
    <row r="182" spans="1:15" ht="24" x14ac:dyDescent="0.25">
      <c r="A182" s="15">
        <v>177</v>
      </c>
      <c r="B182" s="18" t="s">
        <v>424</v>
      </c>
      <c r="C182" s="16" t="s">
        <v>413</v>
      </c>
      <c r="D182" s="16" t="s">
        <v>425</v>
      </c>
      <c r="E182" s="16" t="s">
        <v>423</v>
      </c>
      <c r="F182" s="21" t="s">
        <v>27</v>
      </c>
      <c r="G182" s="21">
        <v>1</v>
      </c>
      <c r="H182" s="15">
        <v>1</v>
      </c>
      <c r="I182" s="48">
        <v>159.15</v>
      </c>
      <c r="J182" s="65">
        <f t="shared" si="12"/>
        <v>7.9575000000000102</v>
      </c>
      <c r="K182" s="50">
        <f t="shared" si="13"/>
        <v>167.10750000000002</v>
      </c>
      <c r="L182" s="50">
        <f t="shared" si="14"/>
        <v>33.421500000000009</v>
      </c>
      <c r="M182" s="50">
        <f t="shared" si="15"/>
        <v>192.57150000000001</v>
      </c>
      <c r="N182" s="50">
        <f t="shared" si="16"/>
        <v>159.15</v>
      </c>
      <c r="O182" s="40">
        <f t="shared" si="17"/>
        <v>192.57150000000001</v>
      </c>
    </row>
    <row r="183" spans="1:15" ht="24" x14ac:dyDescent="0.25">
      <c r="A183" s="15">
        <v>178</v>
      </c>
      <c r="B183" s="18" t="s">
        <v>426</v>
      </c>
      <c r="C183" s="16" t="s">
        <v>413</v>
      </c>
      <c r="D183" s="16" t="s">
        <v>427</v>
      </c>
      <c r="E183" s="16" t="s">
        <v>420</v>
      </c>
      <c r="F183" s="21" t="s">
        <v>27</v>
      </c>
      <c r="G183" s="21">
        <v>1</v>
      </c>
      <c r="H183" s="15">
        <v>2</v>
      </c>
      <c r="I183" s="48">
        <v>61.1</v>
      </c>
      <c r="J183" s="65">
        <f t="shared" si="12"/>
        <v>3.0549999999999997</v>
      </c>
      <c r="K183" s="50">
        <f t="shared" si="13"/>
        <v>64.155000000000001</v>
      </c>
      <c r="L183" s="50">
        <f t="shared" si="14"/>
        <v>12.830999999999996</v>
      </c>
      <c r="M183" s="50">
        <f t="shared" si="15"/>
        <v>73.930999999999997</v>
      </c>
      <c r="N183" s="50">
        <f t="shared" si="16"/>
        <v>122.2</v>
      </c>
      <c r="O183" s="40">
        <f t="shared" si="17"/>
        <v>147.86199999999999</v>
      </c>
    </row>
    <row r="184" spans="1:15" ht="24" x14ac:dyDescent="0.25">
      <c r="A184" s="15">
        <v>179</v>
      </c>
      <c r="B184" s="18" t="s">
        <v>428</v>
      </c>
      <c r="C184" s="16" t="s">
        <v>413</v>
      </c>
      <c r="D184" s="16" t="s">
        <v>429</v>
      </c>
      <c r="E184" s="16" t="s">
        <v>430</v>
      </c>
      <c r="F184" s="21" t="s">
        <v>27</v>
      </c>
      <c r="G184" s="21">
        <v>1</v>
      </c>
      <c r="H184" s="15">
        <v>1</v>
      </c>
      <c r="I184" s="48">
        <v>105.5</v>
      </c>
      <c r="J184" s="65">
        <f t="shared" si="12"/>
        <v>5.2750000000000057</v>
      </c>
      <c r="K184" s="50">
        <f t="shared" si="13"/>
        <v>110.77500000000001</v>
      </c>
      <c r="L184" s="50">
        <f t="shared" si="14"/>
        <v>22.155000000000001</v>
      </c>
      <c r="M184" s="50">
        <f t="shared" si="15"/>
        <v>127.655</v>
      </c>
      <c r="N184" s="50">
        <f t="shared" si="16"/>
        <v>105.5</v>
      </c>
      <c r="O184" s="40">
        <f t="shared" si="17"/>
        <v>127.655</v>
      </c>
    </row>
    <row r="185" spans="1:15" ht="24" x14ac:dyDescent="0.25">
      <c r="A185" s="15">
        <v>180</v>
      </c>
      <c r="B185" s="18" t="s">
        <v>431</v>
      </c>
      <c r="C185" s="16" t="s">
        <v>413</v>
      </c>
      <c r="D185" s="16" t="s">
        <v>432</v>
      </c>
      <c r="E185" s="16" t="s">
        <v>433</v>
      </c>
      <c r="F185" s="21" t="s">
        <v>27</v>
      </c>
      <c r="G185" s="21">
        <v>1</v>
      </c>
      <c r="H185" s="15">
        <v>2</v>
      </c>
      <c r="I185" s="48">
        <v>159.5</v>
      </c>
      <c r="J185" s="65">
        <f t="shared" si="12"/>
        <v>7.9749999999999943</v>
      </c>
      <c r="K185" s="50">
        <f t="shared" si="13"/>
        <v>167.47499999999999</v>
      </c>
      <c r="L185" s="50">
        <f t="shared" si="14"/>
        <v>33.495000000000005</v>
      </c>
      <c r="M185" s="50">
        <f t="shared" si="15"/>
        <v>192.995</v>
      </c>
      <c r="N185" s="50">
        <f t="shared" si="16"/>
        <v>319</v>
      </c>
      <c r="O185" s="40">
        <f t="shared" si="17"/>
        <v>385.99</v>
      </c>
    </row>
    <row r="186" spans="1:15" ht="24" x14ac:dyDescent="0.25">
      <c r="A186" s="15">
        <v>181</v>
      </c>
      <c r="B186" s="18" t="s">
        <v>434</v>
      </c>
      <c r="C186" s="16" t="s">
        <v>413</v>
      </c>
      <c r="D186" s="16" t="s">
        <v>435</v>
      </c>
      <c r="E186" s="16" t="s">
        <v>436</v>
      </c>
      <c r="F186" s="21" t="s">
        <v>27</v>
      </c>
      <c r="G186" s="21">
        <v>1</v>
      </c>
      <c r="H186" s="15">
        <v>1</v>
      </c>
      <c r="I186" s="48">
        <v>85.75</v>
      </c>
      <c r="J186" s="65">
        <f t="shared" si="12"/>
        <v>4.2875000000000085</v>
      </c>
      <c r="K186" s="50">
        <f t="shared" si="13"/>
        <v>90.037500000000009</v>
      </c>
      <c r="L186" s="50">
        <f t="shared" si="14"/>
        <v>18.007499999999993</v>
      </c>
      <c r="M186" s="50">
        <f t="shared" si="15"/>
        <v>103.75749999999999</v>
      </c>
      <c r="N186" s="50">
        <f t="shared" si="16"/>
        <v>85.75</v>
      </c>
      <c r="O186" s="40">
        <f t="shared" si="17"/>
        <v>103.75749999999999</v>
      </c>
    </row>
    <row r="187" spans="1:15" ht="24" x14ac:dyDescent="0.25">
      <c r="A187" s="15">
        <v>182</v>
      </c>
      <c r="B187" s="18" t="s">
        <v>437</v>
      </c>
      <c r="C187" s="16" t="s">
        <v>413</v>
      </c>
      <c r="D187" s="16" t="s">
        <v>438</v>
      </c>
      <c r="E187" s="16" t="s">
        <v>260</v>
      </c>
      <c r="F187" s="21" t="s">
        <v>27</v>
      </c>
      <c r="G187" s="21">
        <v>1</v>
      </c>
      <c r="H187" s="15">
        <v>1</v>
      </c>
      <c r="I187" s="48">
        <v>142.69999999999999</v>
      </c>
      <c r="J187" s="65">
        <f t="shared" si="12"/>
        <v>7.1350000000000193</v>
      </c>
      <c r="K187" s="50">
        <f t="shared" si="13"/>
        <v>149.83500000000001</v>
      </c>
      <c r="L187" s="50">
        <f t="shared" si="14"/>
        <v>29.966999999999985</v>
      </c>
      <c r="M187" s="50">
        <f t="shared" si="15"/>
        <v>172.66699999999997</v>
      </c>
      <c r="N187" s="50">
        <f t="shared" si="16"/>
        <v>142.69999999999999</v>
      </c>
      <c r="O187" s="40">
        <f t="shared" si="17"/>
        <v>172.66699999999997</v>
      </c>
    </row>
    <row r="188" spans="1:15" ht="24" x14ac:dyDescent="0.25">
      <c r="A188" s="15">
        <v>183</v>
      </c>
      <c r="B188" s="18" t="s">
        <v>439</v>
      </c>
      <c r="C188" s="16" t="s">
        <v>413</v>
      </c>
      <c r="D188" s="22" t="s">
        <v>440</v>
      </c>
      <c r="E188" s="16"/>
      <c r="F188" s="21" t="s">
        <v>27</v>
      </c>
      <c r="G188" s="21">
        <v>1</v>
      </c>
      <c r="H188" s="15">
        <v>1</v>
      </c>
      <c r="I188" s="48">
        <v>78.5</v>
      </c>
      <c r="J188" s="65">
        <f t="shared" si="12"/>
        <v>3.9249999999999972</v>
      </c>
      <c r="K188" s="50">
        <f t="shared" si="13"/>
        <v>82.424999999999997</v>
      </c>
      <c r="L188" s="50">
        <f t="shared" si="14"/>
        <v>16.484999999999999</v>
      </c>
      <c r="M188" s="50">
        <f t="shared" si="15"/>
        <v>94.984999999999999</v>
      </c>
      <c r="N188" s="50">
        <f t="shared" si="16"/>
        <v>78.5</v>
      </c>
      <c r="O188" s="40">
        <f t="shared" si="17"/>
        <v>94.984999999999999</v>
      </c>
    </row>
    <row r="189" spans="1:15" ht="24" x14ac:dyDescent="0.25">
      <c r="A189" s="15">
        <v>184</v>
      </c>
      <c r="B189" s="18" t="s">
        <v>441</v>
      </c>
      <c r="C189" s="16" t="s">
        <v>413</v>
      </c>
      <c r="D189" s="22" t="s">
        <v>442</v>
      </c>
      <c r="E189" s="16"/>
      <c r="F189" s="21" t="s">
        <v>27</v>
      </c>
      <c r="G189" s="21">
        <v>1</v>
      </c>
      <c r="H189" s="15">
        <v>1</v>
      </c>
      <c r="I189" s="48">
        <v>78.5</v>
      </c>
      <c r="J189" s="65">
        <f t="shared" si="12"/>
        <v>3.9249999999999972</v>
      </c>
      <c r="K189" s="50">
        <f t="shared" si="13"/>
        <v>82.424999999999997</v>
      </c>
      <c r="L189" s="50">
        <f t="shared" si="14"/>
        <v>16.484999999999999</v>
      </c>
      <c r="M189" s="50">
        <f t="shared" si="15"/>
        <v>94.984999999999999</v>
      </c>
      <c r="N189" s="50">
        <f t="shared" si="16"/>
        <v>78.5</v>
      </c>
      <c r="O189" s="40">
        <f t="shared" si="17"/>
        <v>94.984999999999999</v>
      </c>
    </row>
    <row r="190" spans="1:15" ht="36" x14ac:dyDescent="0.25">
      <c r="A190" s="15">
        <v>185</v>
      </c>
      <c r="B190" s="18" t="s">
        <v>443</v>
      </c>
      <c r="C190" s="16" t="s">
        <v>413</v>
      </c>
      <c r="D190" s="22" t="s">
        <v>444</v>
      </c>
      <c r="E190" s="16"/>
      <c r="F190" s="21" t="s">
        <v>27</v>
      </c>
      <c r="G190" s="21">
        <v>1</v>
      </c>
      <c r="H190" s="15">
        <v>1</v>
      </c>
      <c r="I190" s="48">
        <v>3.55</v>
      </c>
      <c r="J190" s="65">
        <f t="shared" si="12"/>
        <v>0.17750000000000021</v>
      </c>
      <c r="K190" s="50">
        <f t="shared" si="13"/>
        <v>3.7275</v>
      </c>
      <c r="L190" s="50">
        <f t="shared" si="14"/>
        <v>0.74549999999999983</v>
      </c>
      <c r="M190" s="50">
        <f t="shared" si="15"/>
        <v>4.2954999999999997</v>
      </c>
      <c r="N190" s="50">
        <f t="shared" si="16"/>
        <v>3.55</v>
      </c>
      <c r="O190" s="40">
        <f t="shared" si="17"/>
        <v>4.2954999999999997</v>
      </c>
    </row>
    <row r="191" spans="1:15" ht="36" x14ac:dyDescent="0.25">
      <c r="A191" s="15">
        <v>186</v>
      </c>
      <c r="B191" s="18" t="s">
        <v>445</v>
      </c>
      <c r="C191" s="16" t="s">
        <v>413</v>
      </c>
      <c r="D191" s="16" t="s">
        <v>446</v>
      </c>
      <c r="E191" s="16" t="s">
        <v>447</v>
      </c>
      <c r="F191" s="21" t="s">
        <v>27</v>
      </c>
      <c r="G191" s="21">
        <v>1</v>
      </c>
      <c r="H191" s="15">
        <v>1</v>
      </c>
      <c r="I191" s="48">
        <v>73.849999999999994</v>
      </c>
      <c r="J191" s="65">
        <f t="shared" si="12"/>
        <v>3.6925000000000097</v>
      </c>
      <c r="K191" s="50">
        <f t="shared" si="13"/>
        <v>77.542500000000004</v>
      </c>
      <c r="L191" s="50">
        <f t="shared" si="14"/>
        <v>15.508499999999998</v>
      </c>
      <c r="M191" s="50">
        <f t="shared" si="15"/>
        <v>89.358499999999992</v>
      </c>
      <c r="N191" s="50">
        <f t="shared" si="16"/>
        <v>73.849999999999994</v>
      </c>
      <c r="O191" s="40">
        <f t="shared" si="17"/>
        <v>89.358499999999992</v>
      </c>
    </row>
    <row r="192" spans="1:15" ht="36" x14ac:dyDescent="0.25">
      <c r="A192" s="15">
        <v>187</v>
      </c>
      <c r="B192" s="18" t="s">
        <v>448</v>
      </c>
      <c r="C192" s="16" t="s">
        <v>413</v>
      </c>
      <c r="D192" s="16" t="s">
        <v>449</v>
      </c>
      <c r="E192" s="16" t="s">
        <v>450</v>
      </c>
      <c r="F192" s="21" t="s">
        <v>27</v>
      </c>
      <c r="G192" s="21">
        <v>1</v>
      </c>
      <c r="H192" s="15">
        <v>1</v>
      </c>
      <c r="I192" s="48">
        <v>157.30000000000001</v>
      </c>
      <c r="J192" s="65">
        <f t="shared" si="12"/>
        <v>7.8650000000000091</v>
      </c>
      <c r="K192" s="50">
        <f t="shared" si="13"/>
        <v>165.16500000000002</v>
      </c>
      <c r="L192" s="50">
        <f t="shared" si="14"/>
        <v>33.032999999999987</v>
      </c>
      <c r="M192" s="50">
        <f t="shared" si="15"/>
        <v>190.333</v>
      </c>
      <c r="N192" s="50">
        <f t="shared" si="16"/>
        <v>157.30000000000001</v>
      </c>
      <c r="O192" s="40">
        <f t="shared" si="17"/>
        <v>190.333</v>
      </c>
    </row>
    <row r="193" spans="1:15" ht="36" x14ac:dyDescent="0.25">
      <c r="A193" s="15">
        <v>188</v>
      </c>
      <c r="B193" s="18" t="s">
        <v>451</v>
      </c>
      <c r="C193" s="16" t="s">
        <v>413</v>
      </c>
      <c r="D193" s="16" t="s">
        <v>449</v>
      </c>
      <c r="E193" s="16" t="s">
        <v>452</v>
      </c>
      <c r="F193" s="21" t="s">
        <v>16</v>
      </c>
      <c r="G193" s="21">
        <v>1</v>
      </c>
      <c r="H193" s="15">
        <v>1</v>
      </c>
      <c r="I193" s="48">
        <v>46.3</v>
      </c>
      <c r="J193" s="65">
        <f t="shared" si="12"/>
        <v>2.3150000000000048</v>
      </c>
      <c r="K193" s="50">
        <f t="shared" si="13"/>
        <v>48.615000000000002</v>
      </c>
      <c r="L193" s="50">
        <f t="shared" si="14"/>
        <v>9.722999999999999</v>
      </c>
      <c r="M193" s="50">
        <f t="shared" si="15"/>
        <v>56.022999999999996</v>
      </c>
      <c r="N193" s="50">
        <f t="shared" si="16"/>
        <v>46.3</v>
      </c>
      <c r="O193" s="40">
        <f t="shared" si="17"/>
        <v>56.022999999999996</v>
      </c>
    </row>
    <row r="194" spans="1:15" ht="24" x14ac:dyDescent="0.25">
      <c r="A194" s="15">
        <v>189</v>
      </c>
      <c r="B194" s="18" t="s">
        <v>453</v>
      </c>
      <c r="C194" s="16" t="s">
        <v>413</v>
      </c>
      <c r="D194" s="16" t="s">
        <v>454</v>
      </c>
      <c r="E194" s="16" t="s">
        <v>455</v>
      </c>
      <c r="F194" s="21" t="s">
        <v>27</v>
      </c>
      <c r="G194" s="21">
        <v>1</v>
      </c>
      <c r="H194" s="15">
        <v>2</v>
      </c>
      <c r="I194" s="48">
        <v>145.15</v>
      </c>
      <c r="J194" s="65">
        <f t="shared" si="12"/>
        <v>7.2574999999999932</v>
      </c>
      <c r="K194" s="50">
        <f t="shared" si="13"/>
        <v>152.4075</v>
      </c>
      <c r="L194" s="50">
        <f t="shared" si="14"/>
        <v>30.481499999999983</v>
      </c>
      <c r="M194" s="50">
        <f t="shared" si="15"/>
        <v>175.63149999999999</v>
      </c>
      <c r="N194" s="50">
        <f t="shared" si="16"/>
        <v>290.3</v>
      </c>
      <c r="O194" s="40">
        <f t="shared" si="17"/>
        <v>351.26299999999998</v>
      </c>
    </row>
    <row r="195" spans="1:15" ht="24" x14ac:dyDescent="0.25">
      <c r="A195" s="15">
        <v>190</v>
      </c>
      <c r="B195" s="18" t="s">
        <v>456</v>
      </c>
      <c r="C195" s="16" t="s">
        <v>413</v>
      </c>
      <c r="D195" s="16" t="s">
        <v>454</v>
      </c>
      <c r="E195" s="16" t="s">
        <v>457</v>
      </c>
      <c r="F195" s="21" t="s">
        <v>27</v>
      </c>
      <c r="G195" s="21">
        <v>1</v>
      </c>
      <c r="H195" s="15">
        <v>2</v>
      </c>
      <c r="I195" s="48">
        <v>42.83</v>
      </c>
      <c r="J195" s="65">
        <f t="shared" si="12"/>
        <v>2.1415000000000006</v>
      </c>
      <c r="K195" s="50">
        <f t="shared" si="13"/>
        <v>44.971499999999999</v>
      </c>
      <c r="L195" s="50">
        <f t="shared" si="14"/>
        <v>8.9942999999999955</v>
      </c>
      <c r="M195" s="50">
        <f t="shared" si="15"/>
        <v>51.824299999999994</v>
      </c>
      <c r="N195" s="50">
        <f t="shared" si="16"/>
        <v>85.66</v>
      </c>
      <c r="O195" s="40">
        <f t="shared" si="17"/>
        <v>103.64859999999999</v>
      </c>
    </row>
    <row r="196" spans="1:15" ht="36" x14ac:dyDescent="0.25">
      <c r="A196" s="15">
        <v>191</v>
      </c>
      <c r="B196" s="18" t="s">
        <v>458</v>
      </c>
      <c r="C196" s="16" t="s">
        <v>413</v>
      </c>
      <c r="D196" s="16" t="s">
        <v>459</v>
      </c>
      <c r="E196" s="16" t="s">
        <v>460</v>
      </c>
      <c r="F196" s="21" t="s">
        <v>27</v>
      </c>
      <c r="G196" s="21">
        <v>1</v>
      </c>
      <c r="H196" s="15">
        <v>1</v>
      </c>
      <c r="I196" s="48">
        <v>106.25</v>
      </c>
      <c r="J196" s="65">
        <f t="shared" si="12"/>
        <v>5.3125</v>
      </c>
      <c r="K196" s="50">
        <f t="shared" si="13"/>
        <v>111.5625</v>
      </c>
      <c r="L196" s="50">
        <f t="shared" si="14"/>
        <v>22.3125</v>
      </c>
      <c r="M196" s="50">
        <f t="shared" si="15"/>
        <v>128.5625</v>
      </c>
      <c r="N196" s="50">
        <f t="shared" si="16"/>
        <v>106.25</v>
      </c>
      <c r="O196" s="40">
        <f t="shared" si="17"/>
        <v>128.5625</v>
      </c>
    </row>
    <row r="197" spans="1:15" ht="36" x14ac:dyDescent="0.25">
      <c r="A197" s="15">
        <v>192</v>
      </c>
      <c r="B197" s="18" t="s">
        <v>461</v>
      </c>
      <c r="C197" s="16" t="s">
        <v>413</v>
      </c>
      <c r="D197" s="16" t="s">
        <v>459</v>
      </c>
      <c r="E197" s="16" t="s">
        <v>462</v>
      </c>
      <c r="F197" s="21" t="s">
        <v>27</v>
      </c>
      <c r="G197" s="21">
        <v>1</v>
      </c>
      <c r="H197" s="15">
        <v>1</v>
      </c>
      <c r="I197" s="48">
        <v>193.35</v>
      </c>
      <c r="J197" s="65">
        <f t="shared" si="12"/>
        <v>9.6675000000000182</v>
      </c>
      <c r="K197" s="50">
        <f t="shared" si="13"/>
        <v>203.01750000000001</v>
      </c>
      <c r="L197" s="50">
        <f t="shared" si="14"/>
        <v>40.603499999999997</v>
      </c>
      <c r="M197" s="50">
        <f t="shared" si="15"/>
        <v>233.95349999999999</v>
      </c>
      <c r="N197" s="50">
        <f t="shared" si="16"/>
        <v>193.35</v>
      </c>
      <c r="O197" s="40">
        <f t="shared" si="17"/>
        <v>233.95349999999999</v>
      </c>
    </row>
    <row r="198" spans="1:15" ht="36" x14ac:dyDescent="0.25">
      <c r="A198" s="15">
        <v>193</v>
      </c>
      <c r="B198" s="18" t="s">
        <v>463</v>
      </c>
      <c r="C198" s="16" t="s">
        <v>413</v>
      </c>
      <c r="D198" s="16" t="s">
        <v>459</v>
      </c>
      <c r="E198" s="16" t="s">
        <v>464</v>
      </c>
      <c r="F198" s="21" t="s">
        <v>27</v>
      </c>
      <c r="G198" s="21">
        <v>1</v>
      </c>
      <c r="H198" s="15">
        <v>1</v>
      </c>
      <c r="I198" s="48">
        <v>44</v>
      </c>
      <c r="J198" s="65">
        <f t="shared" ref="J198:J212" si="18">SUM(I198*1.05)-I198</f>
        <v>2.2000000000000028</v>
      </c>
      <c r="K198" s="50">
        <f t="shared" si="13"/>
        <v>46.2</v>
      </c>
      <c r="L198" s="50">
        <f t="shared" si="14"/>
        <v>9.2399999999999949</v>
      </c>
      <c r="M198" s="50">
        <f t="shared" si="15"/>
        <v>53.239999999999995</v>
      </c>
      <c r="N198" s="50">
        <f t="shared" si="16"/>
        <v>44</v>
      </c>
      <c r="O198" s="40">
        <f t="shared" si="17"/>
        <v>53.239999999999995</v>
      </c>
    </row>
    <row r="199" spans="1:15" ht="36" x14ac:dyDescent="0.25">
      <c r="A199" s="15">
        <v>194</v>
      </c>
      <c r="B199" s="18" t="s">
        <v>465</v>
      </c>
      <c r="C199" s="16" t="s">
        <v>413</v>
      </c>
      <c r="D199" s="16" t="s">
        <v>459</v>
      </c>
      <c r="E199" s="16" t="s">
        <v>466</v>
      </c>
      <c r="F199" s="21" t="s">
        <v>27</v>
      </c>
      <c r="G199" s="21">
        <v>1</v>
      </c>
      <c r="H199" s="15">
        <v>1</v>
      </c>
      <c r="I199" s="48">
        <v>138.5</v>
      </c>
      <c r="J199" s="65">
        <f t="shared" si="18"/>
        <v>6.9250000000000114</v>
      </c>
      <c r="K199" s="50">
        <f t="shared" ref="K199:K212" si="19">SUM(I199+J199)</f>
        <v>145.42500000000001</v>
      </c>
      <c r="L199" s="50">
        <f t="shared" ref="L199:L212" si="20">SUM((I199*1.21)-I199)</f>
        <v>29.085000000000008</v>
      </c>
      <c r="M199" s="50">
        <f t="shared" ref="M199:M212" si="21">SUM(I199+L199)</f>
        <v>167.58500000000001</v>
      </c>
      <c r="N199" s="50">
        <f t="shared" ref="N199:N212" si="22">SUM(I199*H199)</f>
        <v>138.5</v>
      </c>
      <c r="O199" s="40">
        <f t="shared" ref="O199:O212" si="23">SUM(M199*H199)</f>
        <v>167.58500000000001</v>
      </c>
    </row>
    <row r="200" spans="1:15" ht="24" x14ac:dyDescent="0.25">
      <c r="A200" s="15">
        <v>195</v>
      </c>
      <c r="B200" s="18" t="s">
        <v>467</v>
      </c>
      <c r="C200" s="16" t="s">
        <v>468</v>
      </c>
      <c r="D200" s="16" t="s">
        <v>469</v>
      </c>
      <c r="E200" s="16" t="s">
        <v>260</v>
      </c>
      <c r="F200" s="21" t="s">
        <v>27</v>
      </c>
      <c r="G200" s="21">
        <v>1</v>
      </c>
      <c r="H200" s="15">
        <v>1</v>
      </c>
      <c r="I200" s="48">
        <v>149.6</v>
      </c>
      <c r="J200" s="65">
        <f t="shared" si="18"/>
        <v>7.4800000000000182</v>
      </c>
      <c r="K200" s="50">
        <f t="shared" si="19"/>
        <v>157.08000000000001</v>
      </c>
      <c r="L200" s="50">
        <f t="shared" si="20"/>
        <v>31.415999999999997</v>
      </c>
      <c r="M200" s="50">
        <f t="shared" si="21"/>
        <v>181.01599999999999</v>
      </c>
      <c r="N200" s="50">
        <f t="shared" si="22"/>
        <v>149.6</v>
      </c>
      <c r="O200" s="40">
        <f t="shared" si="23"/>
        <v>181.01599999999999</v>
      </c>
    </row>
    <row r="201" spans="1:15" ht="24" x14ac:dyDescent="0.25">
      <c r="A201" s="15">
        <v>196</v>
      </c>
      <c r="B201" s="18" t="s">
        <v>470</v>
      </c>
      <c r="C201" s="16" t="s">
        <v>468</v>
      </c>
      <c r="D201" s="16" t="s">
        <v>471</v>
      </c>
      <c r="E201" s="16" t="s">
        <v>260</v>
      </c>
      <c r="F201" s="21" t="s">
        <v>27</v>
      </c>
      <c r="G201" s="21">
        <v>1</v>
      </c>
      <c r="H201" s="15">
        <v>1</v>
      </c>
      <c r="I201" s="48">
        <v>352</v>
      </c>
      <c r="J201" s="65">
        <f t="shared" si="18"/>
        <v>17.600000000000023</v>
      </c>
      <c r="K201" s="50">
        <f t="shared" si="19"/>
        <v>369.6</v>
      </c>
      <c r="L201" s="50">
        <f t="shared" si="20"/>
        <v>73.919999999999959</v>
      </c>
      <c r="M201" s="50">
        <f t="shared" si="21"/>
        <v>425.91999999999996</v>
      </c>
      <c r="N201" s="50">
        <f t="shared" si="22"/>
        <v>352</v>
      </c>
      <c r="O201" s="40">
        <f t="shared" si="23"/>
        <v>425.91999999999996</v>
      </c>
    </row>
    <row r="202" spans="1:15" ht="24" x14ac:dyDescent="0.25">
      <c r="A202" s="15">
        <v>197</v>
      </c>
      <c r="B202" s="18" t="s">
        <v>472</v>
      </c>
      <c r="C202" s="16" t="s">
        <v>468</v>
      </c>
      <c r="D202" s="16" t="s">
        <v>471</v>
      </c>
      <c r="E202" s="16" t="s">
        <v>473</v>
      </c>
      <c r="F202" s="21" t="s">
        <v>27</v>
      </c>
      <c r="G202" s="21">
        <v>1</v>
      </c>
      <c r="H202" s="15">
        <v>1</v>
      </c>
      <c r="I202" s="48">
        <v>17.600000000000001</v>
      </c>
      <c r="J202" s="65">
        <f t="shared" si="18"/>
        <v>0.88000000000000256</v>
      </c>
      <c r="K202" s="50">
        <f t="shared" si="19"/>
        <v>18.480000000000004</v>
      </c>
      <c r="L202" s="50">
        <f t="shared" si="20"/>
        <v>3.695999999999998</v>
      </c>
      <c r="M202" s="50">
        <f t="shared" si="21"/>
        <v>21.295999999999999</v>
      </c>
      <c r="N202" s="50">
        <f t="shared" si="22"/>
        <v>17.600000000000001</v>
      </c>
      <c r="O202" s="40">
        <f t="shared" si="23"/>
        <v>21.295999999999999</v>
      </c>
    </row>
    <row r="203" spans="1:15" ht="24" x14ac:dyDescent="0.25">
      <c r="A203" s="15">
        <v>198</v>
      </c>
      <c r="B203" s="18" t="s">
        <v>474</v>
      </c>
      <c r="C203" s="16" t="s">
        <v>468</v>
      </c>
      <c r="D203" s="16" t="s">
        <v>471</v>
      </c>
      <c r="E203" s="16" t="s">
        <v>475</v>
      </c>
      <c r="F203" s="21" t="s">
        <v>27</v>
      </c>
      <c r="G203" s="21">
        <v>1</v>
      </c>
      <c r="H203" s="15">
        <v>1</v>
      </c>
      <c r="I203" s="48">
        <v>67.2</v>
      </c>
      <c r="J203" s="65">
        <f t="shared" si="18"/>
        <v>3.3599999999999994</v>
      </c>
      <c r="K203" s="50">
        <f t="shared" si="19"/>
        <v>70.56</v>
      </c>
      <c r="L203" s="50">
        <f t="shared" si="20"/>
        <v>14.111999999999995</v>
      </c>
      <c r="M203" s="50">
        <f t="shared" si="21"/>
        <v>81.311999999999998</v>
      </c>
      <c r="N203" s="50">
        <f t="shared" si="22"/>
        <v>67.2</v>
      </c>
      <c r="O203" s="40">
        <f t="shared" si="23"/>
        <v>81.311999999999998</v>
      </c>
    </row>
    <row r="204" spans="1:15" ht="36" x14ac:dyDescent="0.25">
      <c r="A204" s="15">
        <v>199</v>
      </c>
      <c r="B204" s="18" t="s">
        <v>476</v>
      </c>
      <c r="C204" s="16" t="s">
        <v>468</v>
      </c>
      <c r="D204" s="16" t="s">
        <v>477</v>
      </c>
      <c r="E204" s="16" t="s">
        <v>260</v>
      </c>
      <c r="F204" s="21" t="s">
        <v>27</v>
      </c>
      <c r="G204" s="21">
        <v>1</v>
      </c>
      <c r="H204" s="15">
        <v>1</v>
      </c>
      <c r="I204" s="48">
        <v>256</v>
      </c>
      <c r="J204" s="65">
        <f t="shared" si="18"/>
        <v>12.800000000000011</v>
      </c>
      <c r="K204" s="50">
        <f t="shared" si="19"/>
        <v>268.8</v>
      </c>
      <c r="L204" s="50">
        <f t="shared" si="20"/>
        <v>53.759999999999991</v>
      </c>
      <c r="M204" s="50">
        <f t="shared" si="21"/>
        <v>309.76</v>
      </c>
      <c r="N204" s="50">
        <f t="shared" si="22"/>
        <v>256</v>
      </c>
      <c r="O204" s="40">
        <f t="shared" si="23"/>
        <v>309.76</v>
      </c>
    </row>
    <row r="205" spans="1:15" ht="24" x14ac:dyDescent="0.25">
      <c r="A205" s="15">
        <v>200</v>
      </c>
      <c r="B205" s="18" t="s">
        <v>478</v>
      </c>
      <c r="C205" s="16" t="s">
        <v>468</v>
      </c>
      <c r="D205" s="16" t="s">
        <v>479</v>
      </c>
      <c r="E205" s="16" t="s">
        <v>260</v>
      </c>
      <c r="F205" s="21" t="s">
        <v>27</v>
      </c>
      <c r="G205" s="21">
        <v>1</v>
      </c>
      <c r="H205" s="15">
        <v>1</v>
      </c>
      <c r="I205" s="48">
        <v>147</v>
      </c>
      <c r="J205" s="65">
        <f t="shared" si="18"/>
        <v>7.3499999999999943</v>
      </c>
      <c r="K205" s="50">
        <f t="shared" si="19"/>
        <v>154.35</v>
      </c>
      <c r="L205" s="50">
        <f t="shared" si="20"/>
        <v>30.870000000000005</v>
      </c>
      <c r="M205" s="50">
        <f t="shared" si="21"/>
        <v>177.87</v>
      </c>
      <c r="N205" s="50">
        <f t="shared" si="22"/>
        <v>147</v>
      </c>
      <c r="O205" s="40">
        <f t="shared" si="23"/>
        <v>177.87</v>
      </c>
    </row>
    <row r="206" spans="1:15" ht="24" x14ac:dyDescent="0.25">
      <c r="A206" s="15">
        <v>201</v>
      </c>
      <c r="B206" s="18" t="s">
        <v>497</v>
      </c>
      <c r="C206" s="16" t="s">
        <v>468</v>
      </c>
      <c r="D206" s="16" t="s">
        <v>480</v>
      </c>
      <c r="E206" s="16" t="s">
        <v>498</v>
      </c>
      <c r="F206" s="21" t="s">
        <v>27</v>
      </c>
      <c r="G206" s="21">
        <v>1</v>
      </c>
      <c r="H206" s="15">
        <v>1</v>
      </c>
      <c r="I206" s="48">
        <v>147</v>
      </c>
      <c r="J206" s="65">
        <f t="shared" si="18"/>
        <v>7.3499999999999943</v>
      </c>
      <c r="K206" s="50">
        <f t="shared" si="19"/>
        <v>154.35</v>
      </c>
      <c r="L206" s="50">
        <f t="shared" si="20"/>
        <v>30.870000000000005</v>
      </c>
      <c r="M206" s="50">
        <f t="shared" si="21"/>
        <v>177.87</v>
      </c>
      <c r="N206" s="50">
        <f t="shared" si="22"/>
        <v>147</v>
      </c>
      <c r="O206" s="40">
        <f t="shared" si="23"/>
        <v>177.87</v>
      </c>
    </row>
    <row r="207" spans="1:15" ht="24" x14ac:dyDescent="0.25">
      <c r="A207" s="15">
        <v>202</v>
      </c>
      <c r="B207" s="18" t="s">
        <v>495</v>
      </c>
      <c r="C207" s="16" t="s">
        <v>468</v>
      </c>
      <c r="D207" s="16" t="s">
        <v>480</v>
      </c>
      <c r="E207" s="16" t="s">
        <v>496</v>
      </c>
      <c r="F207" s="21" t="s">
        <v>27</v>
      </c>
      <c r="G207" s="21">
        <v>1</v>
      </c>
      <c r="H207" s="15">
        <v>1</v>
      </c>
      <c r="I207" s="48">
        <v>147</v>
      </c>
      <c r="J207" s="65">
        <f t="shared" si="18"/>
        <v>7.3499999999999943</v>
      </c>
      <c r="K207" s="50">
        <f t="shared" si="19"/>
        <v>154.35</v>
      </c>
      <c r="L207" s="50">
        <f t="shared" si="20"/>
        <v>30.870000000000005</v>
      </c>
      <c r="M207" s="50">
        <f t="shared" si="21"/>
        <v>177.87</v>
      </c>
      <c r="N207" s="50">
        <f t="shared" si="22"/>
        <v>147</v>
      </c>
      <c r="O207" s="40">
        <f t="shared" si="23"/>
        <v>177.87</v>
      </c>
    </row>
    <row r="208" spans="1:15" ht="24" x14ac:dyDescent="0.25">
      <c r="A208" s="15">
        <v>203</v>
      </c>
      <c r="B208" s="18" t="s">
        <v>494</v>
      </c>
      <c r="C208" s="16" t="s">
        <v>468</v>
      </c>
      <c r="D208" s="16" t="s">
        <v>481</v>
      </c>
      <c r="E208" s="16" t="s">
        <v>482</v>
      </c>
      <c r="F208" s="21" t="s">
        <v>27</v>
      </c>
      <c r="G208" s="21">
        <v>1</v>
      </c>
      <c r="H208" s="15">
        <v>1</v>
      </c>
      <c r="I208" s="48">
        <v>215</v>
      </c>
      <c r="J208" s="65">
        <f t="shared" si="18"/>
        <v>10.75</v>
      </c>
      <c r="K208" s="50">
        <f t="shared" si="19"/>
        <v>225.75</v>
      </c>
      <c r="L208" s="50">
        <f t="shared" si="20"/>
        <v>45.149999999999977</v>
      </c>
      <c r="M208" s="50">
        <f t="shared" si="21"/>
        <v>260.14999999999998</v>
      </c>
      <c r="N208" s="50">
        <f t="shared" si="22"/>
        <v>215</v>
      </c>
      <c r="O208" s="40">
        <f t="shared" si="23"/>
        <v>260.14999999999998</v>
      </c>
    </row>
    <row r="209" spans="1:15" ht="24" x14ac:dyDescent="0.25">
      <c r="A209" s="15">
        <v>204</v>
      </c>
      <c r="B209" s="18" t="s">
        <v>493</v>
      </c>
      <c r="C209" s="16" t="s">
        <v>468</v>
      </c>
      <c r="D209" s="16" t="s">
        <v>483</v>
      </c>
      <c r="E209" s="16" t="s">
        <v>484</v>
      </c>
      <c r="F209" s="21" t="s">
        <v>27</v>
      </c>
      <c r="G209" s="51">
        <v>1</v>
      </c>
      <c r="H209" s="52">
        <v>1</v>
      </c>
      <c r="I209" s="48">
        <v>215</v>
      </c>
      <c r="J209" s="65">
        <f t="shared" si="18"/>
        <v>10.75</v>
      </c>
      <c r="K209" s="50">
        <f t="shared" si="19"/>
        <v>225.75</v>
      </c>
      <c r="L209" s="50">
        <f t="shared" si="20"/>
        <v>45.149999999999977</v>
      </c>
      <c r="M209" s="50">
        <f t="shared" si="21"/>
        <v>260.14999999999998</v>
      </c>
      <c r="N209" s="50">
        <f t="shared" si="22"/>
        <v>215</v>
      </c>
      <c r="O209" s="40">
        <f t="shared" si="23"/>
        <v>260.14999999999998</v>
      </c>
    </row>
    <row r="210" spans="1:15" ht="24" x14ac:dyDescent="0.25">
      <c r="A210" s="15">
        <v>205</v>
      </c>
      <c r="B210" s="18" t="s">
        <v>485</v>
      </c>
      <c r="C210" s="16" t="s">
        <v>468</v>
      </c>
      <c r="D210" s="22" t="s">
        <v>486</v>
      </c>
      <c r="E210" s="16"/>
      <c r="F210" s="21" t="s">
        <v>27</v>
      </c>
      <c r="G210" s="21">
        <v>1</v>
      </c>
      <c r="H210" s="15">
        <v>1</v>
      </c>
      <c r="I210" s="53">
        <v>42.8</v>
      </c>
      <c r="J210" s="65">
        <f t="shared" si="18"/>
        <v>2.1400000000000006</v>
      </c>
      <c r="K210" s="50">
        <f t="shared" si="19"/>
        <v>44.94</v>
      </c>
      <c r="L210" s="50">
        <f t="shared" si="20"/>
        <v>8.9879999999999995</v>
      </c>
      <c r="M210" s="50">
        <f t="shared" si="21"/>
        <v>51.787999999999997</v>
      </c>
      <c r="N210" s="50">
        <f t="shared" si="22"/>
        <v>42.8</v>
      </c>
      <c r="O210" s="40">
        <f t="shared" si="23"/>
        <v>51.787999999999997</v>
      </c>
    </row>
    <row r="211" spans="1:15" ht="36" x14ac:dyDescent="0.25">
      <c r="A211" s="15">
        <v>206</v>
      </c>
      <c r="B211" s="22" t="s">
        <v>487</v>
      </c>
      <c r="C211" s="22" t="s">
        <v>488</v>
      </c>
      <c r="D211" s="22" t="s">
        <v>489</v>
      </c>
      <c r="E211" s="16"/>
      <c r="F211" s="21" t="s">
        <v>490</v>
      </c>
      <c r="G211" s="17">
        <v>10</v>
      </c>
      <c r="H211" s="17">
        <v>10</v>
      </c>
      <c r="I211" s="53">
        <v>14.7</v>
      </c>
      <c r="J211" s="65">
        <f t="shared" si="18"/>
        <v>0.73500000000000121</v>
      </c>
      <c r="K211" s="50">
        <f t="shared" si="19"/>
        <v>15.435</v>
      </c>
      <c r="L211" s="50">
        <f t="shared" si="20"/>
        <v>3.0869999999999997</v>
      </c>
      <c r="M211" s="50">
        <f t="shared" si="21"/>
        <v>17.786999999999999</v>
      </c>
      <c r="N211" s="50">
        <f t="shared" si="22"/>
        <v>147</v>
      </c>
      <c r="O211" s="40">
        <f t="shared" si="23"/>
        <v>177.87</v>
      </c>
    </row>
    <row r="212" spans="1:15" ht="36" x14ac:dyDescent="0.25">
      <c r="A212" s="15">
        <v>207</v>
      </c>
      <c r="B212" s="22" t="s">
        <v>491</v>
      </c>
      <c r="C212" s="22" t="s">
        <v>488</v>
      </c>
      <c r="D212" s="16" t="s">
        <v>492</v>
      </c>
      <c r="E212" s="16"/>
      <c r="F212" s="21" t="s">
        <v>133</v>
      </c>
      <c r="G212" s="64">
        <v>1</v>
      </c>
      <c r="H212" s="64">
        <v>1</v>
      </c>
      <c r="I212" s="53">
        <v>155.35</v>
      </c>
      <c r="J212" s="65">
        <f t="shared" si="18"/>
        <v>7.7675000000000125</v>
      </c>
      <c r="K212" s="50">
        <f t="shared" si="19"/>
        <v>163.11750000000001</v>
      </c>
      <c r="L212" s="50">
        <f t="shared" si="20"/>
        <v>32.623500000000007</v>
      </c>
      <c r="M212" s="50">
        <f t="shared" si="21"/>
        <v>187.9735</v>
      </c>
      <c r="N212" s="50">
        <f t="shared" si="22"/>
        <v>155.35</v>
      </c>
      <c r="O212" s="40">
        <f t="shared" si="23"/>
        <v>187.9735</v>
      </c>
    </row>
    <row r="213" spans="1:15" ht="15.75" x14ac:dyDescent="0.25">
      <c r="A213" s="2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</row>
    <row r="214" spans="1:15" ht="15.75" x14ac:dyDescent="0.25">
      <c r="A214" s="27"/>
      <c r="B214" s="78"/>
      <c r="C214" s="78"/>
      <c r="D214" s="78"/>
      <c r="E214" s="78"/>
      <c r="F214" s="28"/>
      <c r="G214" s="1"/>
      <c r="H214" s="1"/>
      <c r="I214" s="44"/>
      <c r="J214" s="38"/>
      <c r="K214" s="43"/>
      <c r="L214" s="43"/>
      <c r="M214" s="43"/>
      <c r="N214" s="38"/>
      <c r="O214" s="38"/>
    </row>
    <row r="215" spans="1:15" x14ac:dyDescent="0.25">
      <c r="C215" s="73" t="s">
        <v>501</v>
      </c>
      <c r="D215" s="73"/>
      <c r="E215" s="57"/>
      <c r="G215" s="75" t="s">
        <v>505</v>
      </c>
      <c r="H215" s="75"/>
      <c r="I215" s="75"/>
      <c r="J215" s="75"/>
      <c r="K215" s="75"/>
      <c r="L215" s="58"/>
      <c r="M215" s="58"/>
    </row>
    <row r="216" spans="1:15" ht="15.75" x14ac:dyDescent="0.25">
      <c r="A216" s="54"/>
      <c r="C216" s="74" t="s">
        <v>502</v>
      </c>
      <c r="D216" s="74"/>
      <c r="E216" s="57"/>
      <c r="G216" s="72" t="s">
        <v>512</v>
      </c>
      <c r="H216" s="72"/>
      <c r="I216" s="72"/>
      <c r="J216" s="72"/>
      <c r="K216" s="72"/>
      <c r="L216" s="58"/>
      <c r="M216" s="58"/>
    </row>
    <row r="217" spans="1:15" x14ac:dyDescent="0.25">
      <c r="C217" s="59"/>
      <c r="D217" s="59"/>
      <c r="G217" s="61"/>
      <c r="H217" s="61"/>
      <c r="I217" s="62"/>
      <c r="J217" s="63"/>
      <c r="K217" s="63"/>
    </row>
    <row r="218" spans="1:15" ht="15.75" x14ac:dyDescent="0.25">
      <c r="A218" s="56"/>
      <c r="C218" s="70" t="s">
        <v>503</v>
      </c>
      <c r="D218" s="70"/>
      <c r="G218" s="70" t="s">
        <v>503</v>
      </c>
      <c r="H218" s="70"/>
      <c r="I218" s="70"/>
      <c r="J218" s="70"/>
      <c r="K218" s="70"/>
    </row>
    <row r="219" spans="1:15" ht="15.75" x14ac:dyDescent="0.25">
      <c r="A219" s="56"/>
      <c r="C219" s="70" t="s">
        <v>504</v>
      </c>
      <c r="D219" s="70"/>
      <c r="G219" s="70" t="s">
        <v>507</v>
      </c>
      <c r="H219" s="70"/>
      <c r="I219" s="70"/>
      <c r="J219" s="70"/>
      <c r="K219" s="70"/>
    </row>
    <row r="220" spans="1:15" ht="15.75" x14ac:dyDescent="0.25">
      <c r="A220" s="55"/>
    </row>
    <row r="221" spans="1:15" ht="15.75" x14ac:dyDescent="0.25">
      <c r="A221" s="55"/>
      <c r="C221" s="71" t="s">
        <v>511</v>
      </c>
      <c r="D221" s="71"/>
      <c r="E221" s="71"/>
      <c r="G221" s="71" t="s">
        <v>511</v>
      </c>
      <c r="H221" s="71"/>
      <c r="I221" s="71"/>
      <c r="J221" s="71"/>
      <c r="K221" s="71"/>
    </row>
    <row r="222" spans="1:15" ht="15.75" x14ac:dyDescent="0.25">
      <c r="A222" s="55"/>
    </row>
    <row r="223" spans="1:15" ht="15.75" x14ac:dyDescent="0.25">
      <c r="A223" s="60"/>
    </row>
  </sheetData>
  <mergeCells count="14">
    <mergeCell ref="C215:D215"/>
    <mergeCell ref="C216:D216"/>
    <mergeCell ref="C218:D218"/>
    <mergeCell ref="G215:K215"/>
    <mergeCell ref="M1:O1"/>
    <mergeCell ref="B213:O213"/>
    <mergeCell ref="B214:E214"/>
    <mergeCell ref="A2:O2"/>
    <mergeCell ref="C219:D219"/>
    <mergeCell ref="C221:E221"/>
    <mergeCell ref="G216:K216"/>
    <mergeCell ref="G218:K218"/>
    <mergeCell ref="G219:K219"/>
    <mergeCell ref="G221:K221"/>
  </mergeCells>
  <pageMargins left="7.874015748031496E-2" right="7.874015748031496E-2" top="0.15748031496062992" bottom="0.19685039370078741" header="0.15748031496062992" footer="0.1181102362204724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IlonaV</dc:creator>
  <cp:lastModifiedBy>Inga Sadukienė</cp:lastModifiedBy>
  <cp:lastPrinted>2022-01-17T06:41:43Z</cp:lastPrinted>
  <dcterms:created xsi:type="dcterms:W3CDTF">2022-01-06T07:14:55Z</dcterms:created>
  <dcterms:modified xsi:type="dcterms:W3CDTF">2022-01-24T13:31:08Z</dcterms:modified>
</cp:coreProperties>
</file>