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ONKURSAI\Ukmergės ligoninė\2022-03-04\"/>
    </mc:Choice>
  </mc:AlternateContent>
  <xr:revisionPtr revIDLastSave="0" documentId="13_ncr:1_{588CE15C-94F1-40DD-9E98-513DE25F53B4}" xr6:coauthVersionLast="47" xr6:coauthVersionMax="47" xr10:uidLastSave="{00000000-0000-0000-0000-000000000000}"/>
  <bookViews>
    <workbookView xWindow="-120" yWindow="-120" windowWidth="29040" windowHeight="15720" xr2:uid="{B2833E86-0C36-4C78-9438-7C402BA77274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F5" i="1"/>
  <c r="G5" i="1" s="1"/>
  <c r="F6" i="1"/>
  <c r="G6" i="1" s="1"/>
  <c r="F7" i="1"/>
  <c r="G7" i="1" s="1"/>
  <c r="F8" i="1"/>
  <c r="G8" i="1" s="1"/>
  <c r="F9" i="1"/>
  <c r="G9" i="1" s="1"/>
  <c r="F4" i="1"/>
  <c r="F10" i="1" s="1"/>
  <c r="E5" i="1"/>
  <c r="E6" i="1"/>
  <c r="E7" i="1"/>
  <c r="E8" i="1"/>
  <c r="E9" i="1"/>
  <c r="E4" i="1"/>
  <c r="G10" i="1" l="1"/>
</calcChain>
</file>

<file path=xl/sharedStrings.xml><?xml version="1.0" encoding="utf-8"?>
<sst xmlns="http://schemas.openxmlformats.org/spreadsheetml/2006/main" count="28" uniqueCount="24">
  <si>
    <t>Pavadinimas</t>
  </si>
  <si>
    <t>Mato vnt.</t>
  </si>
  <si>
    <t>Kiekis</t>
  </si>
  <si>
    <t>1 amp. kaina Eur be PVM</t>
  </si>
  <si>
    <t>1 amp. kaina Eur su PVM</t>
  </si>
  <si>
    <t>Bendra kaina Eur be PVM</t>
  </si>
  <si>
    <t>Bendra kaina Eur su PVM</t>
  </si>
  <si>
    <t>Traneksamo rūgšties tirp. 100mg/ml 5ml</t>
  </si>
  <si>
    <t>amp.</t>
  </si>
  <si>
    <t>Digoksino tirpalas 0,25mg/ml 1ml</t>
  </si>
  <si>
    <t>amp</t>
  </si>
  <si>
    <t>Kalcio gliukonato tirp. 10%10ml</t>
  </si>
  <si>
    <t>Atropino sulfato tirp. 1mg/ml 1ml</t>
  </si>
  <si>
    <t>Amjodarono inj tirp 50mg/ml 3ml</t>
  </si>
  <si>
    <t>Gliukozės tirp inj 40% 10ml</t>
  </si>
  <si>
    <t>Siūlomas produktas</t>
  </si>
  <si>
    <t>Atropine (sulfate) Aguettant 1mg/ml inj. tirp. 1ml amp. N10, Ideal Trade Links</t>
  </si>
  <si>
    <t>Amiokordin 50mg/3ml inj.tirp. amp.N5, KRKA</t>
  </si>
  <si>
    <r>
      <t>Fibriclot 100mg/ml 5ml amp. N10, Flagship [</t>
    </r>
    <r>
      <rPr>
        <sz val="11"/>
        <color rgb="FFFF0000"/>
        <rFont val="Calibri"/>
        <family val="2"/>
        <charset val="186"/>
        <scheme val="minor"/>
      </rPr>
      <t>Vardinis</t>
    </r>
    <r>
      <rPr>
        <sz val="11"/>
        <color theme="1"/>
        <rFont val="Calibri"/>
        <family val="2"/>
        <charset val="186"/>
        <scheme val="minor"/>
      </rPr>
      <t>]</t>
    </r>
  </si>
  <si>
    <r>
      <t>Dixin 0,5mg/2ml injekc.tirpalas N10, Samarth [</t>
    </r>
    <r>
      <rPr>
        <sz val="11"/>
        <color rgb="FFFF0000"/>
        <rFont val="Calibri"/>
        <family val="2"/>
        <charset val="186"/>
        <scheme val="minor"/>
      </rPr>
      <t>Vardinis</t>
    </r>
    <r>
      <rPr>
        <sz val="11"/>
        <color theme="1"/>
        <rFont val="Calibri"/>
        <family val="2"/>
        <charset val="186"/>
        <scheme val="minor"/>
      </rPr>
      <t>]</t>
    </r>
  </si>
  <si>
    <r>
      <t>Calcium Gluconate inj. USP 100mg/ml 10ml N5, Flagship [</t>
    </r>
    <r>
      <rPr>
        <sz val="11"/>
        <color rgb="FFFF0000"/>
        <rFont val="Calibri"/>
        <family val="2"/>
        <charset val="186"/>
        <scheme val="minor"/>
      </rPr>
      <t>Vardinis</t>
    </r>
    <r>
      <rPr>
        <sz val="11"/>
        <color theme="1"/>
        <rFont val="Calibri"/>
        <family val="2"/>
        <charset val="186"/>
        <scheme val="minor"/>
      </rPr>
      <t>]</t>
    </r>
  </si>
  <si>
    <r>
      <t>Gliukozė 40% 10ml N20 B.Braun [</t>
    </r>
    <r>
      <rPr>
        <sz val="11"/>
        <color rgb="FFFF0000"/>
        <rFont val="Calibri"/>
        <family val="2"/>
        <charset val="186"/>
        <scheme val="minor"/>
      </rPr>
      <t>Vardinis</t>
    </r>
    <r>
      <rPr>
        <sz val="11"/>
        <color theme="1"/>
        <rFont val="Calibri"/>
        <family val="2"/>
        <charset val="186"/>
        <scheme val="minor"/>
      </rPr>
      <t>]</t>
    </r>
  </si>
  <si>
    <t>Viso:</t>
  </si>
  <si>
    <t>UAB Entafarma pasiūlymo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</si>
</sst>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B8AB0-266A-439C-B2BB-F9CDFB45C868}">
  <sheetPr>
    <pageSetUpPr fitToPage="1"/>
  </sheetPr>
  <dimension ref="A1:H11"/>
  <sheetViews>
    <sheetView tabSelected="1" workbookViewId="0">
      <selection activeCell="G11" sqref="G11"/>
    </sheetView>
  </sheetViews>
  <sheetFormatPr defaultRowHeight="15" x14ac:dyDescent="0.25"/>
  <cols>
    <col min="1" max="1" width="29.7109375" customWidth="1"/>
    <col min="2" max="2" width="6.28515625" bestFit="1" customWidth="1"/>
    <col min="3" max="3" width="7.28515625" bestFit="1" customWidth="1"/>
    <col min="7" max="7" width="9.5703125" bestFit="1" customWidth="1"/>
    <col min="8" max="8" width="36.140625" customWidth="1"/>
  </cols>
  <sheetData>
    <row r="1" spans="1:8" x14ac:dyDescent="0.25">
      <c r="H1" s="16" t="s">
        <v>23</v>
      </c>
    </row>
    <row r="3" spans="1:8" s="4" customFormat="1" ht="63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5" t="s">
        <v>15</v>
      </c>
    </row>
    <row r="4" spans="1:8" s="7" customFormat="1" ht="30" x14ac:dyDescent="0.25">
      <c r="A4" s="1" t="s">
        <v>7</v>
      </c>
      <c r="B4" s="2" t="s">
        <v>8</v>
      </c>
      <c r="C4" s="2">
        <v>700</v>
      </c>
      <c r="D4" s="10">
        <v>0.627</v>
      </c>
      <c r="E4" s="13">
        <f>D4*1.05</f>
        <v>0.65834999999999999</v>
      </c>
      <c r="F4" s="11">
        <f>C4*D4</f>
        <v>438.9</v>
      </c>
      <c r="G4" s="11">
        <f>ROUND(F4*1.05,2)</f>
        <v>460.85</v>
      </c>
      <c r="H4" s="6" t="s">
        <v>18</v>
      </c>
    </row>
    <row r="5" spans="1:8" s="7" customFormat="1" ht="30" x14ac:dyDescent="0.25">
      <c r="A5" s="1" t="s">
        <v>9</v>
      </c>
      <c r="B5" s="2" t="s">
        <v>10</v>
      </c>
      <c r="C5" s="2">
        <v>100</v>
      </c>
      <c r="D5" s="10">
        <v>0.47799999999999998</v>
      </c>
      <c r="E5" s="13">
        <f t="shared" ref="E5:E9" si="0">D5*1.05</f>
        <v>0.50190000000000001</v>
      </c>
      <c r="F5" s="11">
        <f t="shared" ref="F5:F9" si="1">C5*D5</f>
        <v>47.8</v>
      </c>
      <c r="G5" s="11">
        <f t="shared" ref="G5:G9" si="2">ROUND(F5*1.05,2)</f>
        <v>50.19</v>
      </c>
      <c r="H5" s="6" t="s">
        <v>19</v>
      </c>
    </row>
    <row r="6" spans="1:8" s="7" customFormat="1" ht="30" x14ac:dyDescent="0.25">
      <c r="A6" s="1" t="s">
        <v>11</v>
      </c>
      <c r="B6" s="2" t="s">
        <v>10</v>
      </c>
      <c r="C6" s="2">
        <v>120</v>
      </c>
      <c r="D6" s="10">
        <v>0.47799999999999998</v>
      </c>
      <c r="E6" s="13">
        <f t="shared" si="0"/>
        <v>0.50190000000000001</v>
      </c>
      <c r="F6" s="11">
        <f t="shared" si="1"/>
        <v>57.36</v>
      </c>
      <c r="G6" s="11">
        <f t="shared" si="2"/>
        <v>60.23</v>
      </c>
      <c r="H6" s="6" t="s">
        <v>20</v>
      </c>
    </row>
    <row r="7" spans="1:8" s="9" customFormat="1" ht="45" x14ac:dyDescent="0.25">
      <c r="A7" s="1" t="s">
        <v>12</v>
      </c>
      <c r="B7" s="2" t="s">
        <v>10</v>
      </c>
      <c r="C7" s="2">
        <v>500</v>
      </c>
      <c r="D7" s="10">
        <v>0.67200000000000004</v>
      </c>
      <c r="E7" s="13">
        <f t="shared" si="0"/>
        <v>0.70560000000000012</v>
      </c>
      <c r="F7" s="11">
        <f t="shared" si="1"/>
        <v>336</v>
      </c>
      <c r="G7" s="11">
        <f t="shared" si="2"/>
        <v>352.8</v>
      </c>
      <c r="H7" s="8" t="s">
        <v>16</v>
      </c>
    </row>
    <row r="8" spans="1:8" s="7" customFormat="1" ht="30" x14ac:dyDescent="0.25">
      <c r="A8" s="1" t="s">
        <v>13</v>
      </c>
      <c r="B8" s="2" t="s">
        <v>10</v>
      </c>
      <c r="C8" s="2">
        <v>2500</v>
      </c>
      <c r="D8" s="10">
        <v>0.89400000000000002</v>
      </c>
      <c r="E8" s="13">
        <f t="shared" si="0"/>
        <v>0.93870000000000009</v>
      </c>
      <c r="F8" s="11">
        <f t="shared" si="1"/>
        <v>2235</v>
      </c>
      <c r="G8" s="11">
        <f t="shared" si="2"/>
        <v>2346.75</v>
      </c>
      <c r="H8" s="6" t="s">
        <v>17</v>
      </c>
    </row>
    <row r="9" spans="1:8" s="7" customFormat="1" ht="30" x14ac:dyDescent="0.25">
      <c r="A9" s="1" t="s">
        <v>14</v>
      </c>
      <c r="B9" s="2" t="s">
        <v>10</v>
      </c>
      <c r="C9" s="2">
        <v>60</v>
      </c>
      <c r="D9" s="10">
        <v>0.46500000000000002</v>
      </c>
      <c r="E9" s="13">
        <f t="shared" si="0"/>
        <v>0.48825000000000007</v>
      </c>
      <c r="F9" s="11">
        <f t="shared" si="1"/>
        <v>27.900000000000002</v>
      </c>
      <c r="G9" s="11">
        <f t="shared" si="2"/>
        <v>29.3</v>
      </c>
      <c r="H9" s="6" t="s">
        <v>21</v>
      </c>
    </row>
    <row r="10" spans="1:8" ht="15.75" x14ac:dyDescent="0.25">
      <c r="E10" s="16" t="s">
        <v>22</v>
      </c>
      <c r="F10" s="15">
        <f>SUM(F4:F9)</f>
        <v>3142.96</v>
      </c>
      <c r="G10" s="14">
        <f>SUM(G4:G9)</f>
        <v>3300.12</v>
      </c>
    </row>
    <row r="11" spans="1:8" x14ac:dyDescent="0.25">
      <c r="G11" s="12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Aurimas</dc:creator>
  <cp:lastModifiedBy>Aurimas</cp:lastModifiedBy>
  <cp:lastPrinted>2022-03-03T13:01:48Z</cp:lastPrinted>
  <dcterms:created xsi:type="dcterms:W3CDTF">2022-03-03T12:36:05Z</dcterms:created>
  <dcterms:modified xsi:type="dcterms:W3CDTF">2022-03-03T13:08:07Z</dcterms:modified>
</cp:coreProperties>
</file>