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K:\VIESIEJI PIRKIMAI\VP vidiniai\Konkursai LABORAMA\02.02 KUL 580014\"/>
    </mc:Choice>
  </mc:AlternateContent>
  <xr:revisionPtr revIDLastSave="0" documentId="13_ncr:1_{F41458F2-2A4D-49B7-9B1C-4B04DE878ABF}" xr6:coauthVersionLast="47" xr6:coauthVersionMax="47" xr10:uidLastSave="{00000000-0000-0000-0000-000000000000}"/>
  <bookViews>
    <workbookView xWindow="-120" yWindow="-120" windowWidth="29040" windowHeight="15840" xr2:uid="{00000000-000D-0000-FFFF-FFFF00000000}"/>
  </bookViews>
  <sheets>
    <sheet name="Kainų lentelė" sheetId="1" r:id="rId1"/>
  </sheets>
  <definedNames>
    <definedName name="_xlnm.Print_Area" localSheetId="0">'Kainų lentelė'!$A$1:$H$54</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G9" i="1" l="1"/>
  <c r="F20" i="1"/>
  <c r="G20" i="1" s="1"/>
  <c r="F8" i="1"/>
  <c r="G8" i="1" s="1"/>
  <c r="F6" i="1"/>
  <c r="G6" i="1" s="1"/>
  <c r="F7" i="1"/>
  <c r="G7" i="1" s="1"/>
  <c r="F5" i="1"/>
  <c r="G5" i="1" s="1"/>
</calcChain>
</file>

<file path=xl/sharedStrings.xml><?xml version="1.0" encoding="utf-8"?>
<sst xmlns="http://schemas.openxmlformats.org/spreadsheetml/2006/main" count="185" uniqueCount="132">
  <si>
    <t>Eil. Nr.</t>
  </si>
  <si>
    <t>Priemonės apibūdinimas (specifikacija)</t>
  </si>
  <si>
    <t>Orientacinis perkamas kiekis</t>
  </si>
  <si>
    <t>Mato vnt.</t>
  </si>
  <si>
    <t>PVM tarifas %</t>
  </si>
  <si>
    <t>Mato vnt. kaina EUR su PVM</t>
  </si>
  <si>
    <t>Vnt.</t>
  </si>
  <si>
    <t>iki 50 vnt.</t>
  </si>
  <si>
    <t>iki 4000 vnt.</t>
  </si>
  <si>
    <t>iki 500 vnt.</t>
  </si>
  <si>
    <t>iki 2000 vnt.</t>
  </si>
  <si>
    <t>Šalčiui atsparios kartoninės dėžutės (cryoboxes) 133x133 mm su įdėklais 1,5-2 ml mėgintuvėlių laikymui. Galimybė pasirinkti spalvą</t>
  </si>
  <si>
    <t xml:space="preserve">Mėgintuvėliai,2,0 ml PCR mėgintuvėliai. Sterilūs. Be  Rnazių, Dnazių, pirogenų, sandariai užsidarantys (safe-loch funkcija) </t>
  </si>
  <si>
    <t xml:space="preserve">Laboratorinės pirštinės, skirtos darbui su didesnio agresyvumo cheminėmis medžiagomis, apsaugančio nuo etidžio bromino. Be latekso. S dydis </t>
  </si>
  <si>
    <t xml:space="preserve">Laboratorinės pirštinės, skirtos darbui su didesnio agresyvumo cheminėmis medžiagomis, apsaugančio nuo etidžio bromino. Be latekso. M dydis </t>
  </si>
  <si>
    <t>Mėgintuvėliai, 0,2 ml PCR mėgintuvėliai. Sterilūs. Patikrinti dėl RNR-azių, DNR-azių, pirogenų</t>
  </si>
  <si>
    <t>0,1ml mėgintuvėlių juostelės (4 mėgintuvėliai juostelėje), pritaikyti darbui su rotoriniu realaus laiko instrumentu. Patikrinti dėl RNR-azių, DNR-azių, pirogenų . Sterilūs, juostelėse po 4vnt., su dangteliais</t>
  </si>
  <si>
    <t xml:space="preserve">Mėgintuvėliai,1,5 ml PCR mėgintuvėliai. Sterilūs. Be  RNR-azių, DNR-azių, pirogenų, sandariai užsidarantys (safe-loch funkcija) </t>
  </si>
  <si>
    <t>Angaliai dozatoriams. Antgaliai privalo būti suderinami su ligoninės turimais su Rainin dozatoriais (pateikti dozatorių gamintojo patvirtinantį bandymų protokolą). Su filtru; patikrinti dėl RNR-azių, DNR-azių, pirogenų. Sterilūs. Tūrių ribos 1-200µl</t>
  </si>
  <si>
    <t>Angaliai dozatoriams. Antgaliai privalo būti suderinami su ligoninės turimais Rainin dozatoriais (pateikti dozatorių gamintojo patvirtinantį bandymų protokolą). Su filtru; patikrinti dėl RNR-azių, DNR-azių, pirogenų. Sterilūs. Tūrių ribos 0,5-20µl</t>
  </si>
  <si>
    <t>iki 9600 vnt.</t>
  </si>
  <si>
    <t>Angaliai dozatoriams. Antgaliai privalo būti suderinami su su ligoninės turimais Rainin dozatoriais (pateikti dozatorių gamintojo patvirtinantį bandymų protokolą). Su filtru; patikrinti dėl RNR-azių, DNR-azių, pirogenų. Sterilūs. Tūrių ribos 100-1000µl</t>
  </si>
  <si>
    <t>Angaliai dozatoriams. Antgaliai privalo būti suderinami su ligoninės turimais su Eppendorf dozatoriais (pateikti dozatorių gamintojo patvirtinantį bandymų protokolą). Su filtru; patikrinti dėl RNR-azių, DNR-azių, pirogenų. Sterilūs. Tūrių ribos 1-200µl</t>
  </si>
  <si>
    <t>Angaliai dozatoriams. Antgaliai privalo būti suderinami su su ligoninės turimais Eppendorf dozatoriais (pateikti dozatorių gamintojo patvirtinantį bandymų protokolą). Su filtru; patikrinti dėl RNR-azių, DNR-azių, pirogenų. Sterilūs. Tūrių ribos 1000-5000µl</t>
  </si>
  <si>
    <t>Angaliai dozatoriams. Antgaliai privalo būti suderinami su su ligoninės turimais Eppendorf dozatoriais (pateikti dozatorių gamintojo patvirtinantį bandymų protokolą). Su filtru; patikrinti dėl RNR-azių, DNR-azių, pirogenų. Sterilūs. Tūrių ribos 100-1000µl</t>
  </si>
  <si>
    <t>Angaliai dozatoriams. Antgaliai privalo būti suderinami su ligoninės turimais Eppendorf dozatoriais (pateikti dozatorių gamintojo patvirtinantį bandymų protokolą, būtina pateikti pavyzdžius). Su filtru; patikrinti dėl RNR-aziųų, DNR-ių, pirogenų. Sterilūs. Tūrių ribos 0,5-20µl</t>
  </si>
  <si>
    <t>iki 14400 vnt.</t>
  </si>
  <si>
    <t>iki 1920 vnt.</t>
  </si>
  <si>
    <t>iki 8000 vnt.</t>
  </si>
  <si>
    <t>Beplaušės precizinės laboratorinės servetėlės, 11x21 cm, dėžutėse iki 280 vnt., Klimech Science tipo arba lygiavertis</t>
  </si>
  <si>
    <t>Laboratorinės servetėlės, 21x20 cm, dėžutėse iki 100 vnt., Klimech Science tipo arba lygiavertis</t>
  </si>
  <si>
    <r>
      <t xml:space="preserve">Mėgintuvėlių </t>
    </r>
    <r>
      <rPr>
        <u/>
        <sz val="11"/>
        <rFont val="Times New Roman"/>
        <family val="1"/>
        <charset val="186"/>
      </rPr>
      <t>juostelės</t>
    </r>
    <r>
      <rPr>
        <sz val="11"/>
        <rFont val="Times New Roman"/>
        <family val="1"/>
        <charset val="186"/>
      </rPr>
      <t xml:space="preserve"> (8 mėgintuvėliai juostelėje) 0,2 ml PCR mėgintuvėliai su prie kiekvieno mėgintuvėlio pritvirtintu dangteliu. Sterilūs. Patikrinti dėl RNR-azių, DNR-azių, pirogenų</t>
    </r>
  </si>
  <si>
    <r>
      <t xml:space="preserve">Mėgintuvėlių </t>
    </r>
    <r>
      <rPr>
        <u/>
        <sz val="11"/>
        <rFont val="Times New Roman"/>
        <family val="1"/>
        <charset val="186"/>
      </rPr>
      <t>juostelės</t>
    </r>
    <r>
      <rPr>
        <sz val="11"/>
        <rFont val="Times New Roman"/>
        <family val="1"/>
        <charset val="186"/>
      </rPr>
      <t xml:space="preserve">  (8 mėgintuvėliai juostelėje) 0,2 ml PCR mėgintuvėliai su atskirai uždedama dangtelių juostele.  Sterilūs. Patikrinti dėl RNR-azių, DNR-azių, pirogenų</t>
    </r>
  </si>
  <si>
    <t>Prekių kokybė turi atitikti Europos Sąjungos ar tarptautinius standartus. Pateikiami: CE sertifikatai arba lygiaverčiai dokumentai. Pateikiama skaitmeninė dokumento kopija.</t>
  </si>
  <si>
    <t xml:space="preserve">Mėgintuvėliai,2,0 ml PCR mėgintuvėliai. Sterilūs. Be  Rnazių, Dnazių, pirogenų, užsukamu dengteliu </t>
  </si>
  <si>
    <t>iki 5000 vnt.</t>
  </si>
  <si>
    <t>1.</t>
  </si>
  <si>
    <t>1.1</t>
  </si>
  <si>
    <t>1.2</t>
  </si>
  <si>
    <t>1.3</t>
  </si>
  <si>
    <t>1.4</t>
  </si>
  <si>
    <t>Angaliai dozatoriams. Antgaliai privalo būti suderinami su su ligoninės turimais Rainin dozatoriais (pateikti dozatorių gamintojo patvirtinantį bandymų protokolą). Su filtru; patikrinti dėl RNR-azių, DNR-azių, pirogenų. Sterilūs. Tūrių ribos 1000-5000µl</t>
  </si>
  <si>
    <t>2</t>
  </si>
  <si>
    <t>2.1</t>
  </si>
  <si>
    <t>2.2</t>
  </si>
  <si>
    <t>2.3</t>
  </si>
  <si>
    <t>2.4</t>
  </si>
  <si>
    <t>Viso 1 pozicija</t>
  </si>
  <si>
    <t>Viso 2 pozicija</t>
  </si>
  <si>
    <t>3</t>
  </si>
  <si>
    <t>4</t>
  </si>
  <si>
    <t>5</t>
  </si>
  <si>
    <t>6</t>
  </si>
  <si>
    <t>7</t>
  </si>
  <si>
    <t>8</t>
  </si>
  <si>
    <t>9</t>
  </si>
  <si>
    <t>10</t>
  </si>
  <si>
    <t>11</t>
  </si>
  <si>
    <t>12</t>
  </si>
  <si>
    <t>Tamponėliai viruso ėminių iš nosies paėmimui: su plastikiniu 150 mm ilgio koteliu, Su lengvai ėminį sugeriančia ir lengvai ėminį išskiriančia galvute, Su trumpais, statmenai išdėstytais nailono / viskozės ar kitos inertiškos medžiagos plaušeliais, Su lūžio linija ties 80 mm, Sterilūs, Supakuoti po vieną, Su galvutėmis, skirtomis nosiai, Galvutės ilgis 15-20 mm, Galvutės diametras 1,8-3 mm</t>
  </si>
  <si>
    <t>iki 10 vnt</t>
  </si>
  <si>
    <t>Tamponėliai viruso ėminių iš gerklės paėmimui: su plastikiniu 150 mm ilgio koteliu, Su lengvai ėminį sugeriančia ir lengvai ėminį išskiriančia galvute, Su trumpais, statmenai išdėstytais nailono / viskozės ar kitos inertiškos medžiagos plaušeliais, Su lūžio linija ties 80 mm, Sterilūs, Supakuoti po vieną, Su galvutėmis, skirtomis gerklei, Galvutės ilgis 20-25 mm, Galvutės diametras 2-5 mm</t>
  </si>
  <si>
    <t>iki 76800 vnt.</t>
  </si>
  <si>
    <t>iki 8400 vnt.</t>
  </si>
  <si>
    <t>iki 9000 vnt.</t>
  </si>
  <si>
    <t>Stoveliai 15 ml Falconi tipo mėgintuvėliams 40 vietų (10x4). Turi būri atsparūs cheminiams dezinfektantams, atoklavavimui ir UV poveikiui, turi būti iš vientiso plastiko, neišlankstomi.Pageidautina galimybė rinktis bent iš trijų spalvų</t>
  </si>
  <si>
    <t>Stoveliai 15 ml Falconi tipo mėgintuvėliams 20 vietų (10x20). Turi būri atsparūs cheminiams dezinfektantams, atoklavavimui ir UV poveikiui, turi būti iš vientiso plastiko, neišlankstomi.Pageidautina galimybė rinktis bent iš trijų spalvų</t>
  </si>
  <si>
    <t>iki 6 vnt</t>
  </si>
  <si>
    <t>iki 2 vnt</t>
  </si>
  <si>
    <t>13</t>
  </si>
  <si>
    <t>14</t>
  </si>
  <si>
    <t>15</t>
  </si>
  <si>
    <t>Angaliai dozatoriams. Antgaliai privalo būti suderinami su ligoninės turimais ThermoFisher dozatoriais (pateikti dozatorių gamintojo patvirtinantį bandymų protokolą). Su filtru; patikrinti dėl RNR-azių, DNR-azių, pirogenų. Sterilūs. Tūrių ribos 100-1000µl</t>
  </si>
  <si>
    <t>16</t>
  </si>
  <si>
    <t>17</t>
  </si>
  <si>
    <t>18</t>
  </si>
  <si>
    <t>19</t>
  </si>
  <si>
    <t>20</t>
  </si>
  <si>
    <t>22</t>
  </si>
  <si>
    <t>23</t>
  </si>
  <si>
    <t>24</t>
  </si>
  <si>
    <t>25</t>
  </si>
  <si>
    <t>Amplifikacijos plokštelės 96 (8x12) su dengiamosiomis plėvelėmis, tinkamos ligoninės turimam tikro laiko PGR amplifikatoriui BIORAD CFX</t>
  </si>
  <si>
    <t>Amplifikacijos plokštelės 96 (8x12) su dengiamosiomis plėvelėmis, tinkamos ligoninės turimam Sanger sekoskaitos sistemai SeqStudio</t>
  </si>
  <si>
    <t>plokštelės, plėvelės</t>
  </si>
  <si>
    <t>juostelės</t>
  </si>
  <si>
    <t>Amplifikacijos juostelės po 8 mėgintuvėlius juostelėje su dangteliais (atskirai), tinkamos ligoninės turimam tikro laiko PGR amplifikatoriui BIORAD CFX</t>
  </si>
  <si>
    <t>Amplifikacijos juostelės po 8 mėgintuvėlius juostelėje su dangteliais (atskirai), tinkamos ligoninės turimam Sanger sekoskaitos sistemai SeqStudio</t>
  </si>
  <si>
    <t>Mėgintuvėliai 15 ml  Falconi tipo. Konusiniu dugnu, užsukamu kamšteliu. Sterilūs. Be RNR-azių, DNR-azių, pirogenų</t>
  </si>
  <si>
    <t>Perkamų medicininių priemonių genetiniams ir molekuliniams tyrimams sąrašas</t>
  </si>
  <si>
    <t>Laboratorinė purtyklė su guminiu paviršiumi, reguliuojamu purtymo greičiu, galinti dirbti dviem rėžimais - paspaudimo metu ir nuolatinio purtymo rėžimu</t>
  </si>
  <si>
    <t>21</t>
  </si>
  <si>
    <t>Stoveliai 1,5-2 ml  mėgintuvėliams 64 vietų (16x4). Turi būri atsparūs cheminiams dezinfektantams, atoklavavimui ir UV poveikiui, turi būti iš vientiso plastiko, neišlankstomi.Pageidautina galimybė rinktis bent iš trijų spalvų</t>
  </si>
  <si>
    <t>Stoveliai 0,5 ml mėgintuvėliams. Turi būri atsparūs cheminiams dezinfektantams, atoklavavimui ir UV poveikiui, turi būti iš vientiso plastiko, neišlankstomi. Pageidautina galimybė rinktis bent iš trijų spalvų</t>
  </si>
  <si>
    <t>Stoveliai 0,2 ml mėgintuvėliams 94 vietų (8x12). Turi būri atsparūs cheminiams dezinfektantams, atoklavavimui ir UV poveikiui, turi būti iš vientiso plastiko, neišlankstomi.Pageidautina galimybė rinktis bent iš trijų spalvų</t>
  </si>
  <si>
    <t>Vakuuminiai mėgintuvėliai cirkuliuojančios naviko DNR surinkimui.
Mėgintuvėliai turi būti plastikiniai, ne mažiau, nei 10 ml tūrio. Turi būti tinkami žmogaus kraujo surinkimui, laikymui ir transportavinui, tyrimams, skiriant naviko cirkuliuojančią DNR ir genominę DNR. Turi būti užtikrimanas stabilumas ne trumpiau, nei 3 dienas nuo kraujo paėmimo kambario temperatūroje. Turi būti tinkamas naujos kartos sekoskaitos tyrimams ir kiekybinės PGR tyrimams.</t>
  </si>
  <si>
    <t xml:space="preserve"> Priedas Nr.2</t>
  </si>
  <si>
    <t>Gamintojas</t>
  </si>
  <si>
    <t xml:space="preserve">Laboratorinės pirštinės (šios pozicijos siūlomos prekės bus perkamos iš vieno tiekėjo) </t>
  </si>
  <si>
    <t>Plius 4 laipsnių temperatūrą išlaikantys stoveliai 1,5-2 ml Falconi tipo mėgintuvėliams 24 vietų (8x3).</t>
  </si>
  <si>
    <t>Minus 20 laipsnių temperatūrą išlaikantys stoveliai 1,5-2 ml Falconi tipo mėgintuvėliams 24 vietų (8x24).</t>
  </si>
  <si>
    <t>Vakuuminiai antriniai mėgintuvėliai 13x75 mm, suderinami darbui  su ligoninės turima cobas6800 sistema</t>
  </si>
  <si>
    <t>iki 19200 vnt. arba 200 pak.</t>
  </si>
  <si>
    <t>iki 9600 vnt. arba 100 pak.</t>
  </si>
  <si>
    <t>iki 172800 vnt. arba 1800 pak.</t>
  </si>
  <si>
    <t>iki 57600 vnt. arba 600 pak.</t>
  </si>
  <si>
    <t xml:space="preserve"> Vnt. arba pakuotė po 96 antgalius</t>
  </si>
  <si>
    <t>iki 200 vnt</t>
  </si>
  <si>
    <t>iki 600 vnt</t>
  </si>
  <si>
    <t>iki 500 vnt</t>
  </si>
  <si>
    <t>iki 60 vnt</t>
  </si>
  <si>
    <t>100 ml talpos reagentų rezerevuarai (lovelis), sterilūs, supakuoti po vieną, skirti dirbti su daugiakanalėmis pipetėmis (8 bei 12 kanalų)</t>
  </si>
  <si>
    <t>iki 198400 vnt </t>
  </si>
  <si>
    <t>Viso kaina EUR su PVM</t>
  </si>
  <si>
    <t>26</t>
  </si>
  <si>
    <t>27</t>
  </si>
  <si>
    <t>28</t>
  </si>
  <si>
    <t>29</t>
  </si>
  <si>
    <t>30</t>
  </si>
  <si>
    <t>31</t>
  </si>
  <si>
    <t>32</t>
  </si>
  <si>
    <t>13.1</t>
  </si>
  <si>
    <t>13.2</t>
  </si>
  <si>
    <t>Viso 13 pozicija</t>
  </si>
  <si>
    <r>
      <t xml:space="preserve">Antgaliai ligoninės turimiems automatiniams „Rainin“ tipo dozatoriams (tikslus tūris, kokybiški, automatiškai numetami) (siūlomos  pozicijos prekės bus perkamos iš vieno tiekėjo): graduoti,  pagaminti tik iš gryno sulaikymo polipropileno (PP), patikrinti nuo RNR-azių, DNR-azių ir  pirogeno; pagaminti pagal cGMP reikalavimus visiškai kontroliuojamoje aplinkoje; antgaliai privalo būti suderinami su dozatoriais.Pateikti gamintojo bandymų protokolus dėl suderinamumo. Antgaliai turi būti </t>
    </r>
    <r>
      <rPr>
        <b/>
        <sz val="11"/>
        <rFont val="Times New Roman"/>
        <family val="1"/>
      </rPr>
      <t>su filtrais</t>
    </r>
    <r>
      <rPr>
        <sz val="11"/>
        <rFont val="Times New Roman"/>
        <family val="1"/>
        <charset val="186"/>
      </rPr>
      <t>, supakuoti steriliose dėžutėse (šios pozicijos siūlomos prekės bus perkamos iš vieno tiekėjo)</t>
    </r>
  </si>
  <si>
    <t>RAININ</t>
  </si>
  <si>
    <t xml:space="preserve"> Pakuotė po 96 antgalius</t>
  </si>
  <si>
    <t xml:space="preserve"> Pakuotė po 24 antgalius</t>
  </si>
  <si>
    <t xml:space="preserve">Antgaliai ligoninės turimiems automatiniams Eppendorf  dozatoriams (tikslus tūris, kokybiški, automatiškai numetami) (siūlomos  pozicijos prekės bus perkamos iš vieno tiekėjo): graduoti,  pagaminti tik iš gryno sulaikymo polipropileno (PP), patikrinti nuo RNR-azių, DNR-azių ir  pirogeno; pagaminti pagal cGMP reikalavimus visiškai kontroliuojamoje aplinkoje; antgaliai privalo būti suderinami su dozatoriais. Pateikti gamintojo bandymų protokolus dėl suderinamumo. Antgaliai turi būti su filtrais, supakuoti steriliose dėžutėse. Pateikti gamintojo bandymų protokolą dėl suderinamumo.  Antgaliai turi būti su filtrais, supakuoti steriliose dėžutėse (šios pozicijos siūlomos prekės bus perkamos iš vieno tiekėjo) </t>
  </si>
  <si>
    <t>STARLAB</t>
  </si>
  <si>
    <t xml:space="preserve">iki 9600 vnt. arba 400 pak. </t>
  </si>
  <si>
    <t>Tiekėjas privalo pateikti gamintojo katalogus (prekių aprašymus) arba internetinę nuorodą į katalogą konkrečiai siūlomai prekei, kuriuose būtų nurodyta prekių kodai bei visa kita informacija, pagrindžianti prekės atitikimą konkurso specifikacijai. Kataloge turi būti pabrauktas ir pažymėtas atitikimas reikalaujamiems parametrams t. y. pabraukti kiekvienos pozicijos kiekvieną atitikimą, nurodant pozicijos numerį pagal prašomas specifikacijas. Kataloguose (ar prekių aprašymuose) atitikimai turi būti pateikti lietuvių kalba. Pateikiamos skaitmeninės dokumentų kopijos.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</si>
</sst>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3" x14ac:knownFonts="1">
    <font>
      <sz val="11"/>
      <color theme="1"/>
      <name val="Calibri"/>
      <family val="2"/>
      <charset val="186"/>
      <scheme val="minor"/>
    </font>
    <font>
      <sz val="16"/>
      <name val="Times New Roman"/>
      <family val="1"/>
      <charset val="186"/>
    </font>
    <font>
      <sz val="12"/>
      <name val="Times New Roman"/>
      <family val="1"/>
      <charset val="186"/>
    </font>
    <font>
      <sz val="11"/>
      <name val="Times New Roman"/>
      <family val="1"/>
      <charset val="186"/>
    </font>
    <font>
      <b/>
      <sz val="11"/>
      <name val="Times New Roman"/>
      <family val="1"/>
      <charset val="186"/>
    </font>
    <font>
      <sz val="10"/>
      <name val="Times New Roman"/>
      <family val="1"/>
      <charset val="186"/>
    </font>
    <font>
      <u/>
      <sz val="11"/>
      <name val="Times New Roman"/>
      <family val="1"/>
      <charset val="186"/>
    </font>
    <font>
      <sz val="11"/>
      <name val="Times New Roman"/>
      <family val="1"/>
    </font>
    <font>
      <sz val="11"/>
      <color theme="1"/>
      <name val="Times New Roman"/>
      <family val="1"/>
      <charset val="186"/>
    </font>
    <font>
      <sz val="11"/>
      <color rgb="FF000000"/>
      <name val="Times New Roman"/>
      <family val="1"/>
      <charset val="186"/>
    </font>
    <font>
      <sz val="8"/>
      <name val="Calibri"/>
      <family val="2"/>
      <charset val="186"/>
      <scheme val="minor"/>
    </font>
    <font>
      <b/>
      <sz val="11"/>
      <name val="Times New Roman"/>
      <family val="1"/>
    </font>
    <font>
      <sz val="11"/>
      <color theme="1"/>
      <name val="Times New Roman"/>
      <family val="1"/>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46">
    <xf numFmtId="0" fontId="0" fillId="0" borderId="0" xfId="0"/>
    <xf numFmtId="0" fontId="1" fillId="0" borderId="0" xfId="0" applyFont="1" applyAlignment="1">
      <alignment vertical="top"/>
    </xf>
    <xf numFmtId="0" fontId="2" fillId="0" borderId="0" xfId="0" applyFont="1" applyAlignment="1">
      <alignment vertical="top"/>
    </xf>
    <xf numFmtId="0" fontId="2" fillId="0" borderId="0" xfId="0" applyFont="1" applyFill="1" applyAlignment="1">
      <alignment vertical="top"/>
    </xf>
    <xf numFmtId="0" fontId="2" fillId="0" borderId="0" xfId="0" applyFont="1" applyAlignment="1">
      <alignment horizontal="center" vertical="top"/>
    </xf>
    <xf numFmtId="0" fontId="2" fillId="0" borderId="0" xfId="0" applyFont="1" applyAlignment="1">
      <alignment vertical="top" wrapText="1"/>
    </xf>
    <xf numFmtId="0" fontId="3" fillId="0" borderId="1" xfId="0" applyFont="1" applyBorder="1" applyAlignment="1">
      <alignment horizontal="center" vertical="top" wrapText="1"/>
    </xf>
    <xf numFmtId="0" fontId="3" fillId="0" borderId="1" xfId="0" applyFont="1" applyBorder="1" applyAlignment="1">
      <alignment vertical="top" wrapText="1"/>
    </xf>
    <xf numFmtId="0" fontId="4" fillId="0" borderId="1" xfId="0" applyFont="1" applyBorder="1" applyAlignment="1">
      <alignment horizontal="right" vertical="top" wrapText="1"/>
    </xf>
    <xf numFmtId="0" fontId="3" fillId="0" borderId="1" xfId="0" applyFont="1" applyBorder="1" applyAlignment="1">
      <alignment horizontal="left" vertical="top" wrapText="1"/>
    </xf>
    <xf numFmtId="0" fontId="3" fillId="0" borderId="1" xfId="0" applyFont="1" applyBorder="1" applyAlignment="1">
      <alignment horizontal="center" vertical="top"/>
    </xf>
    <xf numFmtId="0" fontId="3" fillId="0" borderId="1" xfId="0" applyFont="1" applyBorder="1" applyAlignment="1">
      <alignment vertical="top"/>
    </xf>
    <xf numFmtId="49" fontId="3" fillId="0" borderId="1" xfId="0" applyNumberFormat="1" applyFont="1" applyBorder="1" applyAlignment="1">
      <alignment horizontal="center" vertical="top" wrapText="1"/>
    </xf>
    <xf numFmtId="0" fontId="3" fillId="0" borderId="1" xfId="0" applyFont="1" applyFill="1" applyBorder="1" applyAlignment="1">
      <alignment vertical="top" wrapText="1"/>
    </xf>
    <xf numFmtId="0" fontId="3" fillId="0" borderId="1" xfId="0" applyFont="1" applyFill="1" applyBorder="1" applyAlignment="1">
      <alignment horizontal="center" vertical="top" wrapText="1"/>
    </xf>
    <xf numFmtId="0" fontId="3" fillId="0" borderId="1" xfId="0" applyFont="1" applyFill="1" applyBorder="1" applyAlignment="1">
      <alignment horizontal="center" vertical="top"/>
    </xf>
    <xf numFmtId="0" fontId="3" fillId="0" borderId="1" xfId="0" applyFont="1" applyFill="1" applyBorder="1" applyAlignment="1">
      <alignment horizontal="left" vertical="top" wrapText="1"/>
    </xf>
    <xf numFmtId="0" fontId="3" fillId="0" borderId="0" xfId="0" applyFont="1" applyBorder="1" applyAlignment="1">
      <alignment vertical="top" wrapText="1"/>
    </xf>
    <xf numFmtId="0" fontId="3" fillId="0" borderId="0" xfId="0" applyFont="1" applyBorder="1" applyAlignment="1">
      <alignment horizontal="center" vertical="top"/>
    </xf>
    <xf numFmtId="0" fontId="3" fillId="0" borderId="0" xfId="0" applyFont="1" applyBorder="1" applyAlignment="1">
      <alignment horizontal="center" vertical="top" wrapText="1"/>
    </xf>
    <xf numFmtId="0" fontId="5" fillId="0" borderId="0" xfId="0" applyFont="1" applyFill="1" applyBorder="1" applyAlignment="1">
      <alignment horizontal="right" vertical="top"/>
    </xf>
    <xf numFmtId="49" fontId="3" fillId="0" borderId="1" xfId="0" applyNumberFormat="1" applyFont="1" applyFill="1" applyBorder="1" applyAlignment="1">
      <alignment horizontal="center" vertical="top" wrapText="1"/>
    </xf>
    <xf numFmtId="49" fontId="3" fillId="0" borderId="0" xfId="0" applyNumberFormat="1" applyFont="1" applyBorder="1" applyAlignment="1">
      <alignment horizontal="center" vertical="top" wrapText="1"/>
    </xf>
    <xf numFmtId="0" fontId="3" fillId="0" borderId="1" xfId="0" applyFont="1" applyFill="1" applyBorder="1" applyAlignment="1">
      <alignment horizontal="right" vertical="top"/>
    </xf>
    <xf numFmtId="0" fontId="1" fillId="0" borderId="0" xfId="0" applyFont="1" applyAlignment="1">
      <alignment vertical="top" wrapText="1"/>
    </xf>
    <xf numFmtId="49" fontId="7" fillId="0" borderId="2" xfId="0" applyNumberFormat="1" applyFont="1" applyBorder="1" applyAlignment="1">
      <alignment horizontal="center" vertical="top" wrapText="1"/>
    </xf>
    <xf numFmtId="49" fontId="7" fillId="0" borderId="0" xfId="0" applyNumberFormat="1" applyFont="1" applyBorder="1" applyAlignment="1">
      <alignment horizontal="center" vertical="top" wrapText="1"/>
    </xf>
    <xf numFmtId="0" fontId="2" fillId="0" borderId="0" xfId="0" applyFont="1" applyBorder="1" applyAlignment="1">
      <alignment vertical="top"/>
    </xf>
    <xf numFmtId="0" fontId="2" fillId="0" borderId="0" xfId="0" applyFont="1" applyBorder="1" applyAlignment="1">
      <alignment horizontal="center" vertical="top"/>
    </xf>
    <xf numFmtId="0" fontId="2" fillId="0" borderId="0" xfId="0" applyFont="1" applyBorder="1" applyAlignment="1">
      <alignment vertical="top" wrapText="1"/>
    </xf>
    <xf numFmtId="0" fontId="3" fillId="0" borderId="1" xfId="0" applyFont="1" applyBorder="1" applyAlignment="1">
      <alignment horizontal="right" vertical="top"/>
    </xf>
    <xf numFmtId="0" fontId="3" fillId="0" borderId="1" xfId="0" applyFont="1" applyFill="1" applyBorder="1" applyAlignment="1">
      <alignment vertical="top"/>
    </xf>
    <xf numFmtId="0" fontId="3" fillId="0" borderId="1" xfId="0" applyFont="1" applyBorder="1" applyAlignment="1">
      <alignment horizontal="right" vertical="top" wrapText="1"/>
    </xf>
    <xf numFmtId="0" fontId="9" fillId="0" borderId="1" xfId="0" applyFont="1" applyBorder="1" applyAlignment="1">
      <alignment vertical="top" wrapText="1"/>
    </xf>
    <xf numFmtId="0" fontId="8" fillId="0" borderId="1" xfId="0" applyFont="1" applyBorder="1" applyAlignment="1">
      <alignment horizontal="center" vertical="top" wrapText="1"/>
    </xf>
    <xf numFmtId="0" fontId="8" fillId="0" borderId="1" xfId="0" applyFont="1" applyBorder="1" applyAlignment="1">
      <alignment horizontal="right" vertical="top" wrapText="1"/>
    </xf>
    <xf numFmtId="0" fontId="3" fillId="0" borderId="1" xfId="0" applyFont="1" applyFill="1" applyBorder="1" applyAlignment="1">
      <alignment horizontal="right" vertical="top"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xf>
    <xf numFmtId="164" fontId="3"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top" wrapText="1"/>
    </xf>
    <xf numFmtId="0" fontId="8" fillId="0" borderId="0" xfId="0" applyFont="1" applyAlignment="1">
      <alignment horizontal="left" vertical="top" wrapText="1"/>
    </xf>
    <xf numFmtId="0" fontId="3" fillId="0" borderId="0" xfId="0" applyFont="1" applyAlignment="1">
      <alignment horizontal="left" vertical="top" wrapText="1"/>
    </xf>
    <xf numFmtId="0" fontId="1" fillId="0" borderId="0" xfId="0" applyFont="1" applyAlignment="1">
      <alignment horizontal="center" vertical="top" wrapText="1"/>
    </xf>
    <xf numFmtId="2" fontId="3" fillId="0" borderId="1" xfId="0" applyNumberFormat="1" applyFont="1" applyFill="1" applyBorder="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5"/>
  <sheetViews>
    <sheetView tabSelected="1" view="pageBreakPreview" zoomScale="106" zoomScaleNormal="106" zoomScaleSheetLayoutView="106" workbookViewId="0">
      <selection activeCell="L7" sqref="L7"/>
    </sheetView>
  </sheetViews>
  <sheetFormatPr defaultRowHeight="15.75" x14ac:dyDescent="0.25"/>
  <cols>
    <col min="1" max="1" width="7.28515625" style="4" bestFit="1" customWidth="1"/>
    <col min="2" max="2" width="85.5703125" style="5" customWidth="1"/>
    <col min="3" max="3" width="12.85546875" style="2" customWidth="1"/>
    <col min="4" max="4" width="13.140625" style="2" customWidth="1"/>
    <col min="5" max="5" width="7.85546875" style="2" customWidth="1"/>
    <col min="6" max="6" width="10" style="2" customWidth="1"/>
    <col min="7" max="7" width="11.5703125" style="2" customWidth="1"/>
    <col min="8" max="8" width="15.85546875" style="2" customWidth="1"/>
    <col min="9" max="249" width="9.140625" style="2"/>
    <col min="250" max="250" width="6.28515625" style="2" customWidth="1"/>
    <col min="251" max="251" width="63.140625" style="2" customWidth="1"/>
    <col min="252" max="252" width="15.28515625" style="2" customWidth="1"/>
    <col min="253" max="253" width="9.85546875" style="2" customWidth="1"/>
    <col min="254" max="254" width="8.42578125" style="2" customWidth="1"/>
    <col min="255" max="255" width="9.5703125" style="2" customWidth="1"/>
    <col min="256" max="256" width="9.42578125" style="2" customWidth="1"/>
    <col min="257" max="257" width="20.85546875" style="2" customWidth="1"/>
    <col min="258" max="505" width="9.140625" style="2"/>
    <col min="506" max="506" width="6.28515625" style="2" customWidth="1"/>
    <col min="507" max="507" width="63.140625" style="2" customWidth="1"/>
    <col min="508" max="508" width="15.28515625" style="2" customWidth="1"/>
    <col min="509" max="509" width="9.85546875" style="2" customWidth="1"/>
    <col min="510" max="510" width="8.42578125" style="2" customWidth="1"/>
    <col min="511" max="511" width="9.5703125" style="2" customWidth="1"/>
    <col min="512" max="512" width="9.42578125" style="2" customWidth="1"/>
    <col min="513" max="513" width="20.85546875" style="2" customWidth="1"/>
    <col min="514" max="761" width="9.140625" style="2"/>
    <col min="762" max="762" width="6.28515625" style="2" customWidth="1"/>
    <col min="763" max="763" width="63.140625" style="2" customWidth="1"/>
    <col min="764" max="764" width="15.28515625" style="2" customWidth="1"/>
    <col min="765" max="765" width="9.85546875" style="2" customWidth="1"/>
    <col min="766" max="766" width="8.42578125" style="2" customWidth="1"/>
    <col min="767" max="767" width="9.5703125" style="2" customWidth="1"/>
    <col min="768" max="768" width="9.42578125" style="2" customWidth="1"/>
    <col min="769" max="769" width="20.85546875" style="2" customWidth="1"/>
    <col min="770" max="1017" width="9.140625" style="2"/>
    <col min="1018" max="1018" width="6.28515625" style="2" customWidth="1"/>
    <col min="1019" max="1019" width="63.140625" style="2" customWidth="1"/>
    <col min="1020" max="1020" width="15.28515625" style="2" customWidth="1"/>
    <col min="1021" max="1021" width="9.85546875" style="2" customWidth="1"/>
    <col min="1022" max="1022" width="8.42578125" style="2" customWidth="1"/>
    <col min="1023" max="1023" width="9.5703125" style="2" customWidth="1"/>
    <col min="1024" max="1024" width="9.42578125" style="2" customWidth="1"/>
    <col min="1025" max="1025" width="20.85546875" style="2" customWidth="1"/>
    <col min="1026" max="1273" width="9.140625" style="2"/>
    <col min="1274" max="1274" width="6.28515625" style="2" customWidth="1"/>
    <col min="1275" max="1275" width="63.140625" style="2" customWidth="1"/>
    <col min="1276" max="1276" width="15.28515625" style="2" customWidth="1"/>
    <col min="1277" max="1277" width="9.85546875" style="2" customWidth="1"/>
    <col min="1278" max="1278" width="8.42578125" style="2" customWidth="1"/>
    <col min="1279" max="1279" width="9.5703125" style="2" customWidth="1"/>
    <col min="1280" max="1280" width="9.42578125" style="2" customWidth="1"/>
    <col min="1281" max="1281" width="20.85546875" style="2" customWidth="1"/>
    <col min="1282" max="1529" width="9.140625" style="2"/>
    <col min="1530" max="1530" width="6.28515625" style="2" customWidth="1"/>
    <col min="1531" max="1531" width="63.140625" style="2" customWidth="1"/>
    <col min="1532" max="1532" width="15.28515625" style="2" customWidth="1"/>
    <col min="1533" max="1533" width="9.85546875" style="2" customWidth="1"/>
    <col min="1534" max="1534" width="8.42578125" style="2" customWidth="1"/>
    <col min="1535" max="1535" width="9.5703125" style="2" customWidth="1"/>
    <col min="1536" max="1536" width="9.42578125" style="2" customWidth="1"/>
    <col min="1537" max="1537" width="20.85546875" style="2" customWidth="1"/>
    <col min="1538" max="1785" width="9.140625" style="2"/>
    <col min="1786" max="1786" width="6.28515625" style="2" customWidth="1"/>
    <col min="1787" max="1787" width="63.140625" style="2" customWidth="1"/>
    <col min="1788" max="1788" width="15.28515625" style="2" customWidth="1"/>
    <col min="1789" max="1789" width="9.85546875" style="2" customWidth="1"/>
    <col min="1790" max="1790" width="8.42578125" style="2" customWidth="1"/>
    <col min="1791" max="1791" width="9.5703125" style="2" customWidth="1"/>
    <col min="1792" max="1792" width="9.42578125" style="2" customWidth="1"/>
    <col min="1793" max="1793" width="20.85546875" style="2" customWidth="1"/>
    <col min="1794" max="2041" width="9.140625" style="2"/>
    <col min="2042" max="2042" width="6.28515625" style="2" customWidth="1"/>
    <col min="2043" max="2043" width="63.140625" style="2" customWidth="1"/>
    <col min="2044" max="2044" width="15.28515625" style="2" customWidth="1"/>
    <col min="2045" max="2045" width="9.85546875" style="2" customWidth="1"/>
    <col min="2046" max="2046" width="8.42578125" style="2" customWidth="1"/>
    <col min="2047" max="2047" width="9.5703125" style="2" customWidth="1"/>
    <col min="2048" max="2048" width="9.42578125" style="2" customWidth="1"/>
    <col min="2049" max="2049" width="20.85546875" style="2" customWidth="1"/>
    <col min="2050" max="2297" width="9.140625" style="2"/>
    <col min="2298" max="2298" width="6.28515625" style="2" customWidth="1"/>
    <col min="2299" max="2299" width="63.140625" style="2" customWidth="1"/>
    <col min="2300" max="2300" width="15.28515625" style="2" customWidth="1"/>
    <col min="2301" max="2301" width="9.85546875" style="2" customWidth="1"/>
    <col min="2302" max="2302" width="8.42578125" style="2" customWidth="1"/>
    <col min="2303" max="2303" width="9.5703125" style="2" customWidth="1"/>
    <col min="2304" max="2304" width="9.42578125" style="2" customWidth="1"/>
    <col min="2305" max="2305" width="20.85546875" style="2" customWidth="1"/>
    <col min="2306" max="2553" width="9.140625" style="2"/>
    <col min="2554" max="2554" width="6.28515625" style="2" customWidth="1"/>
    <col min="2555" max="2555" width="63.140625" style="2" customWidth="1"/>
    <col min="2556" max="2556" width="15.28515625" style="2" customWidth="1"/>
    <col min="2557" max="2557" width="9.85546875" style="2" customWidth="1"/>
    <col min="2558" max="2558" width="8.42578125" style="2" customWidth="1"/>
    <col min="2559" max="2559" width="9.5703125" style="2" customWidth="1"/>
    <col min="2560" max="2560" width="9.42578125" style="2" customWidth="1"/>
    <col min="2561" max="2561" width="20.85546875" style="2" customWidth="1"/>
    <col min="2562" max="2809" width="9.140625" style="2"/>
    <col min="2810" max="2810" width="6.28515625" style="2" customWidth="1"/>
    <col min="2811" max="2811" width="63.140625" style="2" customWidth="1"/>
    <col min="2812" max="2812" width="15.28515625" style="2" customWidth="1"/>
    <col min="2813" max="2813" width="9.85546875" style="2" customWidth="1"/>
    <col min="2814" max="2814" width="8.42578125" style="2" customWidth="1"/>
    <col min="2815" max="2815" width="9.5703125" style="2" customWidth="1"/>
    <col min="2816" max="2816" width="9.42578125" style="2" customWidth="1"/>
    <col min="2817" max="2817" width="20.85546875" style="2" customWidth="1"/>
    <col min="2818" max="3065" width="9.140625" style="2"/>
    <col min="3066" max="3066" width="6.28515625" style="2" customWidth="1"/>
    <col min="3067" max="3067" width="63.140625" style="2" customWidth="1"/>
    <col min="3068" max="3068" width="15.28515625" style="2" customWidth="1"/>
    <col min="3069" max="3069" width="9.85546875" style="2" customWidth="1"/>
    <col min="3070" max="3070" width="8.42578125" style="2" customWidth="1"/>
    <col min="3071" max="3071" width="9.5703125" style="2" customWidth="1"/>
    <col min="3072" max="3072" width="9.42578125" style="2" customWidth="1"/>
    <col min="3073" max="3073" width="20.85546875" style="2" customWidth="1"/>
    <col min="3074" max="3321" width="9.140625" style="2"/>
    <col min="3322" max="3322" width="6.28515625" style="2" customWidth="1"/>
    <col min="3323" max="3323" width="63.140625" style="2" customWidth="1"/>
    <col min="3324" max="3324" width="15.28515625" style="2" customWidth="1"/>
    <col min="3325" max="3325" width="9.85546875" style="2" customWidth="1"/>
    <col min="3326" max="3326" width="8.42578125" style="2" customWidth="1"/>
    <col min="3327" max="3327" width="9.5703125" style="2" customWidth="1"/>
    <col min="3328" max="3328" width="9.42578125" style="2" customWidth="1"/>
    <col min="3329" max="3329" width="20.85546875" style="2" customWidth="1"/>
    <col min="3330" max="3577" width="9.140625" style="2"/>
    <col min="3578" max="3578" width="6.28515625" style="2" customWidth="1"/>
    <col min="3579" max="3579" width="63.140625" style="2" customWidth="1"/>
    <col min="3580" max="3580" width="15.28515625" style="2" customWidth="1"/>
    <col min="3581" max="3581" width="9.85546875" style="2" customWidth="1"/>
    <col min="3582" max="3582" width="8.42578125" style="2" customWidth="1"/>
    <col min="3583" max="3583" width="9.5703125" style="2" customWidth="1"/>
    <col min="3584" max="3584" width="9.42578125" style="2" customWidth="1"/>
    <col min="3585" max="3585" width="20.85546875" style="2" customWidth="1"/>
    <col min="3586" max="3833" width="9.140625" style="2"/>
    <col min="3834" max="3834" width="6.28515625" style="2" customWidth="1"/>
    <col min="3835" max="3835" width="63.140625" style="2" customWidth="1"/>
    <col min="3836" max="3836" width="15.28515625" style="2" customWidth="1"/>
    <col min="3837" max="3837" width="9.85546875" style="2" customWidth="1"/>
    <col min="3838" max="3838" width="8.42578125" style="2" customWidth="1"/>
    <col min="3839" max="3839" width="9.5703125" style="2" customWidth="1"/>
    <col min="3840" max="3840" width="9.42578125" style="2" customWidth="1"/>
    <col min="3841" max="3841" width="20.85546875" style="2" customWidth="1"/>
    <col min="3842" max="4089" width="9.140625" style="2"/>
    <col min="4090" max="4090" width="6.28515625" style="2" customWidth="1"/>
    <col min="4091" max="4091" width="63.140625" style="2" customWidth="1"/>
    <col min="4092" max="4092" width="15.28515625" style="2" customWidth="1"/>
    <col min="4093" max="4093" width="9.85546875" style="2" customWidth="1"/>
    <col min="4094" max="4094" width="8.42578125" style="2" customWidth="1"/>
    <col min="4095" max="4095" width="9.5703125" style="2" customWidth="1"/>
    <col min="4096" max="4096" width="9.42578125" style="2" customWidth="1"/>
    <col min="4097" max="4097" width="20.85546875" style="2" customWidth="1"/>
    <col min="4098" max="4345" width="9.140625" style="2"/>
    <col min="4346" max="4346" width="6.28515625" style="2" customWidth="1"/>
    <col min="4347" max="4347" width="63.140625" style="2" customWidth="1"/>
    <col min="4348" max="4348" width="15.28515625" style="2" customWidth="1"/>
    <col min="4349" max="4349" width="9.85546875" style="2" customWidth="1"/>
    <col min="4350" max="4350" width="8.42578125" style="2" customWidth="1"/>
    <col min="4351" max="4351" width="9.5703125" style="2" customWidth="1"/>
    <col min="4352" max="4352" width="9.42578125" style="2" customWidth="1"/>
    <col min="4353" max="4353" width="20.85546875" style="2" customWidth="1"/>
    <col min="4354" max="4601" width="9.140625" style="2"/>
    <col min="4602" max="4602" width="6.28515625" style="2" customWidth="1"/>
    <col min="4603" max="4603" width="63.140625" style="2" customWidth="1"/>
    <col min="4604" max="4604" width="15.28515625" style="2" customWidth="1"/>
    <col min="4605" max="4605" width="9.85546875" style="2" customWidth="1"/>
    <col min="4606" max="4606" width="8.42578125" style="2" customWidth="1"/>
    <col min="4607" max="4607" width="9.5703125" style="2" customWidth="1"/>
    <col min="4608" max="4608" width="9.42578125" style="2" customWidth="1"/>
    <col min="4609" max="4609" width="20.85546875" style="2" customWidth="1"/>
    <col min="4610" max="4857" width="9.140625" style="2"/>
    <col min="4858" max="4858" width="6.28515625" style="2" customWidth="1"/>
    <col min="4859" max="4859" width="63.140625" style="2" customWidth="1"/>
    <col min="4860" max="4860" width="15.28515625" style="2" customWidth="1"/>
    <col min="4861" max="4861" width="9.85546875" style="2" customWidth="1"/>
    <col min="4862" max="4862" width="8.42578125" style="2" customWidth="1"/>
    <col min="4863" max="4863" width="9.5703125" style="2" customWidth="1"/>
    <col min="4864" max="4864" width="9.42578125" style="2" customWidth="1"/>
    <col min="4865" max="4865" width="20.85546875" style="2" customWidth="1"/>
    <col min="4866" max="5113" width="9.140625" style="2"/>
    <col min="5114" max="5114" width="6.28515625" style="2" customWidth="1"/>
    <col min="5115" max="5115" width="63.140625" style="2" customWidth="1"/>
    <col min="5116" max="5116" width="15.28515625" style="2" customWidth="1"/>
    <col min="5117" max="5117" width="9.85546875" style="2" customWidth="1"/>
    <col min="5118" max="5118" width="8.42578125" style="2" customWidth="1"/>
    <col min="5119" max="5119" width="9.5703125" style="2" customWidth="1"/>
    <col min="5120" max="5120" width="9.42578125" style="2" customWidth="1"/>
    <col min="5121" max="5121" width="20.85546875" style="2" customWidth="1"/>
    <col min="5122" max="5369" width="9.140625" style="2"/>
    <col min="5370" max="5370" width="6.28515625" style="2" customWidth="1"/>
    <col min="5371" max="5371" width="63.140625" style="2" customWidth="1"/>
    <col min="5372" max="5372" width="15.28515625" style="2" customWidth="1"/>
    <col min="5373" max="5373" width="9.85546875" style="2" customWidth="1"/>
    <col min="5374" max="5374" width="8.42578125" style="2" customWidth="1"/>
    <col min="5375" max="5375" width="9.5703125" style="2" customWidth="1"/>
    <col min="5376" max="5376" width="9.42578125" style="2" customWidth="1"/>
    <col min="5377" max="5377" width="20.85546875" style="2" customWidth="1"/>
    <col min="5378" max="5625" width="9.140625" style="2"/>
    <col min="5626" max="5626" width="6.28515625" style="2" customWidth="1"/>
    <col min="5627" max="5627" width="63.140625" style="2" customWidth="1"/>
    <col min="5628" max="5628" width="15.28515625" style="2" customWidth="1"/>
    <col min="5629" max="5629" width="9.85546875" style="2" customWidth="1"/>
    <col min="5630" max="5630" width="8.42578125" style="2" customWidth="1"/>
    <col min="5631" max="5631" width="9.5703125" style="2" customWidth="1"/>
    <col min="5632" max="5632" width="9.42578125" style="2" customWidth="1"/>
    <col min="5633" max="5633" width="20.85546875" style="2" customWidth="1"/>
    <col min="5634" max="5881" width="9.140625" style="2"/>
    <col min="5882" max="5882" width="6.28515625" style="2" customWidth="1"/>
    <col min="5883" max="5883" width="63.140625" style="2" customWidth="1"/>
    <col min="5884" max="5884" width="15.28515625" style="2" customWidth="1"/>
    <col min="5885" max="5885" width="9.85546875" style="2" customWidth="1"/>
    <col min="5886" max="5886" width="8.42578125" style="2" customWidth="1"/>
    <col min="5887" max="5887" width="9.5703125" style="2" customWidth="1"/>
    <col min="5888" max="5888" width="9.42578125" style="2" customWidth="1"/>
    <col min="5889" max="5889" width="20.85546875" style="2" customWidth="1"/>
    <col min="5890" max="6137" width="9.140625" style="2"/>
    <col min="6138" max="6138" width="6.28515625" style="2" customWidth="1"/>
    <col min="6139" max="6139" width="63.140625" style="2" customWidth="1"/>
    <col min="6140" max="6140" width="15.28515625" style="2" customWidth="1"/>
    <col min="6141" max="6141" width="9.85546875" style="2" customWidth="1"/>
    <col min="6142" max="6142" width="8.42578125" style="2" customWidth="1"/>
    <col min="6143" max="6143" width="9.5703125" style="2" customWidth="1"/>
    <col min="6144" max="6144" width="9.42578125" style="2" customWidth="1"/>
    <col min="6145" max="6145" width="20.85546875" style="2" customWidth="1"/>
    <col min="6146" max="6393" width="9.140625" style="2"/>
    <col min="6394" max="6394" width="6.28515625" style="2" customWidth="1"/>
    <col min="6395" max="6395" width="63.140625" style="2" customWidth="1"/>
    <col min="6396" max="6396" width="15.28515625" style="2" customWidth="1"/>
    <col min="6397" max="6397" width="9.85546875" style="2" customWidth="1"/>
    <col min="6398" max="6398" width="8.42578125" style="2" customWidth="1"/>
    <col min="6399" max="6399" width="9.5703125" style="2" customWidth="1"/>
    <col min="6400" max="6400" width="9.42578125" style="2" customWidth="1"/>
    <col min="6401" max="6401" width="20.85546875" style="2" customWidth="1"/>
    <col min="6402" max="6649" width="9.140625" style="2"/>
    <col min="6650" max="6650" width="6.28515625" style="2" customWidth="1"/>
    <col min="6651" max="6651" width="63.140625" style="2" customWidth="1"/>
    <col min="6652" max="6652" width="15.28515625" style="2" customWidth="1"/>
    <col min="6653" max="6653" width="9.85546875" style="2" customWidth="1"/>
    <col min="6654" max="6654" width="8.42578125" style="2" customWidth="1"/>
    <col min="6655" max="6655" width="9.5703125" style="2" customWidth="1"/>
    <col min="6656" max="6656" width="9.42578125" style="2" customWidth="1"/>
    <col min="6657" max="6657" width="20.85546875" style="2" customWidth="1"/>
    <col min="6658" max="6905" width="9.140625" style="2"/>
    <col min="6906" max="6906" width="6.28515625" style="2" customWidth="1"/>
    <col min="6907" max="6907" width="63.140625" style="2" customWidth="1"/>
    <col min="6908" max="6908" width="15.28515625" style="2" customWidth="1"/>
    <col min="6909" max="6909" width="9.85546875" style="2" customWidth="1"/>
    <col min="6910" max="6910" width="8.42578125" style="2" customWidth="1"/>
    <col min="6911" max="6911" width="9.5703125" style="2" customWidth="1"/>
    <col min="6912" max="6912" width="9.42578125" style="2" customWidth="1"/>
    <col min="6913" max="6913" width="20.85546875" style="2" customWidth="1"/>
    <col min="6914" max="7161" width="9.140625" style="2"/>
    <col min="7162" max="7162" width="6.28515625" style="2" customWidth="1"/>
    <col min="7163" max="7163" width="63.140625" style="2" customWidth="1"/>
    <col min="7164" max="7164" width="15.28515625" style="2" customWidth="1"/>
    <col min="7165" max="7165" width="9.85546875" style="2" customWidth="1"/>
    <col min="7166" max="7166" width="8.42578125" style="2" customWidth="1"/>
    <col min="7167" max="7167" width="9.5703125" style="2" customWidth="1"/>
    <col min="7168" max="7168" width="9.42578125" style="2" customWidth="1"/>
    <col min="7169" max="7169" width="20.85546875" style="2" customWidth="1"/>
    <col min="7170" max="7417" width="9.140625" style="2"/>
    <col min="7418" max="7418" width="6.28515625" style="2" customWidth="1"/>
    <col min="7419" max="7419" width="63.140625" style="2" customWidth="1"/>
    <col min="7420" max="7420" width="15.28515625" style="2" customWidth="1"/>
    <col min="7421" max="7421" width="9.85546875" style="2" customWidth="1"/>
    <col min="7422" max="7422" width="8.42578125" style="2" customWidth="1"/>
    <col min="7423" max="7423" width="9.5703125" style="2" customWidth="1"/>
    <col min="7424" max="7424" width="9.42578125" style="2" customWidth="1"/>
    <col min="7425" max="7425" width="20.85546875" style="2" customWidth="1"/>
    <col min="7426" max="7673" width="9.140625" style="2"/>
    <col min="7674" max="7674" width="6.28515625" style="2" customWidth="1"/>
    <col min="7675" max="7675" width="63.140625" style="2" customWidth="1"/>
    <col min="7676" max="7676" width="15.28515625" style="2" customWidth="1"/>
    <col min="7677" max="7677" width="9.85546875" style="2" customWidth="1"/>
    <col min="7678" max="7678" width="8.42578125" style="2" customWidth="1"/>
    <col min="7679" max="7679" width="9.5703125" style="2" customWidth="1"/>
    <col min="7680" max="7680" width="9.42578125" style="2" customWidth="1"/>
    <col min="7681" max="7681" width="20.85546875" style="2" customWidth="1"/>
    <col min="7682" max="7929" width="9.140625" style="2"/>
    <col min="7930" max="7930" width="6.28515625" style="2" customWidth="1"/>
    <col min="7931" max="7931" width="63.140625" style="2" customWidth="1"/>
    <col min="7932" max="7932" width="15.28515625" style="2" customWidth="1"/>
    <col min="7933" max="7933" width="9.85546875" style="2" customWidth="1"/>
    <col min="7934" max="7934" width="8.42578125" style="2" customWidth="1"/>
    <col min="7935" max="7935" width="9.5703125" style="2" customWidth="1"/>
    <col min="7936" max="7936" width="9.42578125" style="2" customWidth="1"/>
    <col min="7937" max="7937" width="20.85546875" style="2" customWidth="1"/>
    <col min="7938" max="8185" width="9.140625" style="2"/>
    <col min="8186" max="8186" width="6.28515625" style="2" customWidth="1"/>
    <col min="8187" max="8187" width="63.140625" style="2" customWidth="1"/>
    <col min="8188" max="8188" width="15.28515625" style="2" customWidth="1"/>
    <col min="8189" max="8189" width="9.85546875" style="2" customWidth="1"/>
    <col min="8190" max="8190" width="8.42578125" style="2" customWidth="1"/>
    <col min="8191" max="8191" width="9.5703125" style="2" customWidth="1"/>
    <col min="8192" max="8192" width="9.42578125" style="2" customWidth="1"/>
    <col min="8193" max="8193" width="20.85546875" style="2" customWidth="1"/>
    <col min="8194" max="8441" width="9.140625" style="2"/>
    <col min="8442" max="8442" width="6.28515625" style="2" customWidth="1"/>
    <col min="8443" max="8443" width="63.140625" style="2" customWidth="1"/>
    <col min="8444" max="8444" width="15.28515625" style="2" customWidth="1"/>
    <col min="8445" max="8445" width="9.85546875" style="2" customWidth="1"/>
    <col min="8446" max="8446" width="8.42578125" style="2" customWidth="1"/>
    <col min="8447" max="8447" width="9.5703125" style="2" customWidth="1"/>
    <col min="8448" max="8448" width="9.42578125" style="2" customWidth="1"/>
    <col min="8449" max="8449" width="20.85546875" style="2" customWidth="1"/>
    <col min="8450" max="8697" width="9.140625" style="2"/>
    <col min="8698" max="8698" width="6.28515625" style="2" customWidth="1"/>
    <col min="8699" max="8699" width="63.140625" style="2" customWidth="1"/>
    <col min="8700" max="8700" width="15.28515625" style="2" customWidth="1"/>
    <col min="8701" max="8701" width="9.85546875" style="2" customWidth="1"/>
    <col min="8702" max="8702" width="8.42578125" style="2" customWidth="1"/>
    <col min="8703" max="8703" width="9.5703125" style="2" customWidth="1"/>
    <col min="8704" max="8704" width="9.42578125" style="2" customWidth="1"/>
    <col min="8705" max="8705" width="20.85546875" style="2" customWidth="1"/>
    <col min="8706" max="8953" width="9.140625" style="2"/>
    <col min="8954" max="8954" width="6.28515625" style="2" customWidth="1"/>
    <col min="8955" max="8955" width="63.140625" style="2" customWidth="1"/>
    <col min="8956" max="8956" width="15.28515625" style="2" customWidth="1"/>
    <col min="8957" max="8957" width="9.85546875" style="2" customWidth="1"/>
    <col min="8958" max="8958" width="8.42578125" style="2" customWidth="1"/>
    <col min="8959" max="8959" width="9.5703125" style="2" customWidth="1"/>
    <col min="8960" max="8960" width="9.42578125" style="2" customWidth="1"/>
    <col min="8961" max="8961" width="20.85546875" style="2" customWidth="1"/>
    <col min="8962" max="9209" width="9.140625" style="2"/>
    <col min="9210" max="9210" width="6.28515625" style="2" customWidth="1"/>
    <col min="9211" max="9211" width="63.140625" style="2" customWidth="1"/>
    <col min="9212" max="9212" width="15.28515625" style="2" customWidth="1"/>
    <col min="9213" max="9213" width="9.85546875" style="2" customWidth="1"/>
    <col min="9214" max="9214" width="8.42578125" style="2" customWidth="1"/>
    <col min="9215" max="9215" width="9.5703125" style="2" customWidth="1"/>
    <col min="9216" max="9216" width="9.42578125" style="2" customWidth="1"/>
    <col min="9217" max="9217" width="20.85546875" style="2" customWidth="1"/>
    <col min="9218" max="9465" width="9.140625" style="2"/>
    <col min="9466" max="9466" width="6.28515625" style="2" customWidth="1"/>
    <col min="9467" max="9467" width="63.140625" style="2" customWidth="1"/>
    <col min="9468" max="9468" width="15.28515625" style="2" customWidth="1"/>
    <col min="9469" max="9469" width="9.85546875" style="2" customWidth="1"/>
    <col min="9470" max="9470" width="8.42578125" style="2" customWidth="1"/>
    <col min="9471" max="9471" width="9.5703125" style="2" customWidth="1"/>
    <col min="9472" max="9472" width="9.42578125" style="2" customWidth="1"/>
    <col min="9473" max="9473" width="20.85546875" style="2" customWidth="1"/>
    <col min="9474" max="9721" width="9.140625" style="2"/>
    <col min="9722" max="9722" width="6.28515625" style="2" customWidth="1"/>
    <col min="9723" max="9723" width="63.140625" style="2" customWidth="1"/>
    <col min="9724" max="9724" width="15.28515625" style="2" customWidth="1"/>
    <col min="9725" max="9725" width="9.85546875" style="2" customWidth="1"/>
    <col min="9726" max="9726" width="8.42578125" style="2" customWidth="1"/>
    <col min="9727" max="9727" width="9.5703125" style="2" customWidth="1"/>
    <col min="9728" max="9728" width="9.42578125" style="2" customWidth="1"/>
    <col min="9729" max="9729" width="20.85546875" style="2" customWidth="1"/>
    <col min="9730" max="9977" width="9.140625" style="2"/>
    <col min="9978" max="9978" width="6.28515625" style="2" customWidth="1"/>
    <col min="9979" max="9979" width="63.140625" style="2" customWidth="1"/>
    <col min="9980" max="9980" width="15.28515625" style="2" customWidth="1"/>
    <col min="9981" max="9981" width="9.85546875" style="2" customWidth="1"/>
    <col min="9982" max="9982" width="8.42578125" style="2" customWidth="1"/>
    <col min="9983" max="9983" width="9.5703125" style="2" customWidth="1"/>
    <col min="9984" max="9984" width="9.42578125" style="2" customWidth="1"/>
    <col min="9985" max="9985" width="20.85546875" style="2" customWidth="1"/>
    <col min="9986" max="10233" width="9.140625" style="2"/>
    <col min="10234" max="10234" width="6.28515625" style="2" customWidth="1"/>
    <col min="10235" max="10235" width="63.140625" style="2" customWidth="1"/>
    <col min="10236" max="10236" width="15.28515625" style="2" customWidth="1"/>
    <col min="10237" max="10237" width="9.85546875" style="2" customWidth="1"/>
    <col min="10238" max="10238" width="8.42578125" style="2" customWidth="1"/>
    <col min="10239" max="10239" width="9.5703125" style="2" customWidth="1"/>
    <col min="10240" max="10240" width="9.42578125" style="2" customWidth="1"/>
    <col min="10241" max="10241" width="20.85546875" style="2" customWidth="1"/>
    <col min="10242" max="10489" width="9.140625" style="2"/>
    <col min="10490" max="10490" width="6.28515625" style="2" customWidth="1"/>
    <col min="10491" max="10491" width="63.140625" style="2" customWidth="1"/>
    <col min="10492" max="10492" width="15.28515625" style="2" customWidth="1"/>
    <col min="10493" max="10493" width="9.85546875" style="2" customWidth="1"/>
    <col min="10494" max="10494" width="8.42578125" style="2" customWidth="1"/>
    <col min="10495" max="10495" width="9.5703125" style="2" customWidth="1"/>
    <col min="10496" max="10496" width="9.42578125" style="2" customWidth="1"/>
    <col min="10497" max="10497" width="20.85546875" style="2" customWidth="1"/>
    <col min="10498" max="10745" width="9.140625" style="2"/>
    <col min="10746" max="10746" width="6.28515625" style="2" customWidth="1"/>
    <col min="10747" max="10747" width="63.140625" style="2" customWidth="1"/>
    <col min="10748" max="10748" width="15.28515625" style="2" customWidth="1"/>
    <col min="10749" max="10749" width="9.85546875" style="2" customWidth="1"/>
    <col min="10750" max="10750" width="8.42578125" style="2" customWidth="1"/>
    <col min="10751" max="10751" width="9.5703125" style="2" customWidth="1"/>
    <col min="10752" max="10752" width="9.42578125" style="2" customWidth="1"/>
    <col min="10753" max="10753" width="20.85546875" style="2" customWidth="1"/>
    <col min="10754" max="11001" width="9.140625" style="2"/>
    <col min="11002" max="11002" width="6.28515625" style="2" customWidth="1"/>
    <col min="11003" max="11003" width="63.140625" style="2" customWidth="1"/>
    <col min="11004" max="11004" width="15.28515625" style="2" customWidth="1"/>
    <col min="11005" max="11005" width="9.85546875" style="2" customWidth="1"/>
    <col min="11006" max="11006" width="8.42578125" style="2" customWidth="1"/>
    <col min="11007" max="11007" width="9.5703125" style="2" customWidth="1"/>
    <col min="11008" max="11008" width="9.42578125" style="2" customWidth="1"/>
    <col min="11009" max="11009" width="20.85546875" style="2" customWidth="1"/>
    <col min="11010" max="11257" width="9.140625" style="2"/>
    <col min="11258" max="11258" width="6.28515625" style="2" customWidth="1"/>
    <col min="11259" max="11259" width="63.140625" style="2" customWidth="1"/>
    <col min="11260" max="11260" width="15.28515625" style="2" customWidth="1"/>
    <col min="11261" max="11261" width="9.85546875" style="2" customWidth="1"/>
    <col min="11262" max="11262" width="8.42578125" style="2" customWidth="1"/>
    <col min="11263" max="11263" width="9.5703125" style="2" customWidth="1"/>
    <col min="11264" max="11264" width="9.42578125" style="2" customWidth="1"/>
    <col min="11265" max="11265" width="20.85546875" style="2" customWidth="1"/>
    <col min="11266" max="11513" width="9.140625" style="2"/>
    <col min="11514" max="11514" width="6.28515625" style="2" customWidth="1"/>
    <col min="11515" max="11515" width="63.140625" style="2" customWidth="1"/>
    <col min="11516" max="11516" width="15.28515625" style="2" customWidth="1"/>
    <col min="11517" max="11517" width="9.85546875" style="2" customWidth="1"/>
    <col min="11518" max="11518" width="8.42578125" style="2" customWidth="1"/>
    <col min="11519" max="11519" width="9.5703125" style="2" customWidth="1"/>
    <col min="11520" max="11520" width="9.42578125" style="2" customWidth="1"/>
    <col min="11521" max="11521" width="20.85546875" style="2" customWidth="1"/>
    <col min="11522" max="11769" width="9.140625" style="2"/>
    <col min="11770" max="11770" width="6.28515625" style="2" customWidth="1"/>
    <col min="11771" max="11771" width="63.140625" style="2" customWidth="1"/>
    <col min="11772" max="11772" width="15.28515625" style="2" customWidth="1"/>
    <col min="11773" max="11773" width="9.85546875" style="2" customWidth="1"/>
    <col min="11774" max="11774" width="8.42578125" style="2" customWidth="1"/>
    <col min="11775" max="11775" width="9.5703125" style="2" customWidth="1"/>
    <col min="11776" max="11776" width="9.42578125" style="2" customWidth="1"/>
    <col min="11777" max="11777" width="20.85546875" style="2" customWidth="1"/>
    <col min="11778" max="12025" width="9.140625" style="2"/>
    <col min="12026" max="12026" width="6.28515625" style="2" customWidth="1"/>
    <col min="12027" max="12027" width="63.140625" style="2" customWidth="1"/>
    <col min="12028" max="12028" width="15.28515625" style="2" customWidth="1"/>
    <col min="12029" max="12029" width="9.85546875" style="2" customWidth="1"/>
    <col min="12030" max="12030" width="8.42578125" style="2" customWidth="1"/>
    <col min="12031" max="12031" width="9.5703125" style="2" customWidth="1"/>
    <col min="12032" max="12032" width="9.42578125" style="2" customWidth="1"/>
    <col min="12033" max="12033" width="20.85546875" style="2" customWidth="1"/>
    <col min="12034" max="12281" width="9.140625" style="2"/>
    <col min="12282" max="12282" width="6.28515625" style="2" customWidth="1"/>
    <col min="12283" max="12283" width="63.140625" style="2" customWidth="1"/>
    <col min="12284" max="12284" width="15.28515625" style="2" customWidth="1"/>
    <col min="12285" max="12285" width="9.85546875" style="2" customWidth="1"/>
    <col min="12286" max="12286" width="8.42578125" style="2" customWidth="1"/>
    <col min="12287" max="12287" width="9.5703125" style="2" customWidth="1"/>
    <col min="12288" max="12288" width="9.42578125" style="2" customWidth="1"/>
    <col min="12289" max="12289" width="20.85546875" style="2" customWidth="1"/>
    <col min="12290" max="12537" width="9.140625" style="2"/>
    <col min="12538" max="12538" width="6.28515625" style="2" customWidth="1"/>
    <col min="12539" max="12539" width="63.140625" style="2" customWidth="1"/>
    <col min="12540" max="12540" width="15.28515625" style="2" customWidth="1"/>
    <col min="12541" max="12541" width="9.85546875" style="2" customWidth="1"/>
    <col min="12542" max="12542" width="8.42578125" style="2" customWidth="1"/>
    <col min="12543" max="12543" width="9.5703125" style="2" customWidth="1"/>
    <col min="12544" max="12544" width="9.42578125" style="2" customWidth="1"/>
    <col min="12545" max="12545" width="20.85546875" style="2" customWidth="1"/>
    <col min="12546" max="12793" width="9.140625" style="2"/>
    <col min="12794" max="12794" width="6.28515625" style="2" customWidth="1"/>
    <col min="12795" max="12795" width="63.140625" style="2" customWidth="1"/>
    <col min="12796" max="12796" width="15.28515625" style="2" customWidth="1"/>
    <col min="12797" max="12797" width="9.85546875" style="2" customWidth="1"/>
    <col min="12798" max="12798" width="8.42578125" style="2" customWidth="1"/>
    <col min="12799" max="12799" width="9.5703125" style="2" customWidth="1"/>
    <col min="12800" max="12800" width="9.42578125" style="2" customWidth="1"/>
    <col min="12801" max="12801" width="20.85546875" style="2" customWidth="1"/>
    <col min="12802" max="13049" width="9.140625" style="2"/>
    <col min="13050" max="13050" width="6.28515625" style="2" customWidth="1"/>
    <col min="13051" max="13051" width="63.140625" style="2" customWidth="1"/>
    <col min="13052" max="13052" width="15.28515625" style="2" customWidth="1"/>
    <col min="13053" max="13053" width="9.85546875" style="2" customWidth="1"/>
    <col min="13054" max="13054" width="8.42578125" style="2" customWidth="1"/>
    <col min="13055" max="13055" width="9.5703125" style="2" customWidth="1"/>
    <col min="13056" max="13056" width="9.42578125" style="2" customWidth="1"/>
    <col min="13057" max="13057" width="20.85546875" style="2" customWidth="1"/>
    <col min="13058" max="13305" width="9.140625" style="2"/>
    <col min="13306" max="13306" width="6.28515625" style="2" customWidth="1"/>
    <col min="13307" max="13307" width="63.140625" style="2" customWidth="1"/>
    <col min="13308" max="13308" width="15.28515625" style="2" customWidth="1"/>
    <col min="13309" max="13309" width="9.85546875" style="2" customWidth="1"/>
    <col min="13310" max="13310" width="8.42578125" style="2" customWidth="1"/>
    <col min="13311" max="13311" width="9.5703125" style="2" customWidth="1"/>
    <col min="13312" max="13312" width="9.42578125" style="2" customWidth="1"/>
    <col min="13313" max="13313" width="20.85546875" style="2" customWidth="1"/>
    <col min="13314" max="13561" width="9.140625" style="2"/>
    <col min="13562" max="13562" width="6.28515625" style="2" customWidth="1"/>
    <col min="13563" max="13563" width="63.140625" style="2" customWidth="1"/>
    <col min="13564" max="13564" width="15.28515625" style="2" customWidth="1"/>
    <col min="13565" max="13565" width="9.85546875" style="2" customWidth="1"/>
    <col min="13566" max="13566" width="8.42578125" style="2" customWidth="1"/>
    <col min="13567" max="13567" width="9.5703125" style="2" customWidth="1"/>
    <col min="13568" max="13568" width="9.42578125" style="2" customWidth="1"/>
    <col min="13569" max="13569" width="20.85546875" style="2" customWidth="1"/>
    <col min="13570" max="13817" width="9.140625" style="2"/>
    <col min="13818" max="13818" width="6.28515625" style="2" customWidth="1"/>
    <col min="13819" max="13819" width="63.140625" style="2" customWidth="1"/>
    <col min="13820" max="13820" width="15.28515625" style="2" customWidth="1"/>
    <col min="13821" max="13821" width="9.85546875" style="2" customWidth="1"/>
    <col min="13822" max="13822" width="8.42578125" style="2" customWidth="1"/>
    <col min="13823" max="13823" width="9.5703125" style="2" customWidth="1"/>
    <col min="13824" max="13824" width="9.42578125" style="2" customWidth="1"/>
    <col min="13825" max="13825" width="20.85546875" style="2" customWidth="1"/>
    <col min="13826" max="14073" width="9.140625" style="2"/>
    <col min="14074" max="14074" width="6.28515625" style="2" customWidth="1"/>
    <col min="14075" max="14075" width="63.140625" style="2" customWidth="1"/>
    <col min="14076" max="14076" width="15.28515625" style="2" customWidth="1"/>
    <col min="14077" max="14077" width="9.85546875" style="2" customWidth="1"/>
    <col min="14078" max="14078" width="8.42578125" style="2" customWidth="1"/>
    <col min="14079" max="14079" width="9.5703125" style="2" customWidth="1"/>
    <col min="14080" max="14080" width="9.42578125" style="2" customWidth="1"/>
    <col min="14081" max="14081" width="20.85546875" style="2" customWidth="1"/>
    <col min="14082" max="14329" width="9.140625" style="2"/>
    <col min="14330" max="14330" width="6.28515625" style="2" customWidth="1"/>
    <col min="14331" max="14331" width="63.140625" style="2" customWidth="1"/>
    <col min="14332" max="14332" width="15.28515625" style="2" customWidth="1"/>
    <col min="14333" max="14333" width="9.85546875" style="2" customWidth="1"/>
    <col min="14334" max="14334" width="8.42578125" style="2" customWidth="1"/>
    <col min="14335" max="14335" width="9.5703125" style="2" customWidth="1"/>
    <col min="14336" max="14336" width="9.42578125" style="2" customWidth="1"/>
    <col min="14337" max="14337" width="20.85546875" style="2" customWidth="1"/>
    <col min="14338" max="14585" width="9.140625" style="2"/>
    <col min="14586" max="14586" width="6.28515625" style="2" customWidth="1"/>
    <col min="14587" max="14587" width="63.140625" style="2" customWidth="1"/>
    <col min="14588" max="14588" width="15.28515625" style="2" customWidth="1"/>
    <col min="14589" max="14589" width="9.85546875" style="2" customWidth="1"/>
    <col min="14590" max="14590" width="8.42578125" style="2" customWidth="1"/>
    <col min="14591" max="14591" width="9.5703125" style="2" customWidth="1"/>
    <col min="14592" max="14592" width="9.42578125" style="2" customWidth="1"/>
    <col min="14593" max="14593" width="20.85546875" style="2" customWidth="1"/>
    <col min="14594" max="14841" width="9.140625" style="2"/>
    <col min="14842" max="14842" width="6.28515625" style="2" customWidth="1"/>
    <col min="14843" max="14843" width="63.140625" style="2" customWidth="1"/>
    <col min="14844" max="14844" width="15.28515625" style="2" customWidth="1"/>
    <col min="14845" max="14845" width="9.85546875" style="2" customWidth="1"/>
    <col min="14846" max="14846" width="8.42578125" style="2" customWidth="1"/>
    <col min="14847" max="14847" width="9.5703125" style="2" customWidth="1"/>
    <col min="14848" max="14848" width="9.42578125" style="2" customWidth="1"/>
    <col min="14849" max="14849" width="20.85546875" style="2" customWidth="1"/>
    <col min="14850" max="15097" width="9.140625" style="2"/>
    <col min="15098" max="15098" width="6.28515625" style="2" customWidth="1"/>
    <col min="15099" max="15099" width="63.140625" style="2" customWidth="1"/>
    <col min="15100" max="15100" width="15.28515625" style="2" customWidth="1"/>
    <col min="15101" max="15101" width="9.85546875" style="2" customWidth="1"/>
    <col min="15102" max="15102" width="8.42578125" style="2" customWidth="1"/>
    <col min="15103" max="15103" width="9.5703125" style="2" customWidth="1"/>
    <col min="15104" max="15104" width="9.42578125" style="2" customWidth="1"/>
    <col min="15105" max="15105" width="20.85546875" style="2" customWidth="1"/>
    <col min="15106" max="15353" width="9.140625" style="2"/>
    <col min="15354" max="15354" width="6.28515625" style="2" customWidth="1"/>
    <col min="15355" max="15355" width="63.140625" style="2" customWidth="1"/>
    <col min="15356" max="15356" width="15.28515625" style="2" customWidth="1"/>
    <col min="15357" max="15357" width="9.85546875" style="2" customWidth="1"/>
    <col min="15358" max="15358" width="8.42578125" style="2" customWidth="1"/>
    <col min="15359" max="15359" width="9.5703125" style="2" customWidth="1"/>
    <col min="15360" max="15360" width="9.42578125" style="2" customWidth="1"/>
    <col min="15361" max="15361" width="20.85546875" style="2" customWidth="1"/>
    <col min="15362" max="15609" width="9.140625" style="2"/>
    <col min="15610" max="15610" width="6.28515625" style="2" customWidth="1"/>
    <col min="15611" max="15611" width="63.140625" style="2" customWidth="1"/>
    <col min="15612" max="15612" width="15.28515625" style="2" customWidth="1"/>
    <col min="15613" max="15613" width="9.85546875" style="2" customWidth="1"/>
    <col min="15614" max="15614" width="8.42578125" style="2" customWidth="1"/>
    <col min="15615" max="15615" width="9.5703125" style="2" customWidth="1"/>
    <col min="15616" max="15616" width="9.42578125" style="2" customWidth="1"/>
    <col min="15617" max="15617" width="20.85546875" style="2" customWidth="1"/>
    <col min="15618" max="15865" width="9.140625" style="2"/>
    <col min="15866" max="15866" width="6.28515625" style="2" customWidth="1"/>
    <col min="15867" max="15867" width="63.140625" style="2" customWidth="1"/>
    <col min="15868" max="15868" width="15.28515625" style="2" customWidth="1"/>
    <col min="15869" max="15869" width="9.85546875" style="2" customWidth="1"/>
    <col min="15870" max="15870" width="8.42578125" style="2" customWidth="1"/>
    <col min="15871" max="15871" width="9.5703125" style="2" customWidth="1"/>
    <col min="15872" max="15872" width="9.42578125" style="2" customWidth="1"/>
    <col min="15873" max="15873" width="20.85546875" style="2" customWidth="1"/>
    <col min="15874" max="16121" width="9.140625" style="2"/>
    <col min="16122" max="16122" width="6.28515625" style="2" customWidth="1"/>
    <col min="16123" max="16123" width="63.140625" style="2" customWidth="1"/>
    <col min="16124" max="16124" width="15.28515625" style="2" customWidth="1"/>
    <col min="16125" max="16125" width="9.85546875" style="2" customWidth="1"/>
    <col min="16126" max="16126" width="8.42578125" style="2" customWidth="1"/>
    <col min="16127" max="16127" width="9.5703125" style="2" customWidth="1"/>
    <col min="16128" max="16128" width="9.42578125" style="2" customWidth="1"/>
    <col min="16129" max="16129" width="20.85546875" style="2" customWidth="1"/>
    <col min="16130" max="16384" width="9.140625" style="2"/>
  </cols>
  <sheetData>
    <row r="1" spans="1:8" ht="21.75" customHeight="1" x14ac:dyDescent="0.25">
      <c r="A1" s="44" t="s">
        <v>89</v>
      </c>
      <c r="B1" s="44"/>
      <c r="C1" s="44"/>
      <c r="D1" s="44"/>
      <c r="E1" s="24"/>
      <c r="F1" s="1" t="s">
        <v>96</v>
      </c>
    </row>
    <row r="2" spans="1:8" ht="20.25" x14ac:dyDescent="0.25">
      <c r="F2" s="1"/>
    </row>
    <row r="3" spans="1:8" ht="54.75" customHeight="1" x14ac:dyDescent="0.25">
      <c r="A3" s="6" t="s">
        <v>0</v>
      </c>
      <c r="B3" s="6" t="s">
        <v>1</v>
      </c>
      <c r="C3" s="6" t="s">
        <v>2</v>
      </c>
      <c r="D3" s="6" t="s">
        <v>3</v>
      </c>
      <c r="E3" s="6" t="s">
        <v>4</v>
      </c>
      <c r="F3" s="6" t="s">
        <v>5</v>
      </c>
      <c r="G3" s="6" t="s">
        <v>113</v>
      </c>
      <c r="H3" s="6" t="s">
        <v>97</v>
      </c>
    </row>
    <row r="4" spans="1:8" ht="95.25" customHeight="1" x14ac:dyDescent="0.25">
      <c r="A4" s="10" t="s">
        <v>36</v>
      </c>
      <c r="B4" s="7" t="s">
        <v>124</v>
      </c>
      <c r="C4" s="11"/>
      <c r="D4" s="11"/>
      <c r="E4" s="11"/>
      <c r="F4" s="11"/>
      <c r="G4" s="11"/>
      <c r="H4" s="11"/>
    </row>
    <row r="5" spans="1:8" s="3" customFormat="1" ht="45" x14ac:dyDescent="0.25">
      <c r="A5" s="21" t="s">
        <v>37</v>
      </c>
      <c r="B5" s="13" t="s">
        <v>19</v>
      </c>
      <c r="C5" s="14" t="s">
        <v>102</v>
      </c>
      <c r="D5" s="14" t="s">
        <v>126</v>
      </c>
      <c r="E5" s="38">
        <v>5</v>
      </c>
      <c r="F5" s="39">
        <f>8*1.05</f>
        <v>8.4</v>
      </c>
      <c r="G5" s="39">
        <f>F5*200</f>
        <v>1680</v>
      </c>
      <c r="H5" s="37" t="s">
        <v>125</v>
      </c>
    </row>
    <row r="6" spans="1:8" s="3" customFormat="1" ht="45" x14ac:dyDescent="0.25">
      <c r="A6" s="21" t="s">
        <v>38</v>
      </c>
      <c r="B6" s="13" t="s">
        <v>18</v>
      </c>
      <c r="C6" s="14" t="s">
        <v>103</v>
      </c>
      <c r="D6" s="14" t="s">
        <v>126</v>
      </c>
      <c r="E6" s="38">
        <v>5</v>
      </c>
      <c r="F6" s="39">
        <f t="shared" ref="F6:F7" si="0">8*1.05</f>
        <v>8.4</v>
      </c>
      <c r="G6" s="39">
        <f>F6*100</f>
        <v>840</v>
      </c>
      <c r="H6" s="37" t="s">
        <v>125</v>
      </c>
    </row>
    <row r="7" spans="1:8" s="3" customFormat="1" ht="45" x14ac:dyDescent="0.25">
      <c r="A7" s="21" t="s">
        <v>39</v>
      </c>
      <c r="B7" s="13" t="s">
        <v>21</v>
      </c>
      <c r="C7" s="14" t="s">
        <v>104</v>
      </c>
      <c r="D7" s="14" t="s">
        <v>126</v>
      </c>
      <c r="E7" s="38">
        <v>5</v>
      </c>
      <c r="F7" s="39">
        <f t="shared" si="0"/>
        <v>8.4</v>
      </c>
      <c r="G7" s="39">
        <f>F7*1800</f>
        <v>15120</v>
      </c>
      <c r="H7" s="37" t="s">
        <v>125</v>
      </c>
    </row>
    <row r="8" spans="1:8" s="3" customFormat="1" ht="45" x14ac:dyDescent="0.25">
      <c r="A8" s="21" t="s">
        <v>40</v>
      </c>
      <c r="B8" s="13" t="s">
        <v>41</v>
      </c>
      <c r="C8" s="41" t="s">
        <v>130</v>
      </c>
      <c r="D8" s="14" t="s">
        <v>127</v>
      </c>
      <c r="E8" s="38">
        <v>5</v>
      </c>
      <c r="F8" s="39">
        <f>6.5*1.05</f>
        <v>6.8250000000000002</v>
      </c>
      <c r="G8" s="39">
        <f>F8*400</f>
        <v>2730</v>
      </c>
      <c r="H8" s="37" t="s">
        <v>125</v>
      </c>
    </row>
    <row r="9" spans="1:8" s="3" customFormat="1" x14ac:dyDescent="0.25">
      <c r="A9" s="21"/>
      <c r="B9" s="36" t="s">
        <v>47</v>
      </c>
      <c r="C9" s="14"/>
      <c r="D9" s="15"/>
      <c r="E9" s="13"/>
      <c r="F9" s="23"/>
      <c r="G9" s="45">
        <f>SUM(G5:G8)</f>
        <v>20370</v>
      </c>
      <c r="H9" s="31"/>
    </row>
    <row r="10" spans="1:8" ht="120" hidden="1" x14ac:dyDescent="0.25">
      <c r="A10" s="12" t="s">
        <v>42</v>
      </c>
      <c r="B10" s="9" t="s">
        <v>128</v>
      </c>
      <c r="C10" s="11"/>
      <c r="D10" s="11"/>
      <c r="E10" s="7"/>
      <c r="F10" s="7"/>
      <c r="G10" s="30"/>
      <c r="H10" s="11"/>
    </row>
    <row r="11" spans="1:8" s="3" customFormat="1" ht="45" hidden="1" x14ac:dyDescent="0.25">
      <c r="A11" s="21" t="s">
        <v>43</v>
      </c>
      <c r="B11" s="13" t="s">
        <v>25</v>
      </c>
      <c r="C11" s="14" t="s">
        <v>26</v>
      </c>
      <c r="D11" s="15" t="s">
        <v>6</v>
      </c>
      <c r="E11" s="13"/>
      <c r="F11" s="23"/>
      <c r="G11" s="23"/>
      <c r="H11" s="31"/>
    </row>
    <row r="12" spans="1:8" s="3" customFormat="1" ht="45" hidden="1" x14ac:dyDescent="0.25">
      <c r="A12" s="21" t="s">
        <v>44</v>
      </c>
      <c r="B12" s="13" t="s">
        <v>22</v>
      </c>
      <c r="C12" s="14" t="s">
        <v>20</v>
      </c>
      <c r="D12" s="15" t="s">
        <v>6</v>
      </c>
      <c r="E12" s="13"/>
      <c r="F12" s="23"/>
      <c r="G12" s="23"/>
      <c r="H12" s="31"/>
    </row>
    <row r="13" spans="1:8" s="3" customFormat="1" ht="45" hidden="1" x14ac:dyDescent="0.25">
      <c r="A13" s="21" t="s">
        <v>45</v>
      </c>
      <c r="B13" s="13" t="s">
        <v>24</v>
      </c>
      <c r="C13" s="14" t="s">
        <v>62</v>
      </c>
      <c r="D13" s="15" t="s">
        <v>6</v>
      </c>
      <c r="E13" s="13"/>
      <c r="F13" s="23"/>
      <c r="G13" s="23"/>
      <c r="H13" s="31"/>
    </row>
    <row r="14" spans="1:8" s="3" customFormat="1" ht="45" hidden="1" x14ac:dyDescent="0.25">
      <c r="A14" s="21" t="s">
        <v>46</v>
      </c>
      <c r="B14" s="13" t="s">
        <v>23</v>
      </c>
      <c r="C14" s="14" t="s">
        <v>27</v>
      </c>
      <c r="D14" s="15" t="s">
        <v>6</v>
      </c>
      <c r="E14" s="13"/>
      <c r="F14" s="23"/>
      <c r="G14" s="23"/>
      <c r="H14" s="31"/>
    </row>
    <row r="15" spans="1:8" hidden="1" x14ac:dyDescent="0.25">
      <c r="A15" s="21"/>
      <c r="B15" s="32" t="s">
        <v>48</v>
      </c>
      <c r="C15" s="14"/>
      <c r="D15" s="15"/>
      <c r="E15" s="7"/>
      <c r="F15" s="32"/>
      <c r="G15" s="30"/>
      <c r="H15" s="11"/>
    </row>
    <row r="16" spans="1:8" ht="45" hidden="1" x14ac:dyDescent="0.25">
      <c r="A16" s="21" t="s">
        <v>49</v>
      </c>
      <c r="B16" s="7" t="s">
        <v>72</v>
      </c>
      <c r="C16" s="6" t="s">
        <v>105</v>
      </c>
      <c r="D16" s="6" t="s">
        <v>106</v>
      </c>
      <c r="E16" s="7"/>
      <c r="F16" s="30"/>
      <c r="G16" s="30"/>
      <c r="H16" s="11"/>
    </row>
    <row r="17" spans="1:8" s="3" customFormat="1" hidden="1" x14ac:dyDescent="0.25">
      <c r="A17" s="21" t="s">
        <v>50</v>
      </c>
      <c r="B17" s="13" t="s">
        <v>15</v>
      </c>
      <c r="C17" s="14" t="s">
        <v>8</v>
      </c>
      <c r="D17" s="15" t="s">
        <v>6</v>
      </c>
      <c r="E17" s="14"/>
      <c r="F17" s="23"/>
      <c r="G17" s="23"/>
      <c r="H17" s="37"/>
    </row>
    <row r="18" spans="1:8" s="3" customFormat="1" ht="30" hidden="1" x14ac:dyDescent="0.25">
      <c r="A18" s="21" t="s">
        <v>51</v>
      </c>
      <c r="B18" s="13" t="s">
        <v>31</v>
      </c>
      <c r="C18" s="14" t="s">
        <v>8</v>
      </c>
      <c r="D18" s="15" t="s">
        <v>6</v>
      </c>
      <c r="E18" s="14"/>
      <c r="F18" s="23"/>
      <c r="G18" s="23"/>
      <c r="H18" s="37"/>
    </row>
    <row r="19" spans="1:8" s="3" customFormat="1" ht="30" hidden="1" x14ac:dyDescent="0.25">
      <c r="A19" s="21" t="s">
        <v>52</v>
      </c>
      <c r="B19" s="13" t="s">
        <v>32</v>
      </c>
      <c r="C19" s="14" t="s">
        <v>10</v>
      </c>
      <c r="D19" s="15" t="s">
        <v>6</v>
      </c>
      <c r="E19" s="14"/>
      <c r="F19" s="23"/>
      <c r="G19" s="23"/>
      <c r="H19" s="37"/>
    </row>
    <row r="20" spans="1:8" s="3" customFormat="1" ht="45" x14ac:dyDescent="0.25">
      <c r="A20" s="21" t="s">
        <v>53</v>
      </c>
      <c r="B20" s="13" t="s">
        <v>16</v>
      </c>
      <c r="C20" s="14" t="s">
        <v>28</v>
      </c>
      <c r="D20" s="38" t="s">
        <v>6</v>
      </c>
      <c r="E20" s="38">
        <v>5</v>
      </c>
      <c r="F20" s="40">
        <f>0.1*1.05</f>
        <v>0.10500000000000001</v>
      </c>
      <c r="G20" s="39">
        <f>F20*8000</f>
        <v>840.00000000000011</v>
      </c>
      <c r="H20" s="37" t="s">
        <v>129</v>
      </c>
    </row>
    <row r="21" spans="1:8" s="3" customFormat="1" ht="30" hidden="1" x14ac:dyDescent="0.25">
      <c r="A21" s="21" t="s">
        <v>54</v>
      </c>
      <c r="B21" s="16" t="s">
        <v>17</v>
      </c>
      <c r="C21" s="14" t="s">
        <v>35</v>
      </c>
      <c r="D21" s="14" t="s">
        <v>6</v>
      </c>
      <c r="E21" s="14"/>
      <c r="F21" s="36"/>
      <c r="G21" s="23"/>
      <c r="H21" s="37"/>
    </row>
    <row r="22" spans="1:8" s="3" customFormat="1" ht="30" hidden="1" x14ac:dyDescent="0.25">
      <c r="A22" s="21" t="s">
        <v>55</v>
      </c>
      <c r="B22" s="16" t="s">
        <v>34</v>
      </c>
      <c r="C22" s="14" t="s">
        <v>35</v>
      </c>
      <c r="D22" s="14" t="s">
        <v>6</v>
      </c>
      <c r="E22" s="14"/>
      <c r="F22" s="36"/>
      <c r="G22" s="23"/>
      <c r="H22" s="37"/>
    </row>
    <row r="23" spans="1:8" s="3" customFormat="1" ht="30" hidden="1" x14ac:dyDescent="0.25">
      <c r="A23" s="21" t="s">
        <v>56</v>
      </c>
      <c r="B23" s="16" t="s">
        <v>12</v>
      </c>
      <c r="C23" s="14" t="s">
        <v>35</v>
      </c>
      <c r="D23" s="14" t="s">
        <v>6</v>
      </c>
      <c r="E23" s="14"/>
      <c r="F23" s="36"/>
      <c r="G23" s="23"/>
      <c r="H23" s="37"/>
    </row>
    <row r="24" spans="1:8" s="3" customFormat="1" ht="30" hidden="1" x14ac:dyDescent="0.25">
      <c r="A24" s="21" t="s">
        <v>57</v>
      </c>
      <c r="B24" s="16" t="s">
        <v>88</v>
      </c>
      <c r="C24" s="14" t="s">
        <v>35</v>
      </c>
      <c r="D24" s="14" t="s">
        <v>6</v>
      </c>
      <c r="E24" s="14"/>
      <c r="F24" s="36"/>
      <c r="G24" s="23"/>
      <c r="H24" s="37"/>
    </row>
    <row r="25" spans="1:8" s="3" customFormat="1" ht="33.75" hidden="1" customHeight="1" x14ac:dyDescent="0.25">
      <c r="A25" s="21" t="s">
        <v>58</v>
      </c>
      <c r="B25" s="16" t="s">
        <v>11</v>
      </c>
      <c r="C25" s="14" t="s">
        <v>7</v>
      </c>
      <c r="D25" s="14" t="s">
        <v>6</v>
      </c>
      <c r="E25" s="14"/>
      <c r="F25" s="36"/>
      <c r="G25" s="23"/>
      <c r="H25" s="37"/>
    </row>
    <row r="26" spans="1:8" ht="7.5" hidden="1" customHeight="1" x14ac:dyDescent="0.25">
      <c r="A26" s="12" t="s">
        <v>69</v>
      </c>
      <c r="B26" s="8"/>
      <c r="C26" s="7"/>
      <c r="D26" s="7"/>
      <c r="E26" s="11"/>
      <c r="F26" s="6"/>
      <c r="G26" s="30"/>
      <c r="H26" s="11"/>
    </row>
    <row r="27" spans="1:8" ht="3.75" hidden="1" customHeight="1" x14ac:dyDescent="0.25">
      <c r="A27" s="12" t="s">
        <v>70</v>
      </c>
      <c r="B27" s="7"/>
      <c r="C27" s="10"/>
      <c r="D27" s="10"/>
      <c r="E27" s="6"/>
      <c r="F27" s="6"/>
      <c r="G27" s="30"/>
      <c r="H27" s="11"/>
    </row>
    <row r="28" spans="1:8" hidden="1" x14ac:dyDescent="0.25">
      <c r="A28" s="12" t="s">
        <v>71</v>
      </c>
      <c r="B28" s="7"/>
      <c r="C28" s="10"/>
      <c r="D28" s="10"/>
      <c r="E28" s="6"/>
      <c r="F28" s="6"/>
      <c r="G28" s="30"/>
      <c r="H28" s="11"/>
    </row>
    <row r="29" spans="1:8" hidden="1" x14ac:dyDescent="0.25">
      <c r="A29" s="12" t="s">
        <v>69</v>
      </c>
      <c r="B29" s="7" t="s">
        <v>98</v>
      </c>
      <c r="C29" s="10"/>
      <c r="D29" s="10"/>
      <c r="E29" s="6"/>
      <c r="F29" s="6"/>
      <c r="G29" s="30"/>
      <c r="H29" s="11"/>
    </row>
    <row r="30" spans="1:8" ht="30" hidden="1" x14ac:dyDescent="0.25">
      <c r="A30" s="12" t="s">
        <v>121</v>
      </c>
      <c r="B30" s="7" t="s">
        <v>13</v>
      </c>
      <c r="C30" s="10" t="s">
        <v>9</v>
      </c>
      <c r="D30" s="10" t="s">
        <v>6</v>
      </c>
      <c r="E30" s="6"/>
      <c r="F30" s="6"/>
      <c r="G30" s="30"/>
      <c r="H30" s="11"/>
    </row>
    <row r="31" spans="1:8" ht="30" hidden="1" x14ac:dyDescent="0.25">
      <c r="A31" s="12" t="s">
        <v>122</v>
      </c>
      <c r="B31" s="7" t="s">
        <v>14</v>
      </c>
      <c r="C31" s="10" t="s">
        <v>9</v>
      </c>
      <c r="D31" s="10" t="s">
        <v>6</v>
      </c>
      <c r="E31" s="6"/>
      <c r="F31" s="6"/>
      <c r="G31" s="30"/>
      <c r="H31" s="11"/>
    </row>
    <row r="32" spans="1:8" hidden="1" x14ac:dyDescent="0.25">
      <c r="A32" s="12"/>
      <c r="B32" s="32" t="s">
        <v>123</v>
      </c>
      <c r="C32" s="10"/>
      <c r="D32" s="10"/>
      <c r="E32" s="6"/>
      <c r="F32" s="6"/>
      <c r="G32" s="30"/>
      <c r="H32" s="11"/>
    </row>
    <row r="33" spans="1:8" ht="30" hidden="1" x14ac:dyDescent="0.25">
      <c r="A33" s="12" t="s">
        <v>70</v>
      </c>
      <c r="B33" s="7" t="s">
        <v>29</v>
      </c>
      <c r="C33" s="10" t="s">
        <v>63</v>
      </c>
      <c r="D33" s="6" t="s">
        <v>6</v>
      </c>
      <c r="E33" s="6"/>
      <c r="F33" s="6"/>
      <c r="G33" s="23"/>
      <c r="H33" s="11"/>
    </row>
    <row r="34" spans="1:8" hidden="1" x14ac:dyDescent="0.25">
      <c r="A34" s="12" t="s">
        <v>71</v>
      </c>
      <c r="B34" s="7" t="s">
        <v>30</v>
      </c>
      <c r="C34" s="10" t="s">
        <v>64</v>
      </c>
      <c r="D34" s="6" t="s">
        <v>6</v>
      </c>
      <c r="E34" s="6"/>
      <c r="F34" s="6"/>
      <c r="G34" s="23"/>
      <c r="H34" s="11"/>
    </row>
    <row r="35" spans="1:8" ht="45" hidden="1" x14ac:dyDescent="0.25">
      <c r="A35" s="12" t="s">
        <v>73</v>
      </c>
      <c r="B35" s="7" t="s">
        <v>65</v>
      </c>
      <c r="C35" s="10" t="s">
        <v>60</v>
      </c>
      <c r="D35" s="6" t="s">
        <v>6</v>
      </c>
      <c r="E35" s="6"/>
      <c r="F35" s="6"/>
      <c r="G35" s="30"/>
      <c r="H35" s="11"/>
    </row>
    <row r="36" spans="1:8" ht="45" hidden="1" x14ac:dyDescent="0.25">
      <c r="A36" s="12" t="s">
        <v>74</v>
      </c>
      <c r="B36" s="7" t="s">
        <v>66</v>
      </c>
      <c r="C36" s="10" t="s">
        <v>60</v>
      </c>
      <c r="D36" s="6" t="s">
        <v>6</v>
      </c>
      <c r="E36" s="6"/>
      <c r="F36" s="6"/>
      <c r="G36" s="30"/>
      <c r="H36" s="11"/>
    </row>
    <row r="37" spans="1:8" ht="45" hidden="1" x14ac:dyDescent="0.25">
      <c r="A37" s="12" t="s">
        <v>75</v>
      </c>
      <c r="B37" s="7" t="s">
        <v>92</v>
      </c>
      <c r="C37" s="10" t="s">
        <v>67</v>
      </c>
      <c r="D37" s="6" t="s">
        <v>6</v>
      </c>
      <c r="E37" s="6"/>
      <c r="F37" s="6"/>
      <c r="G37" s="30"/>
      <c r="H37" s="11"/>
    </row>
    <row r="38" spans="1:8" ht="45" hidden="1" x14ac:dyDescent="0.25">
      <c r="A38" s="12" t="s">
        <v>76</v>
      </c>
      <c r="B38" s="7" t="s">
        <v>93</v>
      </c>
      <c r="C38" s="10" t="s">
        <v>67</v>
      </c>
      <c r="D38" s="6" t="s">
        <v>6</v>
      </c>
      <c r="E38" s="6"/>
      <c r="F38" s="6"/>
      <c r="G38" s="30"/>
      <c r="H38" s="11"/>
    </row>
    <row r="39" spans="1:8" ht="45" hidden="1" x14ac:dyDescent="0.25">
      <c r="A39" s="12" t="s">
        <v>77</v>
      </c>
      <c r="B39" s="7" t="s">
        <v>94</v>
      </c>
      <c r="C39" s="10" t="s">
        <v>67</v>
      </c>
      <c r="D39" s="6" t="s">
        <v>6</v>
      </c>
      <c r="E39" s="6"/>
      <c r="F39" s="6"/>
      <c r="G39" s="30"/>
      <c r="H39" s="11"/>
    </row>
    <row r="40" spans="1:8" ht="30" hidden="1" x14ac:dyDescent="0.25">
      <c r="A40" s="12" t="s">
        <v>91</v>
      </c>
      <c r="B40" s="7" t="s">
        <v>99</v>
      </c>
      <c r="C40" s="10" t="s">
        <v>68</v>
      </c>
      <c r="D40" s="6" t="s">
        <v>6</v>
      </c>
      <c r="E40" s="6"/>
      <c r="F40" s="6"/>
      <c r="G40" s="30"/>
      <c r="H40" s="11"/>
    </row>
    <row r="41" spans="1:8" ht="30" hidden="1" x14ac:dyDescent="0.25">
      <c r="A41" s="12" t="s">
        <v>78</v>
      </c>
      <c r="B41" s="7" t="s">
        <v>100</v>
      </c>
      <c r="C41" s="10" t="s">
        <v>68</v>
      </c>
      <c r="D41" s="6" t="s">
        <v>6</v>
      </c>
      <c r="E41" s="6"/>
      <c r="F41" s="6"/>
      <c r="G41" s="30"/>
      <c r="H41" s="11"/>
    </row>
    <row r="42" spans="1:8" ht="30" hidden="1" x14ac:dyDescent="0.25">
      <c r="A42" s="12" t="s">
        <v>79</v>
      </c>
      <c r="B42" s="7" t="s">
        <v>82</v>
      </c>
      <c r="C42" s="10" t="s">
        <v>107</v>
      </c>
      <c r="D42" s="6" t="s">
        <v>84</v>
      </c>
      <c r="E42" s="6"/>
      <c r="F42" s="6"/>
      <c r="G42" s="30"/>
      <c r="H42" s="11"/>
    </row>
    <row r="43" spans="1:8" ht="30" hidden="1" x14ac:dyDescent="0.25">
      <c r="A43" s="12" t="s">
        <v>80</v>
      </c>
      <c r="B43" s="7" t="s">
        <v>86</v>
      </c>
      <c r="C43" s="10" t="s">
        <v>108</v>
      </c>
      <c r="D43" s="6" t="s">
        <v>85</v>
      </c>
      <c r="E43" s="6"/>
      <c r="F43" s="6"/>
      <c r="G43" s="30"/>
      <c r="H43" s="11"/>
    </row>
    <row r="44" spans="1:8" ht="30" hidden="1" x14ac:dyDescent="0.25">
      <c r="A44" s="12" t="s">
        <v>81</v>
      </c>
      <c r="B44" s="7" t="s">
        <v>83</v>
      </c>
      <c r="C44" s="10" t="s">
        <v>107</v>
      </c>
      <c r="D44" s="6" t="s">
        <v>84</v>
      </c>
      <c r="E44" s="6"/>
      <c r="F44" s="6"/>
      <c r="G44" s="30"/>
      <c r="H44" s="11"/>
    </row>
    <row r="45" spans="1:8" ht="30" hidden="1" x14ac:dyDescent="0.25">
      <c r="A45" s="12" t="s">
        <v>114</v>
      </c>
      <c r="B45" s="7" t="s">
        <v>87</v>
      </c>
      <c r="C45" s="10" t="s">
        <v>109</v>
      </c>
      <c r="D45" s="10" t="s">
        <v>85</v>
      </c>
      <c r="E45" s="6"/>
      <c r="F45" s="6"/>
      <c r="G45" s="30"/>
      <c r="H45" s="11"/>
    </row>
    <row r="46" spans="1:8" ht="30" hidden="1" x14ac:dyDescent="0.25">
      <c r="A46" s="12" t="s">
        <v>115</v>
      </c>
      <c r="B46" s="7" t="s">
        <v>111</v>
      </c>
      <c r="C46" s="10" t="s">
        <v>107</v>
      </c>
      <c r="D46" s="6" t="s">
        <v>6</v>
      </c>
      <c r="E46" s="6"/>
      <c r="F46" s="6"/>
      <c r="G46" s="30"/>
      <c r="H46" s="11"/>
    </row>
    <row r="47" spans="1:8" ht="30" hidden="1" x14ac:dyDescent="0.25">
      <c r="A47" s="12" t="s">
        <v>116</v>
      </c>
      <c r="B47" s="7" t="s">
        <v>90</v>
      </c>
      <c r="C47" s="10" t="s">
        <v>68</v>
      </c>
      <c r="D47" s="6" t="s">
        <v>6</v>
      </c>
      <c r="E47" s="6"/>
      <c r="F47" s="6"/>
      <c r="G47" s="30"/>
      <c r="H47" s="11"/>
    </row>
    <row r="48" spans="1:8" ht="90" hidden="1" x14ac:dyDescent="0.25">
      <c r="A48" s="12" t="s">
        <v>117</v>
      </c>
      <c r="B48" s="7" t="s">
        <v>95</v>
      </c>
      <c r="C48" s="10" t="s">
        <v>110</v>
      </c>
      <c r="D48" s="6" t="s">
        <v>6</v>
      </c>
      <c r="E48" s="6"/>
      <c r="F48" s="6"/>
      <c r="G48" s="30"/>
      <c r="H48" s="11"/>
    </row>
    <row r="49" spans="1:8" ht="60" hidden="1" x14ac:dyDescent="0.25">
      <c r="A49" s="12" t="s">
        <v>118</v>
      </c>
      <c r="B49" s="7" t="s">
        <v>59</v>
      </c>
      <c r="C49" s="6" t="s">
        <v>35</v>
      </c>
      <c r="D49" s="6" t="s">
        <v>6</v>
      </c>
      <c r="E49" s="6"/>
      <c r="F49" s="6"/>
      <c r="G49" s="30"/>
      <c r="H49" s="11"/>
    </row>
    <row r="50" spans="1:8" ht="60" hidden="1" x14ac:dyDescent="0.25">
      <c r="A50" s="12" t="s">
        <v>119</v>
      </c>
      <c r="B50" s="33" t="s">
        <v>61</v>
      </c>
      <c r="C50" s="6" t="s">
        <v>35</v>
      </c>
      <c r="D50" s="6" t="s">
        <v>6</v>
      </c>
      <c r="E50" s="6"/>
      <c r="F50" s="6"/>
      <c r="G50" s="30"/>
      <c r="H50" s="11"/>
    </row>
    <row r="51" spans="1:8" ht="30" hidden="1" x14ac:dyDescent="0.25">
      <c r="A51" s="12" t="s">
        <v>120</v>
      </c>
      <c r="B51" s="33" t="s">
        <v>101</v>
      </c>
      <c r="C51" s="34" t="s">
        <v>112</v>
      </c>
      <c r="D51" s="6" t="s">
        <v>6</v>
      </c>
      <c r="E51" s="34"/>
      <c r="F51" s="34"/>
      <c r="G51" s="35"/>
      <c r="H51" s="11"/>
    </row>
    <row r="52" spans="1:8" x14ac:dyDescent="0.25">
      <c r="A52" s="25"/>
      <c r="B52" s="17"/>
      <c r="C52" s="18"/>
      <c r="D52" s="18"/>
      <c r="E52" s="19"/>
      <c r="F52" s="19"/>
      <c r="G52" s="20"/>
    </row>
    <row r="53" spans="1:8" ht="64.5" customHeight="1" x14ac:dyDescent="0.25">
      <c r="A53" s="26"/>
      <c r="B53" s="42" t="s">
        <v>131</v>
      </c>
      <c r="C53" s="42"/>
      <c r="D53" s="42"/>
      <c r="E53" s="42"/>
      <c r="F53" s="42"/>
      <c r="G53" s="42"/>
      <c r="H53" s="27"/>
    </row>
    <row r="54" spans="1:8" ht="33.75" customHeight="1" x14ac:dyDescent="0.25">
      <c r="A54" s="22"/>
      <c r="B54" s="43" t="s">
        <v>33</v>
      </c>
      <c r="C54" s="43"/>
      <c r="D54" s="43"/>
      <c r="E54" s="43"/>
      <c r="F54" s="43"/>
      <c r="G54" s="43"/>
      <c r="H54" s="27"/>
    </row>
    <row r="55" spans="1:8" x14ac:dyDescent="0.25">
      <c r="A55" s="28"/>
      <c r="B55" s="29"/>
      <c r="C55" s="27"/>
      <c r="D55" s="27"/>
      <c r="E55" s="27"/>
      <c r="F55" s="27"/>
      <c r="G55" s="27"/>
      <c r="H55" s="27"/>
    </row>
  </sheetData>
  <mergeCells count="3">
    <mergeCell ref="B53:G53"/>
    <mergeCell ref="B54:G54"/>
    <mergeCell ref="A1:D1"/>
  </mergeCells>
  <phoneticPr fontId="10" type="noConversion"/>
  <pageMargins left="0.31496062992125984" right="0.31496062992125984" top="0.55118110236220474" bottom="0.35433070866141736" header="0.31496062992125984" footer="0.31496062992125984"/>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Kainų lentelė</vt:lpstr>
      <vt:lpstr>'Kainų lentelė'!Print_Area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Aurelija Baranauskaitė</cp:lastModifiedBy>
  <cp:lastPrinted>2021-12-20T12:07:05Z</cp:lastPrinted>
  <dcterms:created xsi:type="dcterms:W3CDTF">2015-11-27T07:44:26Z</dcterms:created>
  <dcterms:modified xsi:type="dcterms:W3CDTF">2022-01-31T07:48:20Z</dcterms:modified>
</cp:coreProperties>
</file>