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dvar\Documents\Dvaranauskas Marius\2022 m. darbai\Išdaužų remontas\Gričiupio, Centro, Šančių\"/>
    </mc:Choice>
  </mc:AlternateContent>
  <bookViews>
    <workbookView xWindow="0" yWindow="0" windowWidth="21600" windowHeight="9600"/>
  </bookViews>
  <sheets>
    <sheet name="Lapas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55" i="1" l="1"/>
  <c r="J40" i="1"/>
  <c r="J41" i="1"/>
  <c r="J42" i="1"/>
  <c r="J51" i="1" l="1"/>
  <c r="J50" i="1"/>
  <c r="J49" i="1"/>
  <c r="J48" i="1"/>
  <c r="J47" i="1"/>
  <c r="J46" i="1"/>
  <c r="J45" i="1"/>
  <c r="J44" i="1"/>
  <c r="J43" i="1"/>
  <c r="J39" i="1"/>
  <c r="J38" i="1"/>
  <c r="J37" i="1"/>
  <c r="J36" i="1"/>
  <c r="J35" i="1"/>
  <c r="J34" i="1"/>
  <c r="J33" i="1"/>
  <c r="J32" i="1"/>
  <c r="J31" i="1"/>
  <c r="J30" i="1"/>
  <c r="J29" i="1"/>
  <c r="J28" i="1"/>
  <c r="J27" i="1"/>
  <c r="J26" i="1"/>
  <c r="J52" i="1" l="1"/>
  <c r="J56" i="1" l="1"/>
  <c r="J57" i="1" s="1"/>
  <c r="B19" i="1" s="1"/>
  <c r="G55" i="1"/>
  <c r="J58" i="1" l="1"/>
  <c r="J71" i="1" s="1"/>
  <c r="J59" i="1" l="1"/>
  <c r="J72" i="1" s="1"/>
  <c r="B17" i="1" s="1"/>
</calcChain>
</file>

<file path=xl/sharedStrings.xml><?xml version="1.0" encoding="utf-8"?>
<sst xmlns="http://schemas.openxmlformats.org/spreadsheetml/2006/main" count="187" uniqueCount="139">
  <si>
    <t>Kauno miesto susisiekimo komunikacijų remonto ir rekonstrukcijos darbų pirkimo (II dalies)                                                                                                                                                                                                                            Preliminariosios sutarties 4 priedo (Kvietimo į atnaujintą varžymąsi) 1 priedėlis</t>
  </si>
  <si>
    <t xml:space="preserve">                            PASIŪLYMAS  ATNAUJINTAM VARŽYMUISI                   </t>
  </si>
  <si>
    <t>(Data)</t>
  </si>
  <si>
    <t>Kaunas</t>
  </si>
  <si>
    <t>(Vieta)</t>
  </si>
  <si>
    <r>
      <t xml:space="preserve">Tiekėjo pavadinimas, įmonės kodas (pagal įmonės registravimo pažymėjimo duomenis) </t>
    </r>
    <r>
      <rPr>
        <i/>
        <sz val="12"/>
        <color theme="1"/>
        <rFont val="Times New Roman"/>
        <family val="1"/>
      </rPr>
      <t>/jei dalyvauja jungtinės veiklos sutartimi, surašomi visų sutarties šalių duomenys.</t>
    </r>
  </si>
  <si>
    <r>
      <t xml:space="preserve">Tiekėjo adresas, pašto kodas </t>
    </r>
    <r>
      <rPr>
        <i/>
        <sz val="12"/>
        <color theme="1"/>
        <rFont val="Times New Roman"/>
        <family val="1"/>
      </rPr>
      <t>/jei dalyvauja jungtinės veiklos sutartimi, surašomi visų sutarties šalių duomenys.</t>
    </r>
  </si>
  <si>
    <t>Už pasiūlymą atsakingo asmens vardas, pavardė</t>
  </si>
  <si>
    <t>Telefono numeris</t>
  </si>
  <si>
    <t>Fakso numeris</t>
  </si>
  <si>
    <t>El. pašto adresas</t>
  </si>
  <si>
    <t xml:space="preserve">Eur su PVM </t>
  </si>
  <si>
    <t>kaina su PVM (lentelės I ir II skyriuose nurodytų darbų įkainių suma su PVM, o jei II skyrius netaikomas - I skyriuje nurodytų darbų įkainių suma su PVM)</t>
  </si>
  <si>
    <r>
      <t xml:space="preserve">Eur be PVM </t>
    </r>
    <r>
      <rPr>
        <sz val="11"/>
        <color indexed="8"/>
        <rFont val="Times New Roman"/>
        <family val="1"/>
      </rPr>
      <t/>
    </r>
  </si>
  <si>
    <r>
      <rPr>
        <sz val="11"/>
        <color indexed="8"/>
        <rFont val="Times New Roman"/>
        <family val="1"/>
      </rPr>
      <t xml:space="preserve">kaina be PVM (lentelės I ir II skyriuose nurodytų darbų įkainių suma be PVM, o jei II skyrius netaikomas - I skyriuje nurodytų darbų įkainių suma be PVM) </t>
    </r>
    <r>
      <rPr>
        <i/>
        <sz val="11"/>
        <color indexed="8"/>
        <rFont val="Times New Roman"/>
        <family val="1"/>
      </rPr>
      <t>(tais atvejais, kai pagal galiojančius teisės aktus tiekėjui nereikia mokėti PVM, nurodyti juridinį pagrindą)</t>
    </r>
  </si>
  <si>
    <t>Bendrą planuojamą kainą sudaro:</t>
  </si>
  <si>
    <t>Eil. Nr.</t>
  </si>
  <si>
    <t>Darbų rūšis ir aprašymas</t>
  </si>
  <si>
    <t>Mato vnt.</t>
  </si>
  <si>
    <t xml:space="preserve">Preliminarus kiekis </t>
  </si>
  <si>
    <t xml:space="preserve">PVM tarifo dydis, proc. </t>
  </si>
  <si>
    <t>SMD vertė, Eur be PVM***</t>
  </si>
  <si>
    <t>Vieneto įkainis, Eur           (be PVM) / Vieneto įkainio dydis, % skaičiuojant nuo SMD vertės be PVM***</t>
  </si>
  <si>
    <t>Bendra planuojama kaina Eur (be PVM)</t>
  </si>
  <si>
    <t>I. Darbai nurodyti preliminariosios sutarties 2 priede</t>
  </si>
  <si>
    <t>1.4</t>
  </si>
  <si>
    <t>Bordiūrų (šaligatvio bortų), sudėtų ant betono pagrindo, išardymas*</t>
  </si>
  <si>
    <t>m</t>
  </si>
  <si>
    <t>1.9</t>
  </si>
  <si>
    <t>Statybinių atliekų/išardytų elementų kasimas ekskavatoriais su 0.25 m3 kaušu, pakrovimas į autosavivarčius ir išvežimas iki 15 km</t>
  </si>
  <si>
    <t>t</t>
  </si>
  <si>
    <t>2.1</t>
  </si>
  <si>
    <t>II grupės grunto kasimas ekskavatoriais su 0.4 m3 kaušu, pakrovimas į autosavivarčius, vežiojimas iki 15 km ir darbas sąvartoje</t>
  </si>
  <si>
    <t>1000 m3</t>
  </si>
  <si>
    <t>2.3</t>
  </si>
  <si>
    <t>Dirvos paruošimas gazonams mech. būdu II gr. grunte, užpilant 10 cm storio sluoksnį juodžemio</t>
  </si>
  <si>
    <t>100 m2</t>
  </si>
  <si>
    <t>2.4</t>
  </si>
  <si>
    <t xml:space="preserve">Paprastų, parterinių ir mauritaniškų gazonų užsėjimas rankiniu būdu                                                                                                                                                                                             </t>
  </si>
  <si>
    <t>3.1</t>
  </si>
  <si>
    <t>Šulinio landos paaukštinimas gelžbetonio žiedais iki 10 cm</t>
  </si>
  <si>
    <t>vnt.</t>
  </si>
  <si>
    <t>3.2</t>
  </si>
  <si>
    <t>Šulinio landos paaukštinimas gelžbetonio žiedais nuo 10 cm  iki  30 cm</t>
  </si>
  <si>
    <t>3.5.2.</t>
  </si>
  <si>
    <t xml:space="preserve">Liukai su 40 t apkrova  </t>
  </si>
  <si>
    <t>3.15</t>
  </si>
  <si>
    <t>Kapų  reguliavimas  ir  paaukštinimas  iki 10 cm</t>
  </si>
  <si>
    <t>4.7</t>
  </si>
  <si>
    <t>Pagrindų išlyginamųjų ir paruošiamųjų sluoksnių iš smėlio-žvyro mišinių įrengimas</t>
  </si>
  <si>
    <t>100 m3</t>
  </si>
  <si>
    <t>4.8</t>
  </si>
  <si>
    <t>Išlyginamojo sluoksnio įrengimas iš dolomitinės skaldos</t>
  </si>
  <si>
    <t>5.1.1</t>
  </si>
  <si>
    <r>
      <t xml:space="preserve">Išlyginamojo sluoksnio iš asfaltbetonio mišinio </t>
    </r>
    <r>
      <rPr>
        <b/>
        <sz val="11"/>
        <color indexed="8"/>
        <rFont val="Times New Roman"/>
        <family val="1"/>
      </rPr>
      <t>AC 11 AN</t>
    </r>
    <r>
      <rPr>
        <sz val="11"/>
        <color indexed="8"/>
        <rFont val="Times New Roman"/>
        <family val="1"/>
      </rPr>
      <t xml:space="preserve"> (0/11-A) įrengimas, panaudojant asfaltbetonio klotuvą su automatinio aukščio reguliavimu, pagruntuojant bitumine emulsija prieš klojant išlyginamąjį sluoksnį</t>
    </r>
  </si>
  <si>
    <t>5.1.12</t>
  </si>
  <si>
    <r>
      <t xml:space="preserve">5 cm storio viensl. dangos iš </t>
    </r>
    <r>
      <rPr>
        <b/>
        <sz val="11"/>
        <color indexed="8"/>
        <rFont val="Times New Roman"/>
        <family val="1"/>
      </rPr>
      <t>AC 16 PD</t>
    </r>
    <r>
      <rPr>
        <sz val="11"/>
        <color indexed="8"/>
        <rFont val="Times New Roman"/>
        <family val="1"/>
      </rPr>
      <t xml:space="preserve"> asfaltbetonio mišinio įrengimas klotuvu, kurio našumas daugiau 200 iki 500 t/h</t>
    </r>
  </si>
  <si>
    <t>5.1.13</t>
  </si>
  <si>
    <t>5.2.1</t>
  </si>
  <si>
    <t>Betoninių trinkelių 200x100x60 mm (neregių vedimo sistemos) grindinys, kai siūlės užpildomos atsijomis</t>
  </si>
  <si>
    <t>10 m2</t>
  </si>
  <si>
    <t>5.2.3</t>
  </si>
  <si>
    <t>Betoninių  pilkos spalvos 8cm trinkelių grindinio grindimas siūles užpilant atsijomis</t>
  </si>
  <si>
    <t>5.2.6</t>
  </si>
  <si>
    <t>80x200 mm skersmens betoninių bordiūrų ant betoninio pagrindo įrengimas</t>
  </si>
  <si>
    <t>100 m</t>
  </si>
  <si>
    <t>5.2.9</t>
  </si>
  <si>
    <t>150x300 mm skersmens betoninių bordiūrų ant betoninio pagrindo įrengimas</t>
  </si>
  <si>
    <t>5.2.11</t>
  </si>
  <si>
    <t>3 cm storio pasluoksnio iš dolomito atsijų įrengimas</t>
  </si>
  <si>
    <t>I skyriuje nurodytų darbų įkainių suma be PVM</t>
  </si>
  <si>
    <t>PVM suma</t>
  </si>
  <si>
    <t>Iš viso su PVM (I skyriuje nurodytų įkainių ir PVM suma)</t>
  </si>
  <si>
    <t>II. Tinkamam remontui būtini atlikti darbai (darbai nenurodyti preliminariosios sutarties 2 priede)*</t>
  </si>
  <si>
    <t>....</t>
  </si>
  <si>
    <t>.....</t>
  </si>
  <si>
    <t>II skyriuje nurodytų darbų įkainių suma be PVM</t>
  </si>
  <si>
    <t>Iš viso su PVM (II skyriuje nurodytų įkainių ir PVM suma)**</t>
  </si>
  <si>
    <t xml:space="preserve">IŠ VISO PVM (I ir II skyriuose nurodyto PVM suma) </t>
  </si>
  <si>
    <t>IŠ VISO su PVM (I ir II skyriuose nurodytų įkainių ir PVM suma)  (Pradinės sutarties vertė)</t>
  </si>
  <si>
    <t>**Lentelės II skyrius netaikomas, jei jame nurodyti darbai nėra perkami</t>
  </si>
  <si>
    <t xml:space="preserve">**Jei II skyriuje nurodytų Tinkamam Darbų įvykdymui būtinų atlikti darbų įkainių bendra suma (su PVM) yra didesnė už tokiems darbams skirtą Kvietimo 8 punkte nurodytą sumą, toks pasiūlymas laikomas nepriimtinu ir yra atmetamas, išskyrus VPĮ 45 straipsnio 1 dalies 5 punkte nurodytą atvejį, kai Kvietime maksimali darbams skirta suma nenurodoma. ir Užsakovas nusprendžia pakeisti (padidinti) pirkimui skirtą sumą, nustatytą prieš pradedant Atnaujintą varžymąsi. </t>
  </si>
  <si>
    <t xml:space="preserve">***SMD vertė, Eur be PVM nurodoma 6 stulpelyje, kai perkamos projektavimo paslaugos. Tokiu atveju 7 stulpelyje nurodomas vieneto įkainio dydis, % </t>
  </si>
  <si>
    <t>2. Į pasiūlymo kainą yra įskaičiuoti visi mokesčiai ir medžiagos bei visos kitos išlaidos, reikalingos tinkamai pagal Preliminariąją sutartį sudaromoms Pagrindinėms sutartims įgyvendinti.</t>
  </si>
  <si>
    <t>3.  Patvirtiname, kad EBVPD nurodyta informacija, kuri pateikta Perkančiajai organizacijai teikiant pasiūlymą dėl Preliminariosios sutarties sudarymo yra nepasikeitusi. (arba, jei pasikeitusi – pateikiame aktualią EBVPD informaciją, pridedame.)</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</si>
  <si>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</si>
  <si>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</si>
  <si>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</si>
  <si>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7. Jeigu mūsų pasiūlymas bus priimtas, mes įsipareigojame Užsakovo nurodytu terminu sudaryti sutartį.</t>
  </si>
  <si>
    <t xml:space="preserve">8. Vykdant sutartį pasitelksiu šiuos subrangovus, kurių pajėgumais remiuosi*: </t>
  </si>
  <si>
    <t xml:space="preserve">Eil. Nr. </t>
  </si>
  <si>
    <t>Subrangovų pavadinimas, adresas</t>
  </si>
  <si>
    <t>Įrašyti abi reikalaujamas reikšmes:
1. Subrangovams numatomi perduoti atlikti darbai (įvardinti konkrečius darbus);
2. Subrangovams perduodama sutarties dalis % sutarties kainoje</t>
  </si>
  <si>
    <t xml:space="preserve">*Pildyti tuomet, jei sutarties vykdymui pasitelkiami subrangovai, kurių pajėgumais rangovas remiasi ir kurie yra nurodyti Preliminariosios sutarties priede. </t>
  </si>
  <si>
    <t>9. Vykdant sutartį pasitelksiu šiuos subrangovus, kurių pajėgumais nesiremiu**:</t>
  </si>
  <si>
    <t xml:space="preserve">Įrašyti abi reikalaujamas reikšmes:
1. Subrangovams numatomi perduoti atlikti darbai (įvardinti konkrečius darbus);
2. Subrangovams perduodama sutarties dalis % sutarties kainoje
</t>
  </si>
  <si>
    <t xml:space="preserve">**Pildyti tuomet, jei sutarties vykdymui pasitelkiami subrangovai, kurių pajėgumais rangovas nesiremia. </t>
  </si>
  <si>
    <r>
      <t>10. Šiame pasiūlyme yra pateikta ir konfidenciali informacija</t>
    </r>
    <r>
      <rPr>
        <sz val="11"/>
        <color indexed="8"/>
        <rFont val="Times New Roman"/>
        <family val="1"/>
      </rPr>
      <t xml:space="preserve"> (dokumentai su konfidencialia informacija įsegti atskirai) ****:</t>
    </r>
  </si>
  <si>
    <t>Pateikto dokumento pavadinimas</t>
  </si>
  <si>
    <t xml:space="preserve">****Pildyti tuomet, jei bus pateikta konfidenciali informacija. Tiekėjas negali nurodyti, kad konfidenciali yra pasiūlymo kaina arba, kad visas pasiūlymas yra konfidencialus. </t>
  </si>
  <si>
    <t>11. Kartu su pasiūlymu pateikiami šie dokumentai:</t>
  </si>
  <si>
    <t xml:space="preserve"> Jei tiekėjas 8, 9 ir (ar) 10 punktų neužpildo arba juos išbraukia, laikoma kad jis sutarčiai vykdyti subteikėjų nepasitelks / pasiūlyme konfidencialios informacijos nėra.</t>
  </si>
  <si>
    <t xml:space="preserve">PASTABA: 10 punkte prašome nurodyti Jūsų pasiūlymo konfidencialią informaciją.  Konfidencialia negalima laikyti informacijos, nurodytos VPĮ 20 str. 2 d. Tiekėjas turi aiškiai nurodyti, kokie su pasiūlymu pateikti dokumentai laikytini konfidencialiais. </t>
  </si>
  <si>
    <t>1.2</t>
  </si>
  <si>
    <t>Asfalto dangų nufrezavimas</t>
  </si>
  <si>
    <t>1.11</t>
  </si>
  <si>
    <t>Frezuoto asfalto  transportavimas iki 10 km atstumu</t>
  </si>
  <si>
    <t>5.1.22</t>
  </si>
  <si>
    <r>
      <t xml:space="preserve">4 cm storio dangos įrengimas, panaudojant asfaltbetonio klotuvą su automatiniu aukščio reguliavimu, iš asfaltbetonio mišinio  </t>
    </r>
    <r>
      <rPr>
        <b/>
        <sz val="11"/>
        <color indexed="8"/>
        <rFont val="Times New Roman"/>
        <family val="1"/>
        <charset val="186"/>
      </rPr>
      <t>AC 11 VS</t>
    </r>
    <r>
      <rPr>
        <sz val="11"/>
        <color indexed="8"/>
        <rFont val="Times New Roman"/>
        <family val="1"/>
      </rPr>
      <t xml:space="preserve"> </t>
    </r>
  </si>
  <si>
    <t>5.1.23</t>
  </si>
  <si>
    <r>
      <t xml:space="preserve">Keičiant sluoksnio storį, kiekvienam 0,5 cm pasikeitimui su asfaltbetoniu </t>
    </r>
    <r>
      <rPr>
        <b/>
        <sz val="11"/>
        <color indexed="8"/>
        <rFont val="Times New Roman"/>
        <family val="1"/>
        <charset val="186"/>
      </rPr>
      <t>AC 11 VS</t>
    </r>
    <r>
      <rPr>
        <sz val="11"/>
        <color indexed="8"/>
        <rFont val="Times New Roman"/>
        <family val="1"/>
      </rPr>
      <t xml:space="preserve"> prie normatyvų K16-152-2 pridėti arba atimti</t>
    </r>
  </si>
  <si>
    <t>5.1.24</t>
  </si>
  <si>
    <r>
      <t xml:space="preserve">4 cm storio virš. dangos sluoksnio iš </t>
    </r>
    <r>
      <rPr>
        <b/>
        <sz val="11"/>
        <color indexed="8"/>
        <rFont val="Times New Roman"/>
        <family val="1"/>
        <charset val="186"/>
      </rPr>
      <t>AC 11 VN</t>
    </r>
    <r>
      <rPr>
        <sz val="11"/>
        <color indexed="8"/>
        <rFont val="Times New Roman"/>
        <family val="1"/>
      </rPr>
      <t xml:space="preserve"> asfaltbetonio mišinio įrengimas klotuvu, kurio našumas daugiau 200 iki 500 t/h</t>
    </r>
  </si>
  <si>
    <t>5.1.25</t>
  </si>
  <si>
    <r>
      <t xml:space="preserve">Keičiant sluoksnio storį, kiekvienam 0,5 cm pasikeitimui su asfaltbetoniu </t>
    </r>
    <r>
      <rPr>
        <b/>
        <sz val="11"/>
        <color indexed="8"/>
        <rFont val="Times New Roman"/>
        <family val="1"/>
        <charset val="186"/>
      </rPr>
      <t>AC 11 VN</t>
    </r>
    <r>
      <rPr>
        <sz val="11"/>
        <color indexed="8"/>
        <rFont val="Times New Roman"/>
        <family val="1"/>
      </rPr>
      <t xml:space="preserve"> prie normatyvų N27-292 pridėti</t>
    </r>
  </si>
  <si>
    <r>
      <t xml:space="preserve">Keičiant sluoksnio storį, kiekvienam 0,5 cm pasikeitimui su asfaltbetoniu </t>
    </r>
    <r>
      <rPr>
        <b/>
        <sz val="11"/>
        <color indexed="8"/>
        <rFont val="Times New Roman"/>
        <family val="1"/>
        <charset val="186"/>
      </rPr>
      <t>AC 16 PD</t>
    </r>
    <r>
      <rPr>
        <sz val="11"/>
        <color indexed="8"/>
        <rFont val="Times New Roman"/>
        <family val="1"/>
      </rPr>
      <t xml:space="preserve">  pridėti</t>
    </r>
  </si>
  <si>
    <t>5.1.37</t>
  </si>
  <si>
    <t>Juodų dangų paviršiaus pagruntavimas bitumine emulsija</t>
  </si>
  <si>
    <t>Iš viso kaina be PVM</t>
  </si>
  <si>
    <t>Preliminarus kiekis</t>
  </si>
  <si>
    <t>Preliminarus vieneto įkainio dydis, proc. skaičiuojant nuo SMD vertės be PVM</t>
  </si>
  <si>
    <t>Bendra planuojama kaina be PVM, Eur</t>
  </si>
  <si>
    <t>7.4</t>
  </si>
  <si>
    <t>Gatvės paprastojo remonto aprašo parengimas</t>
  </si>
  <si>
    <t>PVM dydis proc.</t>
  </si>
  <si>
    <t>SMD vertė be PVM*</t>
  </si>
  <si>
    <t xml:space="preserve">DĖL GRIČIUPIO, CENTRO, ŠANČIŲ, DAINAVOS, PETRAŠIŪNŲ, EIGULIŲ IR ŽALIAKALNIO SENIŪNIJŲ ASFALTUOTŲ GATVIŲ DANGOS PAPRASTOJO REMONTO IR PRIEŽIŪROS DARBŲ* </t>
  </si>
  <si>
    <t xml:space="preserve">1. Išnagrinėję Kvietimo informaciją, Konkurso dokumentus, dokumentų priedus ir reikalavimus nurodytiems Gričiupio, Centro, Šančių, Dainavos, Petrašiūnų, Eigulių ir Žaliakalnio seniūnijų asfaltuotų gatvių dangos paprastojo remonto ir priežiūros darbams atlikti, mes siūlome darbus atlikti už bendrą planuojamą kainą: </t>
  </si>
  <si>
    <t>2022 03 14</t>
  </si>
  <si>
    <t>UAB „Kauno keliai“, įm. k. 135640993</t>
  </si>
  <si>
    <t>R. Kalantos g. 85, LT-53210 Kaunas</t>
  </si>
  <si>
    <t>Vaidas Dėdelė</t>
  </si>
  <si>
    <t>(8 614) 92 158</t>
  </si>
  <si>
    <t>-</t>
  </si>
  <si>
    <t>info@kaunokeliai.lt</t>
  </si>
  <si>
    <t>Įgaliojimas Nr. 22-02</t>
  </si>
  <si>
    <t>1.</t>
  </si>
  <si>
    <t>2.</t>
  </si>
  <si>
    <t>KONFIDENCIALU Gričiupio išdaužų pasiūlymas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</si>
</sst>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charset val="186"/>
      <scheme val="minor"/>
    </font>
    <font>
      <sz val="11"/>
      <color indexed="8"/>
      <name val="Times New Roman"/>
      <family val="1"/>
    </font>
    <font>
      <b/>
      <sz val="14"/>
      <color indexed="8"/>
      <name val="Times New Roman"/>
      <family val="1"/>
    </font>
    <font>
      <b/>
      <sz val="12"/>
      <name val="Times New Roman"/>
      <family val="1"/>
    </font>
    <font>
      <b/>
      <sz val="12"/>
      <color indexed="8"/>
      <name val="Times New Roman"/>
      <family val="1"/>
    </font>
    <font>
      <sz val="10"/>
      <color indexed="8"/>
      <name val="Times New Roman"/>
      <family val="1"/>
    </font>
    <font>
      <sz val="12"/>
      <color theme="1"/>
      <name val="Times New Roman"/>
      <family val="1"/>
    </font>
    <font>
      <i/>
      <sz val="12"/>
      <color theme="1"/>
      <name val="Times New Roman"/>
      <family val="1"/>
    </font>
    <font>
      <sz val="12"/>
      <color indexed="8"/>
      <name val="Times New Roman"/>
      <family val="1"/>
    </font>
    <font>
      <u/>
      <sz val="11"/>
      <color theme="10"/>
      <name val="Calibri"/>
      <family val="2"/>
      <charset val="186"/>
    </font>
    <font>
      <i/>
      <sz val="12"/>
      <color indexed="8"/>
      <name val="Times New Roman"/>
      <family val="1"/>
    </font>
    <font>
      <b/>
      <sz val="11"/>
      <color indexed="8"/>
      <name val="Times New Roman"/>
      <family val="1"/>
    </font>
    <font>
      <b/>
      <sz val="11"/>
      <color indexed="8"/>
      <name val="Times New Roman"/>
      <family val="1"/>
      <charset val="186"/>
    </font>
    <font>
      <i/>
      <sz val="11"/>
      <color indexed="8"/>
      <name val="Times New Roman"/>
      <family val="1"/>
    </font>
    <font>
      <b/>
      <i/>
      <sz val="11"/>
      <color indexed="8"/>
      <name val="Times New Roman"/>
      <family val="1"/>
    </font>
    <font>
      <sz val="11"/>
      <color theme="1"/>
      <name val="Times New Roman"/>
      <family val="1"/>
    </font>
    <font>
      <sz val="12"/>
      <name val="Times New Roman"/>
      <family val="1"/>
    </font>
    <font>
      <sz val="11"/>
      <color indexed="8"/>
      <name val="Calibri"/>
      <family val="2"/>
      <charset val="186"/>
    </font>
    <font>
      <sz val="11"/>
      <name val="Times New Roman"/>
      <family val="1"/>
    </font>
    <font>
      <sz val="12"/>
      <color theme="1"/>
      <name val="Times New Roman"/>
      <family val="1"/>
      <charset val="186"/>
    </font>
    <font>
      <b/>
      <sz val="11"/>
      <color theme="1"/>
      <name val="Times New Roman"/>
      <family val="1"/>
    </font>
    <font>
      <sz val="10"/>
      <name val="Times New Roman"/>
      <family val="1"/>
    </font>
    <font>
      <b/>
      <i/>
      <sz val="11"/>
      <color rgb="FFFF0000"/>
      <name val="Times New Roman"/>
      <family val="1"/>
    </font>
    <font>
      <sz val="11"/>
      <color rgb="FFFF0000"/>
      <name val="Times New Roman"/>
      <family val="1"/>
    </font>
    <font>
      <b/>
      <sz val="11"/>
      <name val="Times New Roman"/>
      <family val="1"/>
    </font>
    <font>
      <b/>
      <sz val="12"/>
      <color theme="1"/>
      <name val="Times New Roman"/>
      <family val="1"/>
    </font>
    <font>
      <b/>
      <sz val="10"/>
      <color theme="1"/>
      <name val="Times New Roman"/>
      <family val="1"/>
    </font>
    <font>
      <b/>
      <i/>
      <u/>
      <sz val="11"/>
      <color indexed="8"/>
      <name val="Times New Roman"/>
      <family val="1"/>
    </font>
    <font>
      <i/>
      <sz val="10"/>
      <color indexed="8"/>
      <name val="Times New Roman"/>
      <family val="1"/>
    </font>
    <font>
      <b/>
      <i/>
      <sz val="12"/>
      <color indexed="8"/>
      <name val="Times New Roman"/>
      <family val="1"/>
    </font>
    <font>
      <b/>
      <u/>
      <sz val="12"/>
      <color indexed="8"/>
      <name val="Times New Roman"/>
      <family val="1"/>
      <charset val="186"/>
    </font>
    <font>
      <sz val="11"/>
      <color theme="1"/>
      <name val="Times New Roman"/>
      <family val="1"/>
      <charset val="186"/>
    </font>
    <font>
      <sz val="11"/>
      <name val="TimesNewRoman"/>
      <charset val="186"/>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0" fontId="9" fillId="0" borderId="0" applyNumberFormat="0" applyFill="0" applyBorder="0" applyAlignment="0" applyProtection="0"/>
    <xf numFmtId="0" fontId="17" fillId="0" borderId="0"/>
  </cellStyleXfs>
  <cellXfs count="217">
    <xf numFmtId="0" fontId="0" fillId="0" borderId="0" xfId="0"/>
    <xf numFmtId="0" fontId="1" fillId="0" borderId="0" xfId="0" applyFont="1" applyProtection="1">
      <protection hidden="1"/>
    </xf>
    <xf numFmtId="0" fontId="0" fillId="0" borderId="0" xfId="0" applyProtection="1">
      <protection locked="0"/>
    </xf>
    <xf numFmtId="0" fontId="2" fillId="0" borderId="0" xfId="0" applyFont="1" applyAlignment="1" applyProtection="1">
      <protection hidden="1"/>
    </xf>
    <xf numFmtId="0" fontId="4" fillId="0" borderId="0" xfId="0" applyFont="1" applyAlignment="1" applyProtection="1">
      <alignment wrapText="1"/>
      <protection hidden="1"/>
    </xf>
    <xf numFmtId="0" fontId="1" fillId="0" borderId="0" xfId="0" applyFont="1" applyProtection="1">
      <protection locked="0"/>
    </xf>
    <xf numFmtId="0" fontId="4" fillId="0" borderId="0" xfId="0" applyFont="1" applyAlignment="1" applyProtection="1">
      <alignment horizontal="center" wrapText="1"/>
      <protection locked="0"/>
    </xf>
    <xf numFmtId="0" fontId="4" fillId="0" borderId="0" xfId="0" applyFont="1" applyBorder="1" applyAlignment="1" applyProtection="1">
      <alignment horizontal="center" wrapText="1"/>
      <protection locked="0"/>
    </xf>
    <xf numFmtId="0" fontId="5" fillId="0" borderId="0" xfId="0" applyFont="1" applyBorder="1" applyAlignment="1" applyProtection="1">
      <alignment horizontal="center"/>
      <protection locked="0"/>
    </xf>
    <xf numFmtId="0" fontId="1" fillId="0" borderId="0" xfId="0" applyFont="1" applyBorder="1" applyAlignment="1" applyProtection="1">
      <alignment horizontal="center"/>
      <protection locked="0"/>
    </xf>
    <xf numFmtId="0" fontId="1"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vertical="top"/>
      <protection locked="0"/>
    </xf>
    <xf numFmtId="0" fontId="10" fillId="0" borderId="0" xfId="0" applyFont="1" applyProtection="1">
      <protection hidden="1"/>
    </xf>
    <xf numFmtId="0" fontId="1" fillId="0" borderId="0" xfId="0" applyFont="1" applyBorder="1" applyProtection="1">
      <protection hidden="1"/>
    </xf>
    <xf numFmtId="0" fontId="0" fillId="0" borderId="0" xfId="0" applyProtection="1">
      <protection hidden="1"/>
    </xf>
    <xf numFmtId="0" fontId="1" fillId="0" borderId="0" xfId="0" applyFont="1" applyAlignment="1" applyProtection="1">
      <alignment vertical="center" wrapText="1"/>
      <protection hidden="1"/>
    </xf>
    <xf numFmtId="0" fontId="1" fillId="0" borderId="0" xfId="0" applyFont="1" applyAlignment="1">
      <alignment horizontal="left" vertical="center" wrapText="1"/>
    </xf>
    <xf numFmtId="4" fontId="12" fillId="0" borderId="3" xfId="0" applyNumberFormat="1" applyFont="1" applyBorder="1" applyAlignment="1" applyProtection="1">
      <alignment horizontal="center" vertical="center" wrapText="1"/>
      <protection hidden="1"/>
    </xf>
    <xf numFmtId="0" fontId="11" fillId="0" borderId="0" xfId="0" applyFont="1" applyBorder="1" applyAlignment="1" applyProtection="1">
      <alignment vertical="center" wrapText="1"/>
      <protection locked="0"/>
    </xf>
    <xf numFmtId="0" fontId="11" fillId="0" borderId="0" xfId="0" applyFont="1" applyBorder="1" applyAlignment="1" applyProtection="1">
      <alignment vertical="top" wrapText="1"/>
      <protection locked="0"/>
    </xf>
    <xf numFmtId="0" fontId="1" fillId="0" borderId="0" xfId="0" applyFont="1" applyAlignment="1" applyProtection="1">
      <alignment horizontal="left" vertical="center" wrapText="1"/>
      <protection hidden="1"/>
    </xf>
    <xf numFmtId="0" fontId="11" fillId="0" borderId="0" xfId="0" applyFont="1" applyBorder="1" applyAlignment="1" applyProtection="1">
      <alignment horizontal="left" vertical="center" wrapText="1"/>
      <protection hidden="1"/>
    </xf>
    <xf numFmtId="0" fontId="16" fillId="0" borderId="0" xfId="0" applyFont="1" applyBorder="1" applyAlignment="1" applyProtection="1">
      <alignment vertical="justify" wrapText="1"/>
      <protection hidden="1"/>
    </xf>
    <xf numFmtId="0" fontId="8" fillId="0" borderId="0" xfId="0" applyFont="1" applyBorder="1" applyAlignment="1" applyProtection="1">
      <alignment vertical="justify" wrapText="1"/>
      <protection hidden="1"/>
    </xf>
    <xf numFmtId="0" fontId="1" fillId="0" borderId="18" xfId="0" applyFont="1" applyBorder="1" applyAlignment="1" applyProtection="1">
      <alignment horizontal="center" vertical="center" wrapText="1"/>
      <protection hidden="1"/>
    </xf>
    <xf numFmtId="0" fontId="1" fillId="0" borderId="19" xfId="0" applyFont="1" applyBorder="1" applyAlignment="1" applyProtection="1">
      <alignment horizontal="center" vertical="center" wrapText="1"/>
      <protection hidden="1"/>
    </xf>
    <xf numFmtId="0" fontId="1" fillId="0" borderId="0"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3" borderId="3" xfId="2" applyFont="1" applyFill="1" applyBorder="1" applyAlignment="1">
      <alignment horizontal="left" vertical="top" wrapText="1"/>
    </xf>
    <xf numFmtId="0" fontId="1" fillId="3" borderId="3" xfId="2" applyFont="1" applyFill="1" applyBorder="1" applyAlignment="1">
      <alignment horizontal="left" vertical="center" wrapText="1"/>
    </xf>
    <xf numFmtId="0" fontId="1" fillId="3" borderId="3" xfId="2" applyFont="1" applyFill="1" applyBorder="1" applyAlignment="1">
      <alignment horizontal="center" vertical="center" wrapText="1"/>
    </xf>
    <xf numFmtId="0" fontId="1" fillId="3" borderId="3" xfId="0" applyFont="1" applyFill="1" applyBorder="1" applyAlignment="1">
      <alignment horizontal="left" vertical="top"/>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1" fillId="0" borderId="3" xfId="0" applyFont="1" applyFill="1" applyBorder="1" applyAlignment="1">
      <alignment horizontal="left" vertical="top"/>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5" xfId="0" applyFont="1" applyFill="1" applyBorder="1" applyAlignment="1" applyProtection="1">
      <alignment horizontal="center" vertical="center" wrapText="1"/>
      <protection hidden="1"/>
    </xf>
    <xf numFmtId="0" fontId="17" fillId="0" borderId="3" xfId="2" applyBorder="1" applyAlignment="1" applyProtection="1">
      <alignment horizontal="center" vertical="center" wrapText="1"/>
      <protection locked="0"/>
    </xf>
    <xf numFmtId="0" fontId="1" fillId="0" borderId="3" xfId="2" applyFont="1" applyFill="1" applyBorder="1" applyAlignment="1" applyProtection="1">
      <alignment horizontal="left" vertical="top" wrapText="1"/>
      <protection hidden="1"/>
    </xf>
    <xf numFmtId="0" fontId="1" fillId="0" borderId="3" xfId="2" applyFont="1" applyFill="1" applyBorder="1" applyAlignment="1" applyProtection="1">
      <alignment horizontal="left" vertical="center" wrapText="1"/>
      <protection hidden="1"/>
    </xf>
    <xf numFmtId="0" fontId="1" fillId="0" borderId="3" xfId="2" applyFont="1" applyFill="1" applyBorder="1" applyAlignment="1" applyProtection="1">
      <alignment horizontal="center" vertical="center" wrapText="1"/>
      <protection hidden="1"/>
    </xf>
    <xf numFmtId="0" fontId="1" fillId="0" borderId="3" xfId="2" applyFont="1" applyFill="1" applyBorder="1" applyAlignment="1">
      <alignment horizontal="left" vertical="top" wrapText="1"/>
    </xf>
    <xf numFmtId="0" fontId="1" fillId="0" borderId="3" xfId="2" applyFont="1" applyFill="1" applyBorder="1" applyAlignment="1">
      <alignment horizontal="left" vertical="center" wrapText="1"/>
    </xf>
    <xf numFmtId="0" fontId="17" fillId="0" borderId="3" xfId="2" applyFill="1" applyBorder="1" applyAlignment="1" applyProtection="1">
      <alignment horizontal="center" vertical="center" wrapText="1"/>
      <protection locked="0"/>
    </xf>
    <xf numFmtId="0" fontId="18" fillId="0" borderId="3" xfId="0" applyFont="1" applyFill="1" applyBorder="1" applyAlignment="1" applyProtection="1">
      <alignment horizontal="left" vertical="top" wrapText="1"/>
      <protection hidden="1"/>
    </xf>
    <xf numFmtId="0" fontId="18" fillId="2" borderId="3" xfId="0" applyFont="1" applyFill="1" applyBorder="1" applyAlignment="1" applyProtection="1">
      <alignment horizontal="left" vertical="center" wrapText="1"/>
      <protection hidden="1"/>
    </xf>
    <xf numFmtId="0" fontId="18" fillId="0" borderId="3" xfId="0" applyFont="1" applyFill="1" applyBorder="1" applyAlignment="1" applyProtection="1">
      <alignment horizontal="center" vertical="center"/>
      <protection hidden="1"/>
    </xf>
    <xf numFmtId="0" fontId="1" fillId="0" borderId="3" xfId="2" applyFont="1" applyBorder="1" applyAlignment="1" applyProtection="1">
      <alignment horizontal="center" vertical="center" wrapText="1"/>
      <protection hidden="1"/>
    </xf>
    <xf numFmtId="0" fontId="18" fillId="0" borderId="3" xfId="0" applyFont="1" applyFill="1" applyBorder="1" applyAlignment="1" applyProtection="1">
      <alignment horizontal="left" vertical="center" wrapText="1"/>
      <protection hidden="1"/>
    </xf>
    <xf numFmtId="0" fontId="18" fillId="0" borderId="3" xfId="2" applyFont="1" applyFill="1" applyBorder="1" applyAlignment="1" applyProtection="1">
      <alignment horizontal="left" vertical="top" wrapText="1"/>
      <protection hidden="1"/>
    </xf>
    <xf numFmtId="0" fontId="18" fillId="0" borderId="3" xfId="2" applyFont="1" applyFill="1" applyBorder="1" applyAlignment="1" applyProtection="1">
      <alignment horizontal="center" vertical="center" wrapText="1"/>
      <protection hidden="1"/>
    </xf>
    <xf numFmtId="2" fontId="21" fillId="0" borderId="3" xfId="0" applyNumberFormat="1" applyFont="1" applyFill="1" applyBorder="1" applyAlignment="1" applyProtection="1">
      <alignment horizontal="center" vertical="top"/>
      <protection hidden="1"/>
    </xf>
    <xf numFmtId="0" fontId="21" fillId="0" borderId="3" xfId="0" applyNumberFormat="1" applyFont="1" applyFill="1" applyBorder="1" applyAlignment="1" applyProtection="1">
      <alignment horizontal="center" vertical="top"/>
      <protection hidden="1"/>
    </xf>
    <xf numFmtId="0" fontId="1" fillId="0" borderId="5" xfId="0" applyFont="1" applyBorder="1" applyAlignment="1" applyProtection="1">
      <alignment horizontal="center" vertical="justify" wrapText="1"/>
      <protection locked="0"/>
    </xf>
    <xf numFmtId="0" fontId="1" fillId="0" borderId="3" xfId="0" applyFont="1" applyBorder="1" applyAlignment="1" applyProtection="1">
      <alignment horizontal="center" vertical="top" wrapText="1"/>
      <protection hidden="1"/>
    </xf>
    <xf numFmtId="0" fontId="21" fillId="0" borderId="3" xfId="0" applyFont="1" applyFill="1" applyBorder="1" applyAlignment="1" applyProtection="1">
      <alignment horizontal="left" vertical="top" wrapText="1"/>
      <protection hidden="1"/>
    </xf>
    <xf numFmtId="0" fontId="16" fillId="0" borderId="0" xfId="0" applyFont="1" applyBorder="1" applyAlignment="1" applyProtection="1">
      <alignment vertical="justify" wrapText="1"/>
      <protection locked="0"/>
    </xf>
    <xf numFmtId="0" fontId="6" fillId="0" borderId="0" xfId="0" applyFont="1" applyBorder="1" applyAlignment="1" applyProtection="1">
      <alignment vertical="center"/>
      <protection locked="0"/>
    </xf>
    <xf numFmtId="0" fontId="25" fillId="0" borderId="3" xfId="0" applyFont="1" applyBorder="1" applyAlignment="1" applyProtection="1">
      <alignment horizontal="left" vertical="top" wrapText="1"/>
      <protection locked="0"/>
    </xf>
    <xf numFmtId="0" fontId="1" fillId="0" borderId="3" xfId="0" applyFont="1" applyBorder="1" applyAlignment="1" applyProtection="1">
      <alignment horizontal="left" vertical="top"/>
      <protection locked="0"/>
    </xf>
    <xf numFmtId="0" fontId="25" fillId="0" borderId="3" xfId="0" applyFont="1" applyBorder="1" applyAlignment="1" applyProtection="1">
      <alignment horizontal="left" wrapText="1"/>
      <protection locked="0"/>
    </xf>
    <xf numFmtId="0" fontId="25" fillId="0" borderId="3" xfId="0" applyFont="1" applyBorder="1" applyAlignment="1" applyProtection="1">
      <alignment horizontal="left"/>
      <protection locked="0"/>
    </xf>
    <xf numFmtId="0" fontId="1" fillId="0" borderId="3" xfId="0" applyFont="1" applyBorder="1" applyProtection="1">
      <protection hidden="1"/>
    </xf>
    <xf numFmtId="0" fontId="1" fillId="0" borderId="3" xfId="0" applyFont="1" applyBorder="1" applyProtection="1">
      <protection locked="0"/>
    </xf>
    <xf numFmtId="0" fontId="8" fillId="0" borderId="0" xfId="0" applyFont="1" applyBorder="1" applyAlignment="1" applyProtection="1">
      <alignment horizontal="center" vertical="top" wrapText="1"/>
      <protection locked="0"/>
    </xf>
    <xf numFmtId="0" fontId="1" fillId="0" borderId="0" xfId="0" applyFont="1" applyBorder="1" applyAlignment="1" applyProtection="1">
      <alignment horizontal="left" vertical="top"/>
      <protection locked="0"/>
    </xf>
    <xf numFmtId="0" fontId="13" fillId="0" borderId="0" xfId="0" applyFont="1" applyBorder="1" applyAlignment="1" applyProtection="1">
      <alignment horizontal="center" shrinkToFit="1"/>
      <protection locked="0"/>
    </xf>
    <xf numFmtId="0" fontId="28" fillId="0" borderId="0" xfId="0" applyFont="1" applyBorder="1" applyAlignment="1" applyProtection="1">
      <alignment horizontal="center" shrinkToFit="1"/>
      <protection locked="0"/>
    </xf>
    <xf numFmtId="0" fontId="29" fillId="0" borderId="0" xfId="0" applyFont="1" applyBorder="1" applyAlignment="1" applyProtection="1">
      <alignment horizontal="left" vertical="top" wrapText="1"/>
      <protection hidden="1"/>
    </xf>
    <xf numFmtId="0" fontId="30" fillId="0" borderId="0" xfId="0" applyFont="1" applyBorder="1" applyAlignment="1" applyProtection="1">
      <alignment wrapText="1"/>
      <protection hidden="1"/>
    </xf>
    <xf numFmtId="0" fontId="0" fillId="0" borderId="0" xfId="0" applyBorder="1" applyProtection="1">
      <protection locked="0"/>
    </xf>
    <xf numFmtId="0" fontId="31" fillId="0" borderId="3" xfId="2" applyFont="1" applyFill="1" applyBorder="1" applyAlignment="1">
      <alignment horizontal="center" vertical="center" wrapText="1"/>
    </xf>
    <xf numFmtId="0" fontId="18" fillId="0" borderId="3" xfId="2" applyFont="1" applyFill="1" applyBorder="1" applyAlignment="1" applyProtection="1">
      <alignment horizontal="left" vertical="center" wrapText="1"/>
      <protection hidden="1"/>
    </xf>
    <xf numFmtId="0" fontId="31" fillId="0" borderId="4" xfId="0" applyFont="1" applyBorder="1" applyAlignment="1">
      <alignment horizontal="left" vertical="top"/>
    </xf>
    <xf numFmtId="0" fontId="12" fillId="0" borderId="3" xfId="0" applyFont="1" applyBorder="1" applyAlignment="1" applyProtection="1">
      <alignment horizontal="left" vertical="top" wrapText="1"/>
      <protection hidden="1"/>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15" fillId="0" borderId="3" xfId="0" applyFont="1" applyBorder="1" applyAlignment="1">
      <alignment horizontal="center" vertical="top" wrapText="1"/>
    </xf>
    <xf numFmtId="0" fontId="31" fillId="0" borderId="3" xfId="0" applyFont="1" applyBorder="1" applyAlignment="1">
      <alignment horizontal="left" vertical="top"/>
    </xf>
    <xf numFmtId="0" fontId="1" fillId="0" borderId="3" xfId="0" applyFont="1" applyBorder="1" applyAlignment="1" applyProtection="1">
      <alignment horizontal="left" wrapText="1"/>
      <protection hidden="1"/>
    </xf>
    <xf numFmtId="0" fontId="1" fillId="0" borderId="3" xfId="0" applyFont="1" applyBorder="1" applyAlignment="1" applyProtection="1">
      <alignment horizontal="center" vertical="center"/>
      <protection hidden="1"/>
    </xf>
    <xf numFmtId="4" fontId="1" fillId="0" borderId="3" xfId="0" applyNumberFormat="1" applyFont="1" applyFill="1" applyBorder="1" applyAlignment="1" applyProtection="1">
      <alignment horizontal="center" vertical="center" wrapText="1"/>
      <protection hidden="1"/>
    </xf>
    <xf numFmtId="0" fontId="1" fillId="0" borderId="3" xfId="0" applyFont="1" applyFill="1" applyBorder="1" applyAlignment="1" applyProtection="1">
      <alignment horizontal="center" vertical="center" wrapText="1"/>
      <protection hidden="1"/>
    </xf>
    <xf numFmtId="0" fontId="1" fillId="0" borderId="3" xfId="0" applyFont="1" applyFill="1" applyBorder="1" applyAlignment="1">
      <alignment vertical="top"/>
    </xf>
    <xf numFmtId="0" fontId="1" fillId="0" borderId="4" xfId="0" applyFont="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28" fillId="0" borderId="2" xfId="0" applyFont="1" applyBorder="1" applyAlignment="1" applyProtection="1">
      <alignment horizontal="center" shrinkToFit="1"/>
      <protection locked="0"/>
    </xf>
    <xf numFmtId="0" fontId="13" fillId="0" borderId="2" xfId="0" applyFont="1" applyBorder="1" applyAlignment="1" applyProtection="1">
      <alignment horizontal="center" shrinkToFit="1"/>
      <protection locked="0"/>
    </xf>
    <xf numFmtId="0" fontId="29" fillId="0" borderId="0" xfId="0" applyFont="1" applyAlignment="1" applyProtection="1">
      <alignment horizontal="left" vertical="top" wrapText="1"/>
      <protection hidden="1"/>
    </xf>
    <xf numFmtId="0" fontId="11" fillId="0" borderId="1" xfId="0" applyFont="1" applyBorder="1" applyAlignment="1" applyProtection="1">
      <alignment horizontal="left"/>
      <protection hidden="1"/>
    </xf>
    <xf numFmtId="0" fontId="8" fillId="0" borderId="4" xfId="0" applyFont="1" applyBorder="1" applyAlignment="1" applyProtection="1">
      <alignment horizontal="center"/>
      <protection hidden="1"/>
    </xf>
    <xf numFmtId="0" fontId="8" fillId="0" borderId="5" xfId="0" applyFont="1" applyBorder="1" applyAlignment="1" applyProtection="1">
      <alignment horizontal="center"/>
      <protection hidden="1"/>
    </xf>
    <xf numFmtId="0" fontId="8" fillId="0" borderId="6" xfId="0" applyFont="1" applyBorder="1" applyAlignment="1" applyProtection="1">
      <alignment horizontal="center"/>
      <protection hidden="1"/>
    </xf>
    <xf numFmtId="0" fontId="1" fillId="0" borderId="4"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6" xfId="0" applyFont="1" applyBorder="1" applyAlignment="1" applyProtection="1">
      <alignment horizontal="center" vertical="top"/>
      <protection locked="0"/>
    </xf>
    <xf numFmtId="0" fontId="8" fillId="0" borderId="2" xfId="0" applyFont="1" applyBorder="1" applyAlignment="1" applyProtection="1">
      <alignment vertical="top" wrapText="1"/>
      <protection hidden="1"/>
    </xf>
    <xf numFmtId="0" fontId="6" fillId="0" borderId="2" xfId="0" applyFont="1" applyBorder="1" applyAlignment="1" applyProtection="1">
      <alignment horizontal="left" vertical="top" wrapText="1"/>
      <protection locked="0"/>
    </xf>
    <xf numFmtId="0" fontId="25" fillId="0" borderId="3" xfId="0" applyFont="1" applyBorder="1" applyAlignment="1" applyProtection="1">
      <alignment horizontal="center"/>
      <protection locked="0"/>
    </xf>
    <xf numFmtId="0" fontId="27" fillId="0" borderId="2" xfId="0" applyFont="1" applyBorder="1" applyAlignment="1" applyProtection="1">
      <alignment horizontal="left" wrapText="1"/>
      <protection hidden="1"/>
    </xf>
    <xf numFmtId="0" fontId="1" fillId="0" borderId="2" xfId="0" applyFont="1" applyBorder="1" applyAlignment="1" applyProtection="1">
      <alignment horizontal="left" wrapText="1"/>
      <protection hidden="1"/>
    </xf>
    <xf numFmtId="0" fontId="25" fillId="0" borderId="0" xfId="0" applyFont="1" applyAlignment="1" applyProtection="1">
      <alignment horizontal="left"/>
      <protection locked="0"/>
    </xf>
    <xf numFmtId="0" fontId="25" fillId="0" borderId="3" xfId="0" applyFont="1" applyBorder="1" applyAlignment="1" applyProtection="1">
      <alignment horizontal="center" vertical="center"/>
      <protection locked="0"/>
    </xf>
    <xf numFmtId="0" fontId="26" fillId="0" borderId="3" xfId="0" applyFont="1" applyBorder="1" applyAlignment="1" applyProtection="1">
      <alignment horizontal="left" vertical="top" wrapText="1"/>
      <protection locked="0"/>
    </xf>
    <xf numFmtId="0" fontId="26" fillId="0" borderId="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left" vertical="top" wrapText="1"/>
      <protection locked="0"/>
    </xf>
    <xf numFmtId="0" fontId="24" fillId="0" borderId="1" xfId="0" applyFont="1" applyBorder="1" applyAlignment="1" applyProtection="1">
      <alignment horizontal="left" vertical="top" wrapText="1"/>
      <protection hidden="1"/>
    </xf>
    <xf numFmtId="0" fontId="25" fillId="0" borderId="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6" fillId="0" borderId="4" xfId="0" applyFont="1" applyBorder="1" applyAlignment="1" applyProtection="1">
      <alignment horizontal="left" vertical="center" wrapText="1"/>
      <protection locked="0"/>
    </xf>
    <xf numFmtId="0" fontId="26" fillId="0" borderId="5" xfId="0" applyFont="1" applyBorder="1" applyAlignment="1" applyProtection="1">
      <alignment horizontal="left" vertical="center" wrapText="1"/>
      <protection locked="0"/>
    </xf>
    <xf numFmtId="0" fontId="26" fillId="0" borderId="5" xfId="0" applyFont="1" applyBorder="1" applyAlignment="1" applyProtection="1">
      <alignment horizontal="left" vertical="center"/>
      <protection locked="0"/>
    </xf>
    <xf numFmtId="0" fontId="26" fillId="0" borderId="6" xfId="0" applyFont="1" applyBorder="1" applyAlignment="1" applyProtection="1">
      <alignment horizontal="left" vertical="center"/>
      <protection locked="0"/>
    </xf>
    <xf numFmtId="0" fontId="22" fillId="0" borderId="29" xfId="0" applyFont="1" applyBorder="1" applyAlignment="1" applyProtection="1">
      <alignment horizontal="left"/>
      <protection hidden="1"/>
    </xf>
    <xf numFmtId="0" fontId="23" fillId="0" borderId="29" xfId="0" applyFont="1" applyBorder="1" applyAlignment="1" applyProtection="1">
      <alignment horizontal="left"/>
      <protection hidden="1"/>
    </xf>
    <xf numFmtId="0" fontId="22" fillId="0" borderId="0" xfId="0" applyFont="1" applyBorder="1" applyAlignment="1" applyProtection="1">
      <alignment vertical="top" wrapText="1"/>
      <protection hidden="1"/>
    </xf>
    <xf numFmtId="0" fontId="22" fillId="0" borderId="0" xfId="0" applyFont="1" applyBorder="1" applyAlignment="1" applyProtection="1">
      <alignment horizontal="left" vertical="top" wrapText="1"/>
      <protection hidden="1"/>
    </xf>
    <xf numFmtId="0" fontId="1" fillId="0" borderId="0" xfId="0" applyFont="1" applyBorder="1" applyAlignment="1" applyProtection="1">
      <alignment horizontal="left" vertical="top" wrapText="1"/>
      <protection hidden="1"/>
    </xf>
    <xf numFmtId="0" fontId="6" fillId="0" borderId="0" xfId="0" applyFont="1" applyAlignment="1" applyProtection="1">
      <alignment horizontal="left" vertical="top" shrinkToFit="1"/>
      <protection locked="0"/>
    </xf>
    <xf numFmtId="0" fontId="1" fillId="0" borderId="23" xfId="0" applyFont="1" applyBorder="1" applyAlignment="1" applyProtection="1">
      <alignment horizontal="right" vertical="top" wrapText="1"/>
      <protection hidden="1"/>
    </xf>
    <xf numFmtId="0" fontId="1" fillId="0" borderId="24" xfId="0" applyFont="1" applyBorder="1" applyAlignment="1" applyProtection="1">
      <alignment horizontal="right" vertical="top" wrapText="1"/>
      <protection hidden="1"/>
    </xf>
    <xf numFmtId="0" fontId="1" fillId="0" borderId="25" xfId="0" applyFont="1" applyBorder="1" applyAlignment="1" applyProtection="1">
      <alignment horizontal="right" vertical="top" wrapText="1"/>
      <protection hidden="1"/>
    </xf>
    <xf numFmtId="2" fontId="5" fillId="0" borderId="23" xfId="0" applyNumberFormat="1" applyFont="1" applyBorder="1" applyAlignment="1" applyProtection="1">
      <alignment horizontal="center" vertical="justify" wrapText="1"/>
      <protection hidden="1"/>
    </xf>
    <xf numFmtId="2" fontId="5" fillId="0" borderId="25" xfId="0" applyNumberFormat="1" applyFont="1" applyBorder="1" applyAlignment="1" applyProtection="1">
      <alignment horizontal="center" vertical="justify" wrapText="1"/>
      <protection hidden="1"/>
    </xf>
    <xf numFmtId="0" fontId="11" fillId="0" borderId="26" xfId="0" applyFont="1" applyBorder="1" applyAlignment="1" applyProtection="1">
      <alignment horizontal="right" vertical="top" wrapText="1"/>
      <protection hidden="1"/>
    </xf>
    <xf numFmtId="0" fontId="11" fillId="0" borderId="27" xfId="0" applyFont="1" applyBorder="1" applyAlignment="1" applyProtection="1">
      <alignment horizontal="right" vertical="top" wrapText="1"/>
      <protection hidden="1"/>
    </xf>
    <xf numFmtId="4" fontId="12" fillId="0" borderId="26" xfId="0" applyNumberFormat="1" applyFont="1" applyBorder="1" applyAlignment="1" applyProtection="1">
      <alignment horizontal="right" vertical="center" wrapText="1"/>
      <protection hidden="1"/>
    </xf>
    <xf numFmtId="4" fontId="12" fillId="0" borderId="28" xfId="0" applyNumberFormat="1" applyFont="1" applyBorder="1" applyAlignment="1" applyProtection="1">
      <alignment horizontal="right" vertical="center" wrapText="1"/>
      <protection hidden="1"/>
    </xf>
    <xf numFmtId="0" fontId="11" fillId="0" borderId="26" xfId="0" applyFont="1" applyBorder="1" applyAlignment="1" applyProtection="1">
      <alignment horizontal="right" wrapText="1"/>
      <protection hidden="1"/>
    </xf>
    <xf numFmtId="0" fontId="1" fillId="0" borderId="27" xfId="0" applyFont="1" applyBorder="1" applyAlignment="1" applyProtection="1">
      <alignment horizontal="right" wrapText="1"/>
      <protection hidden="1"/>
    </xf>
    <xf numFmtId="0" fontId="1" fillId="0" borderId="28" xfId="0" applyFont="1" applyBorder="1" applyAlignment="1" applyProtection="1">
      <alignment horizontal="right" wrapText="1"/>
      <protection hidden="1"/>
    </xf>
    <xf numFmtId="4" fontId="12" fillId="0" borderId="26" xfId="0" applyNumberFormat="1" applyFont="1" applyBorder="1" applyAlignment="1" applyProtection="1">
      <alignment horizontal="right" vertical="center"/>
      <protection hidden="1"/>
    </xf>
    <xf numFmtId="4" fontId="12" fillId="0" borderId="28" xfId="0" applyNumberFormat="1" applyFont="1" applyBorder="1" applyAlignment="1" applyProtection="1">
      <alignment horizontal="right" vertical="center"/>
      <protection hidden="1"/>
    </xf>
    <xf numFmtId="0" fontId="1" fillId="0" borderId="4" xfId="0" applyFont="1" applyBorder="1" applyAlignment="1" applyProtection="1">
      <alignment horizontal="center" vertical="justify" wrapText="1"/>
      <protection locked="0"/>
    </xf>
    <xf numFmtId="0" fontId="1" fillId="0" borderId="6" xfId="0" applyFont="1" applyBorder="1" applyAlignment="1" applyProtection="1">
      <alignment horizontal="center" vertical="justify" wrapText="1"/>
      <protection locked="0"/>
    </xf>
    <xf numFmtId="2" fontId="5" fillId="0" borderId="4" xfId="0" applyNumberFormat="1" applyFont="1" applyBorder="1" applyAlignment="1" applyProtection="1">
      <alignment horizontal="center" vertical="justify" wrapText="1"/>
      <protection hidden="1"/>
    </xf>
    <xf numFmtId="2" fontId="5" fillId="0" borderId="6" xfId="0" applyNumberFormat="1" applyFont="1" applyBorder="1" applyAlignment="1" applyProtection="1">
      <alignment horizontal="center" vertical="justify" wrapText="1"/>
      <protection hidden="1"/>
    </xf>
    <xf numFmtId="0" fontId="1" fillId="0" borderId="4" xfId="0" applyFont="1" applyBorder="1" applyAlignment="1" applyProtection="1">
      <alignment horizontal="right" vertical="top" wrapText="1"/>
      <protection hidden="1"/>
    </xf>
    <xf numFmtId="0" fontId="1" fillId="0" borderId="5" xfId="0" applyFont="1" applyBorder="1" applyAlignment="1" applyProtection="1">
      <alignment horizontal="right" vertical="top" wrapText="1"/>
      <protection hidden="1"/>
    </xf>
    <xf numFmtId="0" fontId="1" fillId="0" borderId="6" xfId="0" applyFont="1" applyBorder="1" applyAlignment="1" applyProtection="1">
      <alignment horizontal="right" vertical="top" wrapText="1"/>
      <protection hidden="1"/>
    </xf>
    <xf numFmtId="0" fontId="19" fillId="0" borderId="4" xfId="0" applyFont="1" applyBorder="1" applyAlignment="1" applyProtection="1">
      <alignment horizontal="right" vertical="center" wrapText="1"/>
      <protection locked="0"/>
    </xf>
    <xf numFmtId="0" fontId="19" fillId="0" borderId="5" xfId="0" applyFont="1" applyBorder="1" applyAlignment="1" applyProtection="1">
      <alignment horizontal="right" vertical="center" wrapText="1"/>
      <protection locked="0"/>
    </xf>
    <xf numFmtId="0" fontId="19" fillId="0" borderId="6" xfId="0" applyFont="1" applyBorder="1" applyAlignment="1" applyProtection="1">
      <alignment horizontal="right" vertical="center" wrapText="1"/>
      <protection locked="0"/>
    </xf>
    <xf numFmtId="4" fontId="1" fillId="0" borderId="4" xfId="0" applyNumberFormat="1" applyFont="1" applyBorder="1" applyAlignment="1" applyProtection="1">
      <alignment horizontal="right" vertical="justify" wrapText="1"/>
      <protection hidden="1"/>
    </xf>
    <xf numFmtId="4" fontId="1" fillId="0" borderId="6" xfId="0" applyNumberFormat="1" applyFont="1" applyBorder="1" applyAlignment="1" applyProtection="1">
      <alignment horizontal="right" vertical="justify" wrapText="1"/>
      <protection hidden="1"/>
    </xf>
    <xf numFmtId="0" fontId="20" fillId="0" borderId="4"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1" fillId="0" borderId="1" xfId="0" applyFont="1" applyBorder="1" applyAlignment="1" applyProtection="1">
      <alignment horizontal="right" vertical="top" wrapText="1"/>
      <protection hidden="1"/>
    </xf>
    <xf numFmtId="0" fontId="1" fillId="0" borderId="3" xfId="0" applyFont="1" applyFill="1" applyBorder="1" applyAlignment="1" applyProtection="1">
      <alignment horizontal="center" vertical="center" wrapText="1"/>
      <protection hidden="1"/>
    </xf>
    <xf numFmtId="0" fontId="1" fillId="0" borderId="4" xfId="0" applyFont="1" applyFill="1" applyBorder="1" applyAlignment="1" applyProtection="1">
      <alignment horizontal="center" vertical="center" wrapText="1"/>
      <protection hidden="1"/>
    </xf>
    <xf numFmtId="0" fontId="1" fillId="0" borderId="6" xfId="0" applyFont="1" applyFill="1" applyBorder="1" applyAlignment="1" applyProtection="1">
      <alignment horizontal="center" vertical="center" wrapText="1"/>
      <protection hidden="1"/>
    </xf>
    <xf numFmtId="0" fontId="1" fillId="0" borderId="4" xfId="0" applyFont="1" applyBorder="1" applyAlignment="1" applyProtection="1">
      <alignment horizontal="center" vertical="top" wrapText="1"/>
      <protection hidden="1"/>
    </xf>
    <xf numFmtId="0" fontId="0" fillId="0" borderId="6" xfId="0" applyFont="1" applyBorder="1" applyAlignment="1">
      <alignment horizontal="center" vertical="top" wrapText="1"/>
    </xf>
    <xf numFmtId="0" fontId="1" fillId="0" borderId="4" xfId="0" applyFont="1" applyBorder="1" applyAlignment="1" applyProtection="1">
      <alignment horizontal="center" vertical="center" wrapText="1"/>
      <protection hidden="1"/>
    </xf>
    <xf numFmtId="0" fontId="0" fillId="0" borderId="6" xfId="0" applyBorder="1" applyAlignment="1">
      <alignment horizontal="center" vertical="center" wrapText="1"/>
    </xf>
    <xf numFmtId="0" fontId="1" fillId="0" borderId="6" xfId="0" applyFont="1" applyBorder="1" applyAlignment="1" applyProtection="1">
      <alignment horizontal="center" vertical="center" wrapText="1"/>
      <protection hidden="1"/>
    </xf>
    <xf numFmtId="2" fontId="32" fillId="0" borderId="4" xfId="0" applyNumberFormat="1" applyFont="1" applyBorder="1" applyAlignment="1" applyProtection="1">
      <alignment horizontal="center" vertical="center" wrapText="1"/>
      <protection locked="0"/>
    </xf>
    <xf numFmtId="2" fontId="32" fillId="0" borderId="6" xfId="0" applyNumberFormat="1" applyFont="1" applyBorder="1" applyAlignment="1" applyProtection="1">
      <alignment horizontal="center" vertical="center" wrapText="1"/>
      <protection locked="0"/>
    </xf>
    <xf numFmtId="4" fontId="1" fillId="0" borderId="4" xfId="0" applyNumberFormat="1" applyFont="1" applyBorder="1" applyAlignment="1" applyProtection="1">
      <alignment horizontal="right" vertical="center" wrapText="1"/>
      <protection hidden="1"/>
    </xf>
    <xf numFmtId="4" fontId="1" fillId="0" borderId="6" xfId="0" applyNumberFormat="1" applyFont="1" applyBorder="1" applyAlignment="1" applyProtection="1">
      <alignment horizontal="right" vertical="center" wrapText="1"/>
      <protection hidden="1"/>
    </xf>
    <xf numFmtId="4" fontId="1" fillId="0" borderId="4" xfId="0" applyNumberFormat="1" applyFont="1" applyFill="1" applyBorder="1" applyAlignment="1" applyProtection="1">
      <alignment horizontal="center" vertical="center" wrapText="1"/>
      <protection hidden="1"/>
    </xf>
    <xf numFmtId="4" fontId="1" fillId="0" borderId="6" xfId="0" applyNumberFormat="1" applyFont="1" applyFill="1" applyBorder="1" applyAlignment="1" applyProtection="1">
      <alignment horizontal="center" vertical="center" wrapText="1"/>
      <protection hidden="1"/>
    </xf>
    <xf numFmtId="4" fontId="1" fillId="0" borderId="5" xfId="0" applyNumberFormat="1" applyFont="1" applyFill="1" applyBorder="1" applyAlignment="1" applyProtection="1">
      <alignment horizontal="center" vertical="center" wrapText="1"/>
      <protection hidden="1"/>
    </xf>
    <xf numFmtId="0" fontId="1" fillId="0" borderId="5" xfId="0" applyFont="1" applyBorder="1" applyAlignment="1" applyProtection="1">
      <alignment horizontal="right" vertical="center" wrapText="1"/>
      <protection hidden="1"/>
    </xf>
    <xf numFmtId="0" fontId="0" fillId="0" borderId="6" xfId="0" applyFont="1" applyBorder="1" applyAlignment="1">
      <alignment horizontal="right" vertical="center" wrapText="1"/>
    </xf>
    <xf numFmtId="4" fontId="1" fillId="0" borderId="3" xfId="0" applyNumberFormat="1" applyFont="1" applyFill="1" applyBorder="1" applyAlignment="1" applyProtection="1">
      <alignment horizontal="right" vertical="center" wrapText="1"/>
      <protection hidden="1"/>
    </xf>
    <xf numFmtId="4" fontId="1" fillId="0" borderId="4" xfId="0" applyNumberFormat="1" applyFont="1" applyFill="1" applyBorder="1" applyAlignment="1" applyProtection="1">
      <alignment horizontal="right" vertical="center" wrapText="1"/>
      <protection hidden="1"/>
    </xf>
    <xf numFmtId="4" fontId="1" fillId="0" borderId="6" xfId="0" applyNumberFormat="1" applyFont="1" applyFill="1" applyBorder="1" applyAlignment="1" applyProtection="1">
      <alignment horizontal="right" vertical="center" wrapText="1"/>
      <protection hidden="1"/>
    </xf>
    <xf numFmtId="0" fontId="1" fillId="0" borderId="7" xfId="0" applyFont="1" applyBorder="1" applyAlignment="1" applyProtection="1">
      <alignment horizontal="center" vertical="center" wrapText="1"/>
      <protection hidden="1"/>
    </xf>
    <xf numFmtId="0" fontId="1" fillId="0" borderId="20" xfId="0" applyFont="1" applyBorder="1" applyAlignment="1" applyProtection="1">
      <alignment horizontal="center" vertical="center" wrapText="1"/>
      <protection hidden="1"/>
    </xf>
    <xf numFmtId="0" fontId="1" fillId="0" borderId="21" xfId="0" applyFont="1" applyBorder="1" applyAlignment="1" applyProtection="1">
      <alignment horizontal="center" vertical="center" wrapText="1"/>
      <protection hidden="1"/>
    </xf>
    <xf numFmtId="0" fontId="1" fillId="0" borderId="22"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0" fontId="11" fillId="0" borderId="6" xfId="0" applyFont="1" applyBorder="1" applyAlignment="1" applyProtection="1">
      <alignment horizontal="center" vertical="center" wrapText="1"/>
      <protection hidden="1"/>
    </xf>
    <xf numFmtId="0" fontId="13" fillId="0" borderId="0" xfId="0" applyFont="1" applyBorder="1" applyAlignment="1" applyProtection="1">
      <alignment horizontal="left" vertical="center" wrapText="1"/>
      <protection hidden="1"/>
    </xf>
    <xf numFmtId="0" fontId="14" fillId="0" borderId="0" xfId="0" applyFont="1" applyBorder="1" applyAlignment="1" applyProtection="1">
      <alignment horizontal="left" vertical="center" wrapText="1"/>
      <protection hidden="1"/>
    </xf>
    <xf numFmtId="0" fontId="1" fillId="0" borderId="0" xfId="0" applyFont="1" applyBorder="1" applyAlignment="1" applyProtection="1">
      <alignment horizontal="left" vertical="center" wrapText="1"/>
      <protection hidden="1"/>
    </xf>
    <xf numFmtId="0" fontId="1" fillId="0" borderId="8" xfId="0" applyFont="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wrapText="1"/>
      <protection hidden="1"/>
    </xf>
    <xf numFmtId="0" fontId="1" fillId="0" borderId="14" xfId="0" applyFont="1" applyBorder="1" applyAlignment="1" applyProtection="1">
      <alignment horizontal="center" vertical="center" wrapText="1"/>
      <protection hidden="1"/>
    </xf>
    <xf numFmtId="0" fontId="15" fillId="0" borderId="9"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1" fillId="0" borderId="16" xfId="0" applyFont="1" applyBorder="1" applyAlignment="1" applyProtection="1">
      <alignment horizontal="center" vertical="center" wrapText="1"/>
      <protection hidden="1"/>
    </xf>
    <xf numFmtId="0" fontId="1" fillId="0" borderId="17" xfId="0" applyFont="1" applyBorder="1" applyAlignment="1" applyProtection="1">
      <alignment horizontal="center" vertical="center" wrapText="1"/>
      <protection hidden="1"/>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9" fillId="0" borderId="4" xfId="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11" fillId="2" borderId="0" xfId="0" applyFont="1" applyFill="1" applyAlignment="1" applyProtection="1">
      <alignment horizontal="left" vertical="top" wrapText="1"/>
      <protection hidden="1"/>
    </xf>
    <xf numFmtId="0" fontId="11" fillId="0" borderId="7"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1" fillId="0" borderId="0" xfId="0" applyFont="1" applyAlignment="1" applyProtection="1">
      <alignment horizontal="left" vertical="top" wrapText="1"/>
      <protection hidden="1"/>
    </xf>
    <xf numFmtId="0" fontId="6" fillId="0" borderId="3" xfId="0" applyFont="1" applyBorder="1" applyAlignment="1" applyProtection="1">
      <alignment horizontal="left" vertical="center" wrapText="1"/>
      <protection locked="0"/>
    </xf>
    <xf numFmtId="49" fontId="6" fillId="0" borderId="4" xfId="0" applyNumberFormat="1" applyFont="1" applyBorder="1" applyAlignment="1" applyProtection="1">
      <alignment horizontal="left" vertical="center" wrapText="1"/>
      <protection locked="0"/>
    </xf>
    <xf numFmtId="49" fontId="6" fillId="0" borderId="5" xfId="0" applyNumberFormat="1" applyFont="1" applyBorder="1" applyAlignment="1" applyProtection="1">
      <alignment horizontal="left" vertical="center" wrapText="1"/>
      <protection locked="0"/>
    </xf>
    <xf numFmtId="49" fontId="6" fillId="0" borderId="6" xfId="0" applyNumberFormat="1" applyFont="1" applyBorder="1" applyAlignment="1" applyProtection="1">
      <alignment horizontal="left" vertical="center" wrapText="1"/>
      <protection locked="0"/>
    </xf>
    <xf numFmtId="0" fontId="1"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6" fillId="0" borderId="4" xfId="0" applyFont="1" applyBorder="1" applyAlignment="1" applyProtection="1">
      <alignment horizontal="left" vertical="center" wrapText="1"/>
      <protection locked="0"/>
    </xf>
    <xf numFmtId="0" fontId="1" fillId="0" borderId="0" xfId="0" applyFont="1" applyAlignment="1" applyProtection="1">
      <alignment horizontal="right" wrapText="1"/>
      <protection hidden="1"/>
    </xf>
    <xf numFmtId="0" fontId="1" fillId="0" borderId="0" xfId="0" applyFont="1" applyAlignment="1" applyProtection="1">
      <alignment horizontal="right"/>
      <protection hidden="1"/>
    </xf>
    <xf numFmtId="0" fontId="2" fillId="0" borderId="0" xfId="0" applyFont="1" applyAlignment="1" applyProtection="1">
      <alignment horizontal="center"/>
      <protection hidden="1"/>
    </xf>
    <xf numFmtId="0" fontId="3" fillId="2" borderId="0" xfId="0" applyFont="1" applyFill="1" applyAlignment="1" applyProtection="1">
      <alignment horizontal="center" vertical="center" wrapText="1"/>
      <protection hidden="1"/>
    </xf>
    <xf numFmtId="0" fontId="4" fillId="0" borderId="1" xfId="0" applyFont="1" applyBorder="1" applyAlignment="1" applyProtection="1">
      <alignment horizontal="center" wrapText="1"/>
      <protection locked="0"/>
    </xf>
    <xf numFmtId="0" fontId="5" fillId="0" borderId="0" xfId="0" applyFont="1" applyBorder="1" applyAlignment="1" applyProtection="1">
      <alignment horizontal="center"/>
      <protection locked="0"/>
    </xf>
  </cellXfs>
  <cellStyles count="3">
    <cellStyle name="Hipersaitas" xfId="1" builtinId="8"/>
    <cellStyle name="Įprastas" xfId="0" builtinId="0"/>
    <cellStyle name="Įprastas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2"/>
  <sheetViews>
    <sheetView tabSelected="1" zoomScaleNormal="100" workbookViewId="0">
      <selection activeCell="B102" sqref="B102:K102"/>
    </sheetView>
  </sheetViews>
  <sheetFormatPr defaultColWidth="9.140625" defaultRowHeight="15"/>
  <cols>
    <col min="1" max="1" width="7.140625" style="2" customWidth="1"/>
    <col min="2" max="2" width="26.5703125" style="2" customWidth="1"/>
    <col min="3" max="3" width="8.28515625" style="2" customWidth="1"/>
    <col min="4" max="4" width="11.85546875" style="2" customWidth="1"/>
    <col min="5" max="5" width="8.7109375" style="2" customWidth="1"/>
    <col min="6" max="6" width="5.28515625" style="2" customWidth="1"/>
    <col min="7" max="7" width="11.85546875" style="2" customWidth="1"/>
    <col min="8" max="8" width="12.85546875" style="2" customWidth="1"/>
    <col min="9" max="9" width="11.7109375" style="2" customWidth="1"/>
    <col min="10" max="11" width="10.140625" style="2" customWidth="1"/>
    <col min="12" max="12" width="12.28515625" style="2" customWidth="1"/>
    <col min="13" max="16384" width="9.140625" style="2"/>
  </cols>
  <sheetData>
    <row r="1" spans="1:12" ht="44.25" customHeight="1">
      <c r="A1" s="211" t="s">
        <v>0</v>
      </c>
      <c r="B1" s="212"/>
      <c r="C1" s="212"/>
      <c r="D1" s="212"/>
      <c r="E1" s="212"/>
      <c r="F1" s="212"/>
      <c r="G1" s="212"/>
      <c r="H1" s="212"/>
      <c r="I1" s="212"/>
      <c r="J1" s="212"/>
      <c r="K1" s="212"/>
      <c r="L1" s="1"/>
    </row>
    <row r="2" spans="1:12" ht="18.75">
      <c r="A2" s="213" t="s">
        <v>1</v>
      </c>
      <c r="B2" s="213"/>
      <c r="C2" s="213"/>
      <c r="D2" s="213"/>
      <c r="E2" s="213"/>
      <c r="F2" s="213"/>
      <c r="G2" s="213"/>
      <c r="H2" s="213"/>
      <c r="I2" s="213"/>
      <c r="J2" s="213"/>
      <c r="K2" s="213"/>
      <c r="L2" s="3"/>
    </row>
    <row r="3" spans="1:12" ht="33" customHeight="1">
      <c r="A3" s="214" t="s">
        <v>126</v>
      </c>
      <c r="B3" s="214"/>
      <c r="C3" s="214"/>
      <c r="D3" s="214"/>
      <c r="E3" s="214"/>
      <c r="F3" s="214"/>
      <c r="G3" s="214"/>
      <c r="H3" s="214"/>
      <c r="I3" s="214"/>
      <c r="J3" s="214"/>
      <c r="K3" s="214"/>
      <c r="L3" s="4"/>
    </row>
    <row r="4" spans="1:12" ht="17.25" customHeight="1">
      <c r="A4" s="5"/>
      <c r="B4" s="6"/>
      <c r="C4" s="6"/>
      <c r="D4" s="6"/>
      <c r="E4" s="215" t="s">
        <v>128</v>
      </c>
      <c r="F4" s="215"/>
      <c r="G4" s="7"/>
      <c r="H4" s="7"/>
      <c r="I4" s="7"/>
      <c r="J4" s="6"/>
      <c r="K4" s="5"/>
      <c r="L4" s="5"/>
    </row>
    <row r="5" spans="1:12">
      <c r="A5" s="5"/>
      <c r="B5" s="5"/>
      <c r="C5" s="5"/>
      <c r="D5" s="5"/>
      <c r="E5" s="209" t="s">
        <v>2</v>
      </c>
      <c r="F5" s="209"/>
      <c r="G5" s="8"/>
      <c r="H5" s="216"/>
      <c r="I5" s="216"/>
      <c r="J5" s="5"/>
      <c r="K5" s="5"/>
      <c r="L5" s="5"/>
    </row>
    <row r="6" spans="1:12">
      <c r="A6" s="5"/>
      <c r="B6" s="5"/>
      <c r="C6" s="5"/>
      <c r="D6" s="5"/>
      <c r="E6" s="208" t="s">
        <v>3</v>
      </c>
      <c r="F6" s="208"/>
      <c r="G6" s="9"/>
      <c r="H6" s="5"/>
      <c r="I6" s="5"/>
      <c r="J6" s="5"/>
      <c r="K6" s="5"/>
      <c r="L6" s="5"/>
    </row>
    <row r="7" spans="1:12">
      <c r="A7" s="5"/>
      <c r="B7" s="5"/>
      <c r="C7" s="5"/>
      <c r="D7" s="5"/>
      <c r="E7" s="209" t="s">
        <v>4</v>
      </c>
      <c r="F7" s="209"/>
      <c r="G7" s="8"/>
      <c r="H7" s="5"/>
      <c r="I7" s="5"/>
      <c r="J7" s="5"/>
      <c r="K7" s="5"/>
      <c r="L7" s="5"/>
    </row>
    <row r="8" spans="1:12">
      <c r="A8" s="5"/>
      <c r="B8" s="5"/>
      <c r="C8" s="5"/>
      <c r="D8" s="5"/>
      <c r="E8" s="5"/>
      <c r="F8" s="5"/>
      <c r="G8" s="5"/>
      <c r="H8" s="10"/>
      <c r="I8" s="10"/>
      <c r="J8" s="5"/>
      <c r="K8" s="5"/>
      <c r="L8" s="5"/>
    </row>
    <row r="9" spans="1:12" ht="45" customHeight="1">
      <c r="A9" s="204" t="s">
        <v>5</v>
      </c>
      <c r="B9" s="204"/>
      <c r="C9" s="204"/>
      <c r="D9" s="204"/>
      <c r="E9" s="210"/>
      <c r="F9" s="204" t="s">
        <v>129</v>
      </c>
      <c r="G9" s="204"/>
      <c r="H9" s="204"/>
      <c r="I9" s="204" t="s">
        <v>129</v>
      </c>
      <c r="J9" s="204"/>
      <c r="K9" s="204"/>
      <c r="L9" s="11"/>
    </row>
    <row r="10" spans="1:12" ht="39.75" customHeight="1">
      <c r="A10" s="210" t="s">
        <v>6</v>
      </c>
      <c r="B10" s="198"/>
      <c r="C10" s="198"/>
      <c r="D10" s="198"/>
      <c r="E10" s="199"/>
      <c r="F10" s="204" t="s">
        <v>130</v>
      </c>
      <c r="G10" s="204"/>
      <c r="H10" s="204"/>
      <c r="I10" s="204" t="s">
        <v>130</v>
      </c>
      <c r="J10" s="204"/>
      <c r="K10" s="204"/>
      <c r="L10" s="11"/>
    </row>
    <row r="11" spans="1:12" ht="27" customHeight="1">
      <c r="A11" s="195" t="s">
        <v>7</v>
      </c>
      <c r="B11" s="195"/>
      <c r="C11" s="195"/>
      <c r="D11" s="195"/>
      <c r="E11" s="196"/>
      <c r="F11" s="204" t="s">
        <v>131</v>
      </c>
      <c r="G11" s="204"/>
      <c r="H11" s="204"/>
      <c r="I11" s="204" t="s">
        <v>131</v>
      </c>
      <c r="J11" s="204"/>
      <c r="K11" s="204"/>
      <c r="L11" s="12"/>
    </row>
    <row r="12" spans="1:12" ht="24.75" customHeight="1">
      <c r="A12" s="195" t="s">
        <v>8</v>
      </c>
      <c r="B12" s="195"/>
      <c r="C12" s="195"/>
      <c r="D12" s="195"/>
      <c r="E12" s="196"/>
      <c r="F12" s="205" t="s">
        <v>132</v>
      </c>
      <c r="G12" s="206"/>
      <c r="H12" s="206"/>
      <c r="I12" s="206" t="s">
        <v>132</v>
      </c>
      <c r="J12" s="206"/>
      <c r="K12" s="207"/>
      <c r="L12" s="12"/>
    </row>
    <row r="13" spans="1:12" ht="21" customHeight="1">
      <c r="A13" s="195" t="s">
        <v>9</v>
      </c>
      <c r="B13" s="195"/>
      <c r="C13" s="195"/>
      <c r="D13" s="195"/>
      <c r="E13" s="196"/>
      <c r="F13" s="205" t="s">
        <v>133</v>
      </c>
      <c r="G13" s="206"/>
      <c r="H13" s="206"/>
      <c r="I13" s="206" t="s">
        <v>133</v>
      </c>
      <c r="J13" s="206"/>
      <c r="K13" s="207"/>
      <c r="L13" s="12"/>
    </row>
    <row r="14" spans="1:12" ht="20.25" customHeight="1">
      <c r="A14" s="195" t="s">
        <v>10</v>
      </c>
      <c r="B14" s="195"/>
      <c r="C14" s="195"/>
      <c r="D14" s="195"/>
      <c r="E14" s="196"/>
      <c r="F14" s="197" t="s">
        <v>134</v>
      </c>
      <c r="G14" s="198"/>
      <c r="H14" s="198"/>
      <c r="I14" s="198" t="s">
        <v>134</v>
      </c>
      <c r="J14" s="198"/>
      <c r="K14" s="199"/>
      <c r="L14" s="12"/>
    </row>
    <row r="15" spans="1:12" s="15" customFormat="1" ht="15.75">
      <c r="A15" s="13"/>
      <c r="B15" s="1"/>
      <c r="C15" s="1"/>
      <c r="D15" s="1"/>
      <c r="E15" s="1"/>
      <c r="F15" s="1"/>
      <c r="G15" s="1"/>
      <c r="H15" s="14"/>
      <c r="I15" s="14"/>
      <c r="J15" s="1"/>
      <c r="K15" s="1"/>
      <c r="L15" s="1"/>
    </row>
    <row r="16" spans="1:12" s="15" customFormat="1" ht="46.5" customHeight="1">
      <c r="A16" s="200" t="s">
        <v>127</v>
      </c>
      <c r="B16" s="200"/>
      <c r="C16" s="200"/>
      <c r="D16" s="200"/>
      <c r="E16" s="200"/>
      <c r="F16" s="200"/>
      <c r="G16" s="200"/>
      <c r="H16" s="200"/>
      <c r="I16" s="200"/>
      <c r="J16" s="200"/>
      <c r="K16" s="200"/>
      <c r="L16" s="16"/>
    </row>
    <row r="17" spans="1:12" ht="29.25" customHeight="1">
      <c r="A17" s="17"/>
      <c r="B17" s="18">
        <f>J72</f>
        <v>2377975.3000000003</v>
      </c>
      <c r="C17" s="201" t="s">
        <v>11</v>
      </c>
      <c r="D17" s="202"/>
      <c r="E17" s="19"/>
      <c r="F17" s="19"/>
      <c r="G17" s="19"/>
      <c r="H17" s="19"/>
      <c r="I17" s="19"/>
      <c r="J17" s="19"/>
      <c r="K17" s="19"/>
      <c r="L17" s="19"/>
    </row>
    <row r="18" spans="1:12" s="15" customFormat="1" ht="34.5" customHeight="1">
      <c r="A18" s="203" t="s">
        <v>12</v>
      </c>
      <c r="B18" s="203"/>
      <c r="C18" s="203"/>
      <c r="D18" s="203"/>
      <c r="E18" s="203"/>
      <c r="F18" s="203"/>
      <c r="G18" s="203"/>
      <c r="H18" s="203"/>
      <c r="I18" s="203"/>
      <c r="J18" s="203"/>
      <c r="K18" s="203"/>
      <c r="L18" s="16"/>
    </row>
    <row r="19" spans="1:12" ht="25.5" customHeight="1">
      <c r="A19" s="17"/>
      <c r="B19" s="18">
        <f>J57</f>
        <v>1965268.84</v>
      </c>
      <c r="C19" s="201" t="s">
        <v>13</v>
      </c>
      <c r="D19" s="202"/>
      <c r="E19" s="20"/>
      <c r="F19" s="20"/>
      <c r="G19" s="20"/>
      <c r="H19" s="20"/>
      <c r="I19" s="20"/>
      <c r="J19" s="20"/>
      <c r="K19" s="20"/>
      <c r="L19" s="16"/>
    </row>
    <row r="20" spans="1:12" s="15" customFormat="1" ht="42.75" customHeight="1">
      <c r="A20" s="180" t="s">
        <v>14</v>
      </c>
      <c r="B20" s="181"/>
      <c r="C20" s="181"/>
      <c r="D20" s="181"/>
      <c r="E20" s="181"/>
      <c r="F20" s="181"/>
      <c r="G20" s="181"/>
      <c r="H20" s="181"/>
      <c r="I20" s="181"/>
      <c r="J20" s="181"/>
      <c r="K20" s="181"/>
      <c r="L20" s="16"/>
    </row>
    <row r="21" spans="1:12" s="15" customFormat="1" ht="15.75" customHeight="1" thickBot="1">
      <c r="A21" s="21"/>
      <c r="B21" s="182" t="s">
        <v>15</v>
      </c>
      <c r="C21" s="182"/>
      <c r="D21" s="22"/>
      <c r="E21" s="22"/>
      <c r="F21" s="22"/>
      <c r="G21" s="22"/>
      <c r="H21" s="22"/>
      <c r="I21" s="22"/>
      <c r="J21" s="22"/>
      <c r="K21" s="22"/>
      <c r="L21" s="22"/>
    </row>
    <row r="22" spans="1:12" s="15" customFormat="1" ht="21" customHeight="1">
      <c r="A22" s="183" t="s">
        <v>16</v>
      </c>
      <c r="B22" s="185" t="s">
        <v>17</v>
      </c>
      <c r="C22" s="185" t="s">
        <v>18</v>
      </c>
      <c r="D22" s="187" t="s">
        <v>19</v>
      </c>
      <c r="E22" s="185" t="s">
        <v>20</v>
      </c>
      <c r="F22" s="185"/>
      <c r="G22" s="189" t="s">
        <v>21</v>
      </c>
      <c r="H22" s="185" t="s">
        <v>22</v>
      </c>
      <c r="I22" s="185"/>
      <c r="J22" s="191" t="s">
        <v>23</v>
      </c>
      <c r="K22" s="192"/>
      <c r="L22" s="23"/>
    </row>
    <row r="23" spans="1:12" s="15" customFormat="1" ht="41.25" customHeight="1" thickBot="1">
      <c r="A23" s="184"/>
      <c r="B23" s="186"/>
      <c r="C23" s="186"/>
      <c r="D23" s="188"/>
      <c r="E23" s="186"/>
      <c r="F23" s="186"/>
      <c r="G23" s="190"/>
      <c r="H23" s="186"/>
      <c r="I23" s="186"/>
      <c r="J23" s="193"/>
      <c r="K23" s="194"/>
      <c r="L23" s="24"/>
    </row>
    <row r="24" spans="1:12" s="15" customFormat="1" ht="15.75">
      <c r="A24" s="25">
        <v>1</v>
      </c>
      <c r="B24" s="26">
        <v>2</v>
      </c>
      <c r="C24" s="26">
        <v>3</v>
      </c>
      <c r="D24" s="26">
        <v>4</v>
      </c>
      <c r="E24" s="174">
        <v>5</v>
      </c>
      <c r="F24" s="175"/>
      <c r="G24" s="27">
        <v>6</v>
      </c>
      <c r="H24" s="174">
        <v>7</v>
      </c>
      <c r="I24" s="175"/>
      <c r="J24" s="176">
        <v>8</v>
      </c>
      <c r="K24" s="177"/>
      <c r="L24" s="23"/>
    </row>
    <row r="25" spans="1:12" s="15" customFormat="1" ht="39.75" customHeight="1">
      <c r="A25" s="178" t="s">
        <v>24</v>
      </c>
      <c r="B25" s="179"/>
      <c r="C25" s="28"/>
      <c r="D25" s="28"/>
      <c r="E25" s="159"/>
      <c r="F25" s="161"/>
      <c r="G25" s="29"/>
      <c r="H25" s="159"/>
      <c r="I25" s="161"/>
      <c r="J25" s="159"/>
      <c r="K25" s="161"/>
      <c r="L25" s="23"/>
    </row>
    <row r="26" spans="1:12" s="15" customFormat="1" ht="15.75">
      <c r="A26" s="36" t="s">
        <v>103</v>
      </c>
      <c r="B26" s="37" t="s">
        <v>104</v>
      </c>
      <c r="C26" s="49" t="s">
        <v>36</v>
      </c>
      <c r="D26" s="85">
        <v>510</v>
      </c>
      <c r="E26" s="159">
        <v>21</v>
      </c>
      <c r="F26" s="161"/>
      <c r="G26" s="29"/>
      <c r="H26" s="162">
        <v>165.08</v>
      </c>
      <c r="I26" s="163"/>
      <c r="J26" s="164">
        <f>ROUND(D26*H26,2)</f>
        <v>84190.8</v>
      </c>
      <c r="K26" s="165"/>
      <c r="L26" s="23"/>
    </row>
    <row r="27" spans="1:12" s="15" customFormat="1" ht="45">
      <c r="A27" s="36" t="s">
        <v>105</v>
      </c>
      <c r="B27" s="37" t="s">
        <v>106</v>
      </c>
      <c r="C27" s="38" t="s">
        <v>30</v>
      </c>
      <c r="D27" s="85">
        <v>6250</v>
      </c>
      <c r="E27" s="159">
        <v>21</v>
      </c>
      <c r="F27" s="161"/>
      <c r="G27" s="29"/>
      <c r="H27" s="162">
        <v>6.09</v>
      </c>
      <c r="I27" s="163"/>
      <c r="J27" s="164">
        <f t="shared" ref="J27:J51" si="0">ROUND(D27*H27,2)</f>
        <v>38062.5</v>
      </c>
      <c r="K27" s="165"/>
      <c r="L27" s="23"/>
    </row>
    <row r="28" spans="1:12" s="15" customFormat="1" ht="45">
      <c r="A28" s="30" t="s">
        <v>25</v>
      </c>
      <c r="B28" s="31" t="s">
        <v>26</v>
      </c>
      <c r="C28" s="32" t="s">
        <v>27</v>
      </c>
      <c r="D28" s="74">
        <v>2700</v>
      </c>
      <c r="E28" s="159">
        <v>21</v>
      </c>
      <c r="F28" s="161"/>
      <c r="G28" s="29"/>
      <c r="H28" s="162">
        <v>1.98</v>
      </c>
      <c r="I28" s="163"/>
      <c r="J28" s="164">
        <f t="shared" si="0"/>
        <v>5346</v>
      </c>
      <c r="K28" s="165"/>
      <c r="L28" s="23"/>
    </row>
    <row r="29" spans="1:12" s="15" customFormat="1" ht="90">
      <c r="A29" s="30" t="s">
        <v>28</v>
      </c>
      <c r="B29" s="31" t="s">
        <v>29</v>
      </c>
      <c r="C29" s="32" t="s">
        <v>30</v>
      </c>
      <c r="D29" s="74">
        <v>1360</v>
      </c>
      <c r="E29" s="155">
        <v>21</v>
      </c>
      <c r="F29" s="156"/>
      <c r="G29" s="39"/>
      <c r="H29" s="162">
        <v>6.67</v>
      </c>
      <c r="I29" s="163"/>
      <c r="J29" s="172">
        <f t="shared" si="0"/>
        <v>9071.2000000000007</v>
      </c>
      <c r="K29" s="173"/>
      <c r="L29" s="23"/>
    </row>
    <row r="30" spans="1:12" s="15" customFormat="1" ht="75">
      <c r="A30" s="33" t="s">
        <v>31</v>
      </c>
      <c r="B30" s="34" t="s">
        <v>32</v>
      </c>
      <c r="C30" s="35" t="s">
        <v>33</v>
      </c>
      <c r="D30" s="74">
        <v>1.36</v>
      </c>
      <c r="E30" s="155">
        <v>21</v>
      </c>
      <c r="F30" s="156"/>
      <c r="G30" s="39"/>
      <c r="H30" s="162">
        <v>6383.46</v>
      </c>
      <c r="I30" s="163"/>
      <c r="J30" s="172">
        <f t="shared" si="0"/>
        <v>8681.51</v>
      </c>
      <c r="K30" s="173"/>
      <c r="L30" s="23"/>
    </row>
    <row r="31" spans="1:12" s="15" customFormat="1" ht="60">
      <c r="A31" s="36" t="s">
        <v>34</v>
      </c>
      <c r="B31" s="37" t="s">
        <v>35</v>
      </c>
      <c r="C31" s="38" t="s">
        <v>36</v>
      </c>
      <c r="D31" s="74">
        <v>3.4</v>
      </c>
      <c r="E31" s="159">
        <v>21</v>
      </c>
      <c r="F31" s="161"/>
      <c r="G31" s="29"/>
      <c r="H31" s="162">
        <v>350.95</v>
      </c>
      <c r="I31" s="163"/>
      <c r="J31" s="164">
        <f t="shared" si="0"/>
        <v>1193.23</v>
      </c>
      <c r="K31" s="165"/>
      <c r="L31" s="23"/>
    </row>
    <row r="32" spans="1:12" s="15" customFormat="1" ht="45">
      <c r="A32" s="36" t="s">
        <v>37</v>
      </c>
      <c r="B32" s="37" t="s">
        <v>38</v>
      </c>
      <c r="C32" s="38" t="s">
        <v>36</v>
      </c>
      <c r="D32" s="74">
        <v>3.4</v>
      </c>
      <c r="E32" s="159">
        <v>21</v>
      </c>
      <c r="F32" s="161"/>
      <c r="G32" s="29"/>
      <c r="H32" s="162">
        <v>27.6</v>
      </c>
      <c r="I32" s="163"/>
      <c r="J32" s="164">
        <f t="shared" si="0"/>
        <v>93.84</v>
      </c>
      <c r="K32" s="165"/>
      <c r="L32" s="23"/>
    </row>
    <row r="33" spans="1:12" s="15" customFormat="1" ht="30">
      <c r="A33" s="30" t="s">
        <v>39</v>
      </c>
      <c r="B33" s="31" t="s">
        <v>40</v>
      </c>
      <c r="C33" s="32" t="s">
        <v>41</v>
      </c>
      <c r="D33" s="40">
        <v>240</v>
      </c>
      <c r="E33" s="159">
        <v>21</v>
      </c>
      <c r="F33" s="161"/>
      <c r="G33" s="29"/>
      <c r="H33" s="162">
        <v>96.52</v>
      </c>
      <c r="I33" s="163"/>
      <c r="J33" s="164">
        <f t="shared" si="0"/>
        <v>23164.799999999999</v>
      </c>
      <c r="K33" s="165"/>
      <c r="L33" s="23"/>
    </row>
    <row r="34" spans="1:12" s="15" customFormat="1" ht="45">
      <c r="A34" s="33" t="s">
        <v>42</v>
      </c>
      <c r="B34" s="34" t="s">
        <v>43</v>
      </c>
      <c r="C34" s="35" t="s">
        <v>41</v>
      </c>
      <c r="D34" s="35">
        <v>50</v>
      </c>
      <c r="E34" s="159">
        <v>21</v>
      </c>
      <c r="F34" s="161"/>
      <c r="G34" s="29"/>
      <c r="H34" s="162">
        <v>103.4</v>
      </c>
      <c r="I34" s="163"/>
      <c r="J34" s="164">
        <f t="shared" si="0"/>
        <v>5170</v>
      </c>
      <c r="K34" s="165"/>
      <c r="L34" s="23"/>
    </row>
    <row r="35" spans="1:12" s="15" customFormat="1" ht="15.75">
      <c r="A35" s="41" t="s">
        <v>44</v>
      </c>
      <c r="B35" s="42" t="s">
        <v>45</v>
      </c>
      <c r="C35" s="43" t="s">
        <v>41</v>
      </c>
      <c r="D35" s="43">
        <v>8</v>
      </c>
      <c r="E35" s="159">
        <v>21</v>
      </c>
      <c r="F35" s="161"/>
      <c r="G35" s="29"/>
      <c r="H35" s="162">
        <v>204.41</v>
      </c>
      <c r="I35" s="163"/>
      <c r="J35" s="164">
        <f t="shared" si="0"/>
        <v>1635.28</v>
      </c>
      <c r="K35" s="165"/>
      <c r="L35" s="23"/>
    </row>
    <row r="36" spans="1:12" s="15" customFormat="1" ht="30">
      <c r="A36" s="33" t="s">
        <v>46</v>
      </c>
      <c r="B36" s="34" t="s">
        <v>47</v>
      </c>
      <c r="C36" s="35" t="s">
        <v>41</v>
      </c>
      <c r="D36" s="35">
        <v>54</v>
      </c>
      <c r="E36" s="159">
        <v>21</v>
      </c>
      <c r="F36" s="161"/>
      <c r="G36" s="29"/>
      <c r="H36" s="162">
        <v>44.72</v>
      </c>
      <c r="I36" s="163"/>
      <c r="J36" s="164">
        <f t="shared" si="0"/>
        <v>2414.88</v>
      </c>
      <c r="K36" s="165"/>
      <c r="L36" s="23"/>
    </row>
    <row r="37" spans="1:12" s="15" customFormat="1" ht="60">
      <c r="A37" s="30" t="s">
        <v>48</v>
      </c>
      <c r="B37" s="31" t="s">
        <v>49</v>
      </c>
      <c r="C37" s="32" t="s">
        <v>50</v>
      </c>
      <c r="D37" s="40">
        <v>4.25</v>
      </c>
      <c r="E37" s="159">
        <v>21</v>
      </c>
      <c r="F37" s="161"/>
      <c r="G37" s="29"/>
      <c r="H37" s="162">
        <v>2427.8200000000002</v>
      </c>
      <c r="I37" s="163"/>
      <c r="J37" s="164">
        <f t="shared" si="0"/>
        <v>10318.24</v>
      </c>
      <c r="K37" s="165"/>
      <c r="L37" s="23"/>
    </row>
    <row r="38" spans="1:12" s="15" customFormat="1" ht="45">
      <c r="A38" s="30" t="s">
        <v>51</v>
      </c>
      <c r="B38" s="31" t="s">
        <v>52</v>
      </c>
      <c r="C38" s="32" t="s">
        <v>50</v>
      </c>
      <c r="D38" s="40">
        <v>4.25</v>
      </c>
      <c r="E38" s="159">
        <v>21</v>
      </c>
      <c r="F38" s="161"/>
      <c r="G38" s="29"/>
      <c r="H38" s="162">
        <v>6356</v>
      </c>
      <c r="I38" s="163"/>
      <c r="J38" s="164">
        <f t="shared" si="0"/>
        <v>27013</v>
      </c>
      <c r="K38" s="165"/>
      <c r="L38" s="23"/>
    </row>
    <row r="39" spans="1:12" s="15" customFormat="1" ht="135">
      <c r="A39" s="44" t="s">
        <v>53</v>
      </c>
      <c r="B39" s="45" t="s">
        <v>54</v>
      </c>
      <c r="C39" s="32" t="s">
        <v>30</v>
      </c>
      <c r="D39" s="46">
        <v>3740</v>
      </c>
      <c r="E39" s="159">
        <v>21</v>
      </c>
      <c r="F39" s="161"/>
      <c r="G39" s="29"/>
      <c r="H39" s="162">
        <v>88.3</v>
      </c>
      <c r="I39" s="163"/>
      <c r="J39" s="164">
        <f t="shared" si="0"/>
        <v>330242</v>
      </c>
      <c r="K39" s="165"/>
      <c r="L39" s="23"/>
    </row>
    <row r="40" spans="1:12" s="15" customFormat="1" ht="89.25">
      <c r="A40" s="86" t="s">
        <v>107</v>
      </c>
      <c r="B40" s="37" t="s">
        <v>108</v>
      </c>
      <c r="C40" s="49" t="s">
        <v>36</v>
      </c>
      <c r="D40" s="46">
        <v>510</v>
      </c>
      <c r="E40" s="159">
        <v>21</v>
      </c>
      <c r="F40" s="161"/>
      <c r="G40" s="29"/>
      <c r="H40" s="162">
        <v>893.99</v>
      </c>
      <c r="I40" s="163"/>
      <c r="J40" s="164">
        <f t="shared" ref="J40:J42" si="1">ROUND(D40*H40,2)</f>
        <v>455934.9</v>
      </c>
      <c r="K40" s="165"/>
      <c r="L40" s="23"/>
    </row>
    <row r="41" spans="1:12" s="15" customFormat="1" ht="75">
      <c r="A41" s="86" t="s">
        <v>109</v>
      </c>
      <c r="B41" s="37" t="s">
        <v>110</v>
      </c>
      <c r="C41" s="49" t="s">
        <v>36</v>
      </c>
      <c r="D41" s="46">
        <v>1020</v>
      </c>
      <c r="E41" s="159">
        <v>21</v>
      </c>
      <c r="F41" s="161"/>
      <c r="G41" s="29"/>
      <c r="H41" s="162">
        <v>100.98</v>
      </c>
      <c r="I41" s="163"/>
      <c r="J41" s="164">
        <f t="shared" si="1"/>
        <v>102999.6</v>
      </c>
      <c r="K41" s="165"/>
      <c r="L41" s="23"/>
    </row>
    <row r="42" spans="1:12" s="15" customFormat="1" ht="90">
      <c r="A42" s="36" t="s">
        <v>111</v>
      </c>
      <c r="B42" s="37" t="s">
        <v>112</v>
      </c>
      <c r="C42" s="38" t="s">
        <v>36</v>
      </c>
      <c r="D42" s="46">
        <v>510</v>
      </c>
      <c r="E42" s="159">
        <v>21</v>
      </c>
      <c r="F42" s="161"/>
      <c r="G42" s="29"/>
      <c r="H42" s="162">
        <v>862.7</v>
      </c>
      <c r="I42" s="163"/>
      <c r="J42" s="164">
        <f t="shared" si="1"/>
        <v>439977</v>
      </c>
      <c r="K42" s="165"/>
      <c r="L42" s="23"/>
    </row>
    <row r="43" spans="1:12" s="15" customFormat="1" ht="75">
      <c r="A43" s="36" t="s">
        <v>113</v>
      </c>
      <c r="B43" s="37" t="s">
        <v>114</v>
      </c>
      <c r="C43" s="38" t="s">
        <v>36</v>
      </c>
      <c r="D43" s="46">
        <v>1020</v>
      </c>
      <c r="E43" s="155">
        <v>21</v>
      </c>
      <c r="F43" s="156"/>
      <c r="G43" s="39"/>
      <c r="H43" s="162">
        <v>89.13</v>
      </c>
      <c r="I43" s="163"/>
      <c r="J43" s="172">
        <f t="shared" si="0"/>
        <v>90912.6</v>
      </c>
      <c r="K43" s="173"/>
      <c r="L43" s="23"/>
    </row>
    <row r="44" spans="1:12" s="15" customFormat="1" ht="75">
      <c r="A44" s="36" t="s">
        <v>55</v>
      </c>
      <c r="B44" s="37" t="s">
        <v>56</v>
      </c>
      <c r="C44" s="38" t="s">
        <v>36</v>
      </c>
      <c r="D44" s="46">
        <v>80</v>
      </c>
      <c r="E44" s="155">
        <v>21</v>
      </c>
      <c r="F44" s="156"/>
      <c r="G44" s="39"/>
      <c r="H44" s="162">
        <v>981.31</v>
      </c>
      <c r="I44" s="163"/>
      <c r="J44" s="172">
        <f t="shared" si="0"/>
        <v>78504.800000000003</v>
      </c>
      <c r="K44" s="173"/>
      <c r="L44" s="23"/>
    </row>
    <row r="45" spans="1:12" s="15" customFormat="1" ht="60">
      <c r="A45" s="36" t="s">
        <v>57</v>
      </c>
      <c r="B45" s="37" t="s">
        <v>115</v>
      </c>
      <c r="C45" s="38" t="s">
        <v>36</v>
      </c>
      <c r="D45" s="46">
        <v>480</v>
      </c>
      <c r="E45" s="159">
        <v>21</v>
      </c>
      <c r="F45" s="161"/>
      <c r="G45" s="29"/>
      <c r="H45" s="162">
        <v>96.12</v>
      </c>
      <c r="I45" s="163"/>
      <c r="J45" s="164">
        <f t="shared" si="0"/>
        <v>46137.599999999999</v>
      </c>
      <c r="K45" s="165"/>
      <c r="L45" s="23"/>
    </row>
    <row r="46" spans="1:12" s="15" customFormat="1" ht="45">
      <c r="A46" s="47" t="s">
        <v>116</v>
      </c>
      <c r="B46" s="51" t="s">
        <v>117</v>
      </c>
      <c r="C46" s="49" t="s">
        <v>36</v>
      </c>
      <c r="D46" s="46">
        <v>510</v>
      </c>
      <c r="E46" s="159">
        <v>21</v>
      </c>
      <c r="F46" s="161"/>
      <c r="G46" s="29"/>
      <c r="H46" s="162">
        <v>35.71</v>
      </c>
      <c r="I46" s="163"/>
      <c r="J46" s="164">
        <f t="shared" si="0"/>
        <v>18212.099999999999</v>
      </c>
      <c r="K46" s="165"/>
      <c r="L46" s="23"/>
    </row>
    <row r="47" spans="1:12" s="15" customFormat="1" ht="60">
      <c r="A47" s="47" t="s">
        <v>58</v>
      </c>
      <c r="B47" s="48" t="s">
        <v>59</v>
      </c>
      <c r="C47" s="49" t="s">
        <v>60</v>
      </c>
      <c r="D47" s="50">
        <v>5</v>
      </c>
      <c r="E47" s="159">
        <v>21</v>
      </c>
      <c r="F47" s="161"/>
      <c r="G47" s="29"/>
      <c r="H47" s="162">
        <v>266.44</v>
      </c>
      <c r="I47" s="163"/>
      <c r="J47" s="164">
        <f t="shared" si="0"/>
        <v>1332.2</v>
      </c>
      <c r="K47" s="165"/>
      <c r="L47" s="23"/>
    </row>
    <row r="48" spans="1:12" s="15" customFormat="1" ht="45">
      <c r="A48" s="47" t="s">
        <v>61</v>
      </c>
      <c r="B48" s="51" t="s">
        <v>62</v>
      </c>
      <c r="C48" s="49" t="s">
        <v>60</v>
      </c>
      <c r="D48" s="43">
        <v>95</v>
      </c>
      <c r="E48" s="159">
        <v>21</v>
      </c>
      <c r="F48" s="161"/>
      <c r="G48" s="29"/>
      <c r="H48" s="162">
        <v>217.27</v>
      </c>
      <c r="I48" s="163"/>
      <c r="J48" s="164">
        <f t="shared" si="0"/>
        <v>20640.650000000001</v>
      </c>
      <c r="K48" s="165"/>
      <c r="L48" s="23"/>
    </row>
    <row r="49" spans="1:12" s="15" customFormat="1" ht="45">
      <c r="A49" s="47" t="s">
        <v>63</v>
      </c>
      <c r="B49" s="51" t="s">
        <v>64</v>
      </c>
      <c r="C49" s="49" t="s">
        <v>65</v>
      </c>
      <c r="D49" s="43">
        <v>6</v>
      </c>
      <c r="E49" s="159">
        <v>21</v>
      </c>
      <c r="F49" s="161"/>
      <c r="G49" s="29"/>
      <c r="H49" s="162">
        <v>1095.74</v>
      </c>
      <c r="I49" s="163"/>
      <c r="J49" s="164">
        <f t="shared" si="0"/>
        <v>6574.44</v>
      </c>
      <c r="K49" s="165"/>
      <c r="L49" s="23"/>
    </row>
    <row r="50" spans="1:12" s="15" customFormat="1" ht="45">
      <c r="A50" s="52" t="s">
        <v>66</v>
      </c>
      <c r="B50" s="75" t="s">
        <v>67</v>
      </c>
      <c r="C50" s="53" t="s">
        <v>65</v>
      </c>
      <c r="D50" s="53">
        <v>27</v>
      </c>
      <c r="E50" s="155">
        <v>21</v>
      </c>
      <c r="F50" s="156"/>
      <c r="G50" s="39"/>
      <c r="H50" s="162">
        <v>2287.12</v>
      </c>
      <c r="I50" s="163"/>
      <c r="J50" s="172">
        <f t="shared" si="0"/>
        <v>61752.24</v>
      </c>
      <c r="K50" s="173"/>
      <c r="L50" s="23"/>
    </row>
    <row r="51" spans="1:12" s="15" customFormat="1" ht="30">
      <c r="A51" s="47" t="s">
        <v>68</v>
      </c>
      <c r="B51" s="51" t="s">
        <v>69</v>
      </c>
      <c r="C51" s="49" t="s">
        <v>36</v>
      </c>
      <c r="D51" s="53">
        <v>10</v>
      </c>
      <c r="E51" s="159">
        <v>21</v>
      </c>
      <c r="F51" s="161"/>
      <c r="G51" s="29"/>
      <c r="H51" s="162">
        <v>210.92</v>
      </c>
      <c r="I51" s="163"/>
      <c r="J51" s="164">
        <f t="shared" si="0"/>
        <v>2109.1999999999998</v>
      </c>
      <c r="K51" s="165"/>
      <c r="L51" s="23"/>
    </row>
    <row r="52" spans="1:12" s="15" customFormat="1" ht="15.6" customHeight="1">
      <c r="A52" s="76"/>
      <c r="B52" s="77"/>
      <c r="C52" s="78"/>
      <c r="D52" s="78"/>
      <c r="E52" s="154"/>
      <c r="F52" s="154"/>
      <c r="G52" s="85"/>
      <c r="H52" s="159" t="s">
        <v>118</v>
      </c>
      <c r="I52" s="160"/>
      <c r="J52" s="171">
        <f>SUM(J26:K51)</f>
        <v>1871684.61</v>
      </c>
      <c r="K52" s="171"/>
      <c r="L52" s="23"/>
    </row>
    <row r="53" spans="1:12" s="15" customFormat="1" ht="15.75">
      <c r="A53" s="76"/>
      <c r="B53" s="77"/>
      <c r="C53" s="78"/>
      <c r="D53" s="79"/>
      <c r="E53" s="155"/>
      <c r="F53" s="156"/>
      <c r="G53" s="85"/>
      <c r="H53" s="166"/>
      <c r="I53" s="167"/>
      <c r="J53" s="166"/>
      <c r="K53" s="167"/>
      <c r="L53" s="23"/>
    </row>
    <row r="54" spans="1:12" s="15" customFormat="1" ht="32.25" customHeight="1">
      <c r="A54" s="80"/>
      <c r="B54" s="80" t="s">
        <v>17</v>
      </c>
      <c r="C54" s="80" t="s">
        <v>18</v>
      </c>
      <c r="D54" s="80" t="s">
        <v>119</v>
      </c>
      <c r="E54" s="157" t="s">
        <v>124</v>
      </c>
      <c r="F54" s="158"/>
      <c r="G54" s="57" t="s">
        <v>125</v>
      </c>
      <c r="H54" s="157" t="s">
        <v>120</v>
      </c>
      <c r="I54" s="158"/>
      <c r="J54" s="157" t="s">
        <v>121</v>
      </c>
      <c r="K54" s="158"/>
      <c r="L54" s="23"/>
    </row>
    <row r="55" spans="1:12" s="15" customFormat="1" ht="30">
      <c r="A55" s="76" t="s">
        <v>122</v>
      </c>
      <c r="B55" s="82" t="s">
        <v>123</v>
      </c>
      <c r="C55" s="83" t="s">
        <v>41</v>
      </c>
      <c r="D55" s="79">
        <v>1</v>
      </c>
      <c r="E55" s="155">
        <v>21</v>
      </c>
      <c r="F55" s="156"/>
      <c r="G55" s="84">
        <f>J52</f>
        <v>1871684.61</v>
      </c>
      <c r="H55" s="168">
        <v>5</v>
      </c>
      <c r="I55" s="167"/>
      <c r="J55" s="172">
        <f>ROUND(J52*H55/100,2)</f>
        <v>93584.23</v>
      </c>
      <c r="K55" s="173"/>
      <c r="L55" s="23"/>
    </row>
    <row r="56" spans="1:12" s="15" customFormat="1" ht="15.6" customHeight="1">
      <c r="A56" s="81"/>
      <c r="B56" s="82"/>
      <c r="C56" s="83"/>
      <c r="D56" s="78"/>
      <c r="E56" s="155"/>
      <c r="F56" s="156"/>
      <c r="G56" s="85"/>
      <c r="H56" s="169" t="s">
        <v>118</v>
      </c>
      <c r="I56" s="170"/>
      <c r="J56" s="172">
        <f>J55</f>
        <v>93584.23</v>
      </c>
      <c r="K56" s="173"/>
      <c r="L56" s="23"/>
    </row>
    <row r="57" spans="1:12" s="15" customFormat="1" ht="15.75">
      <c r="A57" s="143" t="s">
        <v>70</v>
      </c>
      <c r="B57" s="144"/>
      <c r="C57" s="144"/>
      <c r="D57" s="144"/>
      <c r="E57" s="153"/>
      <c r="F57" s="153"/>
      <c r="G57" s="144"/>
      <c r="H57" s="144"/>
      <c r="I57" s="145"/>
      <c r="J57" s="149">
        <f>SUM(J26:K51)+J56</f>
        <v>1965268.84</v>
      </c>
      <c r="K57" s="150"/>
      <c r="L57" s="23"/>
    </row>
    <row r="58" spans="1:12" s="15" customFormat="1" ht="15.75">
      <c r="A58" s="143" t="s">
        <v>71</v>
      </c>
      <c r="B58" s="144"/>
      <c r="C58" s="144"/>
      <c r="D58" s="144"/>
      <c r="E58" s="144"/>
      <c r="F58" s="144"/>
      <c r="G58" s="144"/>
      <c r="H58" s="144"/>
      <c r="I58" s="145"/>
      <c r="J58" s="149">
        <f>ROUND(J57*0.21,2)</f>
        <v>412706.46</v>
      </c>
      <c r="K58" s="150"/>
      <c r="L58" s="23"/>
    </row>
    <row r="59" spans="1:12" s="15" customFormat="1" ht="15.75">
      <c r="A59" s="146" t="s">
        <v>72</v>
      </c>
      <c r="B59" s="147"/>
      <c r="C59" s="147"/>
      <c r="D59" s="147"/>
      <c r="E59" s="147"/>
      <c r="F59" s="147"/>
      <c r="G59" s="147"/>
      <c r="H59" s="147"/>
      <c r="I59" s="148"/>
      <c r="J59" s="149">
        <f>J57+J58</f>
        <v>2377975.3000000003</v>
      </c>
      <c r="K59" s="150"/>
      <c r="L59" s="23"/>
    </row>
    <row r="60" spans="1:12" s="15" customFormat="1" ht="57.75" customHeight="1">
      <c r="A60" s="151" t="s">
        <v>73</v>
      </c>
      <c r="B60" s="152"/>
      <c r="C60" s="54"/>
      <c r="D60" s="55"/>
      <c r="E60" s="139"/>
      <c r="F60" s="140"/>
      <c r="G60" s="56"/>
      <c r="H60" s="141"/>
      <c r="I60" s="142"/>
      <c r="J60" s="141"/>
      <c r="K60" s="142"/>
      <c r="L60" s="23"/>
    </row>
    <row r="61" spans="1:12" ht="16.5" customHeight="1">
      <c r="A61" s="57" t="s">
        <v>74</v>
      </c>
      <c r="B61" s="58" t="s">
        <v>75</v>
      </c>
      <c r="C61" s="54"/>
      <c r="D61" s="55"/>
      <c r="E61" s="139"/>
      <c r="F61" s="140"/>
      <c r="G61" s="56"/>
      <c r="H61" s="141"/>
      <c r="I61" s="142"/>
      <c r="J61" s="141"/>
      <c r="K61" s="142"/>
      <c r="L61" s="59"/>
    </row>
    <row r="62" spans="1:12" ht="15.75" customHeight="1">
      <c r="A62" s="57" t="s">
        <v>74</v>
      </c>
      <c r="B62" s="58" t="s">
        <v>74</v>
      </c>
      <c r="C62" s="54"/>
      <c r="D62" s="55"/>
      <c r="E62" s="139"/>
      <c r="F62" s="140"/>
      <c r="G62" s="56"/>
      <c r="H62" s="141"/>
      <c r="I62" s="142"/>
      <c r="J62" s="141"/>
      <c r="K62" s="142"/>
      <c r="L62" s="59"/>
    </row>
    <row r="63" spans="1:12" ht="18.75" customHeight="1">
      <c r="A63" s="57" t="s">
        <v>74</v>
      </c>
      <c r="B63" s="58" t="s">
        <v>75</v>
      </c>
      <c r="C63" s="54"/>
      <c r="D63" s="55"/>
      <c r="E63" s="139"/>
      <c r="F63" s="140"/>
      <c r="G63" s="56"/>
      <c r="H63" s="141"/>
      <c r="I63" s="142"/>
      <c r="J63" s="141"/>
      <c r="K63" s="142"/>
      <c r="L63" s="59"/>
    </row>
    <row r="64" spans="1:12" ht="63.75" customHeight="1">
      <c r="A64" s="57" t="s">
        <v>74</v>
      </c>
      <c r="B64" s="58" t="s">
        <v>74</v>
      </c>
      <c r="C64" s="54"/>
      <c r="D64" s="55"/>
      <c r="E64" s="139"/>
      <c r="F64" s="140"/>
      <c r="G64" s="56"/>
      <c r="H64" s="141"/>
      <c r="I64" s="142"/>
      <c r="J64" s="141"/>
      <c r="K64" s="142"/>
      <c r="L64" s="59"/>
    </row>
    <row r="65" spans="1:12" ht="18.75" customHeight="1">
      <c r="A65" s="57" t="s">
        <v>74</v>
      </c>
      <c r="B65" s="58" t="s">
        <v>74</v>
      </c>
      <c r="C65" s="54"/>
      <c r="D65" s="55"/>
      <c r="E65" s="139"/>
      <c r="F65" s="140"/>
      <c r="G65" s="56"/>
      <c r="H65" s="141"/>
      <c r="I65" s="142"/>
      <c r="J65" s="141"/>
      <c r="K65" s="142"/>
      <c r="L65" s="59"/>
    </row>
    <row r="66" spans="1:12" ht="17.25" customHeight="1">
      <c r="A66" s="57" t="s">
        <v>74</v>
      </c>
      <c r="B66" s="58" t="s">
        <v>74</v>
      </c>
      <c r="C66" s="54"/>
      <c r="D66" s="55"/>
      <c r="E66" s="139"/>
      <c r="F66" s="140"/>
      <c r="G66" s="56"/>
      <c r="H66" s="141"/>
      <c r="I66" s="142"/>
      <c r="J66" s="141"/>
      <c r="K66" s="142"/>
      <c r="L66" s="59"/>
    </row>
    <row r="67" spans="1:12" ht="17.25" customHeight="1">
      <c r="A67" s="57" t="s">
        <v>74</v>
      </c>
      <c r="B67" s="58" t="s">
        <v>74</v>
      </c>
      <c r="C67" s="54"/>
      <c r="D67" s="55"/>
      <c r="E67" s="139"/>
      <c r="F67" s="140"/>
      <c r="G67" s="56"/>
      <c r="H67" s="141"/>
      <c r="I67" s="142"/>
      <c r="J67" s="141"/>
      <c r="K67" s="142"/>
      <c r="L67" s="59"/>
    </row>
    <row r="68" spans="1:12" ht="20.25" customHeight="1">
      <c r="A68" s="143" t="s">
        <v>76</v>
      </c>
      <c r="B68" s="144"/>
      <c r="C68" s="144"/>
      <c r="D68" s="144"/>
      <c r="E68" s="144"/>
      <c r="F68" s="144"/>
      <c r="G68" s="144"/>
      <c r="H68" s="144"/>
      <c r="I68" s="145"/>
      <c r="J68" s="141"/>
      <c r="K68" s="142"/>
      <c r="L68" s="59"/>
    </row>
    <row r="69" spans="1:12" ht="18" customHeight="1">
      <c r="A69" s="143" t="s">
        <v>71</v>
      </c>
      <c r="B69" s="144"/>
      <c r="C69" s="144"/>
      <c r="D69" s="144"/>
      <c r="E69" s="144"/>
      <c r="F69" s="144"/>
      <c r="G69" s="144"/>
      <c r="H69" s="144"/>
      <c r="I69" s="145"/>
      <c r="J69" s="141"/>
      <c r="K69" s="142"/>
      <c r="L69" s="59"/>
    </row>
    <row r="70" spans="1:12" ht="21" customHeight="1" thickBot="1">
      <c r="A70" s="125" t="s">
        <v>77</v>
      </c>
      <c r="B70" s="126"/>
      <c r="C70" s="126"/>
      <c r="D70" s="126"/>
      <c r="E70" s="126"/>
      <c r="F70" s="126"/>
      <c r="G70" s="126"/>
      <c r="H70" s="126"/>
      <c r="I70" s="127"/>
      <c r="J70" s="128"/>
      <c r="K70" s="129"/>
      <c r="L70" s="59"/>
    </row>
    <row r="71" spans="1:12" ht="18.75" customHeight="1" thickBot="1">
      <c r="A71" s="130" t="s">
        <v>78</v>
      </c>
      <c r="B71" s="131"/>
      <c r="C71" s="131"/>
      <c r="D71" s="131"/>
      <c r="E71" s="131"/>
      <c r="F71" s="131"/>
      <c r="G71" s="131"/>
      <c r="H71" s="131"/>
      <c r="I71" s="131"/>
      <c r="J71" s="132">
        <f>J58</f>
        <v>412706.46</v>
      </c>
      <c r="K71" s="133"/>
      <c r="L71" s="59"/>
    </row>
    <row r="72" spans="1:12" ht="18.75" customHeight="1" thickBot="1">
      <c r="A72" s="134" t="s">
        <v>79</v>
      </c>
      <c r="B72" s="135"/>
      <c r="C72" s="135"/>
      <c r="D72" s="135"/>
      <c r="E72" s="135"/>
      <c r="F72" s="135"/>
      <c r="G72" s="135"/>
      <c r="H72" s="135"/>
      <c r="I72" s="136"/>
      <c r="J72" s="137">
        <f>J59</f>
        <v>2377975.3000000003</v>
      </c>
      <c r="K72" s="138"/>
      <c r="L72" s="59"/>
    </row>
    <row r="73" spans="1:12" ht="18.75" customHeight="1">
      <c r="A73" s="119" t="s">
        <v>80</v>
      </c>
      <c r="B73" s="120"/>
      <c r="C73" s="120"/>
      <c r="D73" s="120"/>
      <c r="E73" s="120"/>
      <c r="F73" s="120"/>
      <c r="G73" s="120"/>
      <c r="H73" s="120"/>
      <c r="I73" s="120"/>
      <c r="J73" s="120"/>
      <c r="K73" s="120"/>
      <c r="L73" s="59"/>
    </row>
    <row r="74" spans="1:12" ht="16.5" customHeight="1">
      <c r="A74" s="121" t="s">
        <v>81</v>
      </c>
      <c r="B74" s="121"/>
      <c r="C74" s="121"/>
      <c r="D74" s="121"/>
      <c r="E74" s="121"/>
      <c r="F74" s="121"/>
      <c r="G74" s="121"/>
      <c r="H74" s="121"/>
      <c r="I74" s="121"/>
      <c r="J74" s="121"/>
      <c r="K74" s="121"/>
      <c r="L74" s="59"/>
    </row>
    <row r="75" spans="1:12" ht="16.5" customHeight="1">
      <c r="A75" s="122" t="s">
        <v>82</v>
      </c>
      <c r="B75" s="122"/>
      <c r="C75" s="122"/>
      <c r="D75" s="122"/>
      <c r="E75" s="122"/>
      <c r="F75" s="122"/>
      <c r="G75" s="122"/>
      <c r="H75" s="122"/>
      <c r="I75" s="122"/>
      <c r="J75" s="122"/>
      <c r="K75" s="122"/>
      <c r="L75" s="59"/>
    </row>
    <row r="76" spans="1:12" ht="15.75" customHeight="1">
      <c r="A76" s="123" t="s">
        <v>83</v>
      </c>
      <c r="B76" s="123"/>
      <c r="C76" s="123"/>
      <c r="D76" s="123"/>
      <c r="E76" s="123"/>
      <c r="F76" s="123"/>
      <c r="G76" s="123"/>
      <c r="H76" s="123"/>
      <c r="I76" s="123"/>
      <c r="J76" s="123"/>
      <c r="K76" s="123"/>
      <c r="L76" s="59"/>
    </row>
    <row r="77" spans="1:12" ht="15.75" customHeight="1">
      <c r="A77" s="123" t="s">
        <v>84</v>
      </c>
      <c r="B77" s="123"/>
      <c r="C77" s="123"/>
      <c r="D77" s="123"/>
      <c r="E77" s="123"/>
      <c r="F77" s="123"/>
      <c r="G77" s="123"/>
      <c r="H77" s="123"/>
      <c r="I77" s="123"/>
      <c r="J77" s="123"/>
      <c r="K77" s="123"/>
      <c r="L77" s="59"/>
    </row>
    <row r="78" spans="1:12" ht="27.75" customHeight="1">
      <c r="A78" s="124" t="s">
        <v>85</v>
      </c>
      <c r="B78" s="124"/>
      <c r="C78" s="124"/>
      <c r="D78" s="124"/>
      <c r="E78" s="124"/>
      <c r="F78" s="124"/>
      <c r="G78" s="124"/>
      <c r="H78" s="124"/>
      <c r="I78" s="124"/>
      <c r="J78" s="124"/>
      <c r="K78" s="124"/>
      <c r="L78" s="59"/>
    </row>
    <row r="79" spans="1:12" ht="15.75" customHeight="1">
      <c r="A79" s="109" t="s">
        <v>86</v>
      </c>
      <c r="B79" s="109"/>
      <c r="C79" s="109"/>
      <c r="D79" s="109"/>
      <c r="E79" s="109"/>
      <c r="F79" s="109"/>
      <c r="G79" s="109"/>
      <c r="H79" s="109"/>
      <c r="I79" s="109"/>
      <c r="J79" s="109"/>
      <c r="K79" s="109"/>
      <c r="L79" s="59"/>
    </row>
    <row r="80" spans="1:12" ht="36" customHeight="1">
      <c r="A80" s="110" t="s">
        <v>87</v>
      </c>
      <c r="B80" s="110"/>
      <c r="C80" s="110"/>
      <c r="D80" s="110"/>
      <c r="E80" s="110"/>
      <c r="F80" s="110"/>
      <c r="G80" s="110"/>
      <c r="H80" s="110"/>
      <c r="I80" s="110"/>
      <c r="J80" s="110"/>
      <c r="K80" s="110"/>
      <c r="L80" s="59"/>
    </row>
    <row r="81" spans="1:12" ht="21" customHeight="1">
      <c r="A81" s="110" t="s">
        <v>88</v>
      </c>
      <c r="B81" s="110"/>
      <c r="C81" s="110"/>
      <c r="D81" s="110"/>
      <c r="E81" s="110"/>
      <c r="F81" s="110"/>
      <c r="G81" s="110"/>
      <c r="H81" s="110"/>
      <c r="I81" s="110"/>
      <c r="J81" s="110"/>
      <c r="K81" s="110"/>
      <c r="L81" s="59"/>
    </row>
    <row r="82" spans="1:12" ht="20.25" customHeight="1">
      <c r="A82" s="111" t="s">
        <v>89</v>
      </c>
      <c r="B82" s="111"/>
      <c r="C82" s="111"/>
      <c r="D82" s="111"/>
      <c r="E82" s="111"/>
      <c r="F82" s="111"/>
      <c r="G82" s="111"/>
      <c r="H82" s="111"/>
      <c r="I82" s="111"/>
      <c r="J82" s="111"/>
      <c r="K82" s="111"/>
      <c r="L82" s="60"/>
    </row>
    <row r="83" spans="1:12" ht="43.5" customHeight="1">
      <c r="A83" s="61" t="s">
        <v>90</v>
      </c>
      <c r="B83" s="112" t="s">
        <v>91</v>
      </c>
      <c r="C83" s="113"/>
      <c r="D83" s="113"/>
      <c r="E83" s="114"/>
      <c r="F83" s="115" t="s">
        <v>92</v>
      </c>
      <c r="G83" s="116"/>
      <c r="H83" s="117"/>
      <c r="I83" s="117"/>
      <c r="J83" s="117"/>
      <c r="K83" s="118"/>
      <c r="L83" s="59"/>
    </row>
    <row r="84" spans="1:12" ht="34.5" customHeight="1">
      <c r="A84" s="62"/>
      <c r="B84" s="97"/>
      <c r="C84" s="98"/>
      <c r="D84" s="98"/>
      <c r="E84" s="99"/>
      <c r="F84" s="97"/>
      <c r="G84" s="98"/>
      <c r="H84" s="98"/>
      <c r="I84" s="98"/>
      <c r="J84" s="98"/>
      <c r="K84" s="99"/>
      <c r="L84" s="59"/>
    </row>
    <row r="85" spans="1:12" ht="17.25" customHeight="1">
      <c r="A85" s="62"/>
      <c r="B85" s="97"/>
      <c r="C85" s="98"/>
      <c r="D85" s="98"/>
      <c r="E85" s="99"/>
      <c r="F85" s="97"/>
      <c r="G85" s="98"/>
      <c r="H85" s="98"/>
      <c r="I85" s="98"/>
      <c r="J85" s="98"/>
      <c r="K85" s="99"/>
      <c r="L85" s="59"/>
    </row>
    <row r="86" spans="1:12" ht="23.25" customHeight="1">
      <c r="A86" s="62"/>
      <c r="B86" s="97"/>
      <c r="C86" s="98"/>
      <c r="D86" s="98"/>
      <c r="E86" s="99"/>
      <c r="F86" s="97"/>
      <c r="G86" s="98"/>
      <c r="H86" s="98"/>
      <c r="I86" s="98"/>
      <c r="J86" s="98"/>
      <c r="K86" s="99"/>
      <c r="L86" s="59"/>
    </row>
    <row r="87" spans="1:12" ht="57.75" customHeight="1">
      <c r="A87" s="62"/>
      <c r="B87" s="97"/>
      <c r="C87" s="98"/>
      <c r="D87" s="98"/>
      <c r="E87" s="99"/>
      <c r="F87" s="97"/>
      <c r="G87" s="98"/>
      <c r="H87" s="98"/>
      <c r="I87" s="98"/>
      <c r="J87" s="98"/>
      <c r="K87" s="99"/>
      <c r="L87" s="59"/>
    </row>
    <row r="88" spans="1:12" ht="15.75">
      <c r="A88" s="62"/>
      <c r="B88" s="97"/>
      <c r="C88" s="98"/>
      <c r="D88" s="98"/>
      <c r="E88" s="99"/>
      <c r="F88" s="97"/>
      <c r="G88" s="98"/>
      <c r="H88" s="98"/>
      <c r="I88" s="98"/>
      <c r="J88" s="98"/>
      <c r="K88" s="99"/>
      <c r="L88" s="59"/>
    </row>
    <row r="89" spans="1:12" ht="15.75">
      <c r="A89" s="62"/>
      <c r="B89" s="97"/>
      <c r="C89" s="98"/>
      <c r="D89" s="98"/>
      <c r="E89" s="99"/>
      <c r="F89" s="97"/>
      <c r="G89" s="98"/>
      <c r="H89" s="98"/>
      <c r="I89" s="98"/>
      <c r="J89" s="98"/>
      <c r="K89" s="99"/>
      <c r="L89" s="59"/>
    </row>
    <row r="90" spans="1:12" ht="15.75">
      <c r="A90" s="103" t="s">
        <v>93</v>
      </c>
      <c r="B90" s="104"/>
      <c r="C90" s="104"/>
      <c r="D90" s="104"/>
      <c r="E90" s="104"/>
      <c r="F90" s="104"/>
      <c r="G90" s="104"/>
      <c r="H90" s="104"/>
      <c r="I90" s="104"/>
      <c r="J90" s="104"/>
      <c r="K90" s="104"/>
      <c r="L90" s="59"/>
    </row>
    <row r="91" spans="1:12" ht="15.75">
      <c r="A91" s="105" t="s">
        <v>94</v>
      </c>
      <c r="B91" s="105"/>
      <c r="C91" s="105"/>
      <c r="D91" s="105"/>
      <c r="E91" s="105"/>
      <c r="F91" s="105"/>
      <c r="G91" s="105"/>
      <c r="H91" s="105"/>
      <c r="I91" s="105"/>
      <c r="J91" s="105"/>
      <c r="K91" s="105"/>
      <c r="L91" s="59"/>
    </row>
    <row r="92" spans="1:12" ht="48" customHeight="1">
      <c r="A92" s="63" t="s">
        <v>90</v>
      </c>
      <c r="B92" s="106" t="s">
        <v>91</v>
      </c>
      <c r="C92" s="106"/>
      <c r="D92" s="106"/>
      <c r="E92" s="107" t="s">
        <v>95</v>
      </c>
      <c r="F92" s="108"/>
      <c r="G92" s="108"/>
      <c r="H92" s="108"/>
      <c r="I92" s="108"/>
      <c r="J92" s="108"/>
      <c r="K92" s="108"/>
      <c r="L92" s="59"/>
    </row>
    <row r="93" spans="1:12" ht="15.75">
      <c r="A93" s="64"/>
      <c r="B93" s="102"/>
      <c r="C93" s="102"/>
      <c r="D93" s="102"/>
      <c r="E93" s="102"/>
      <c r="F93" s="102"/>
      <c r="G93" s="102"/>
      <c r="H93" s="102"/>
      <c r="I93" s="102"/>
      <c r="J93" s="102"/>
      <c r="K93" s="102"/>
      <c r="L93" s="59"/>
    </row>
    <row r="94" spans="1:12" ht="32.25" customHeight="1">
      <c r="A94" s="64"/>
      <c r="B94" s="102"/>
      <c r="C94" s="102"/>
      <c r="D94" s="102"/>
      <c r="E94" s="102"/>
      <c r="F94" s="102"/>
      <c r="G94" s="102"/>
      <c r="H94" s="102"/>
      <c r="I94" s="102"/>
      <c r="J94" s="102"/>
      <c r="K94" s="102"/>
      <c r="L94" s="59"/>
    </row>
    <row r="95" spans="1:12" ht="15.75">
      <c r="A95" s="64"/>
      <c r="B95" s="102"/>
      <c r="C95" s="102"/>
      <c r="D95" s="102"/>
      <c r="E95" s="102"/>
      <c r="F95" s="102"/>
      <c r="G95" s="102"/>
      <c r="H95" s="102"/>
      <c r="I95" s="102"/>
      <c r="J95" s="102"/>
      <c r="K95" s="102"/>
      <c r="L95" s="59"/>
    </row>
    <row r="96" spans="1:12" ht="41.25" customHeight="1">
      <c r="A96" s="64"/>
      <c r="B96" s="102"/>
      <c r="C96" s="102"/>
      <c r="D96" s="102"/>
      <c r="E96" s="102"/>
      <c r="F96" s="102"/>
      <c r="G96" s="102"/>
      <c r="H96" s="102"/>
      <c r="I96" s="102"/>
      <c r="J96" s="102"/>
      <c r="K96" s="102"/>
      <c r="L96" s="59"/>
    </row>
    <row r="97" spans="1:12" ht="15.75">
      <c r="A97" s="101" t="s">
        <v>96</v>
      </c>
      <c r="B97" s="101"/>
      <c r="C97" s="101"/>
      <c r="D97" s="101"/>
      <c r="E97" s="101"/>
      <c r="F97" s="101"/>
      <c r="G97" s="101"/>
      <c r="H97" s="101"/>
      <c r="I97" s="101"/>
      <c r="J97" s="101"/>
      <c r="K97" s="101"/>
      <c r="L97" s="59"/>
    </row>
    <row r="98" spans="1:12" ht="15.75">
      <c r="A98" s="93" t="s">
        <v>97</v>
      </c>
      <c r="B98" s="93"/>
      <c r="C98" s="93"/>
      <c r="D98" s="93"/>
      <c r="E98" s="93"/>
      <c r="F98" s="93"/>
      <c r="G98" s="93"/>
      <c r="H98" s="93"/>
      <c r="I98" s="93"/>
      <c r="J98" s="93"/>
      <c r="K98" s="93"/>
      <c r="L98" s="59"/>
    </row>
    <row r="99" spans="1:12" ht="15.75">
      <c r="A99" s="65" t="s">
        <v>16</v>
      </c>
      <c r="B99" s="94" t="s">
        <v>98</v>
      </c>
      <c r="C99" s="95"/>
      <c r="D99" s="95"/>
      <c r="E99" s="95"/>
      <c r="F99" s="95"/>
      <c r="G99" s="95"/>
      <c r="H99" s="95"/>
      <c r="I99" s="95"/>
      <c r="J99" s="95"/>
      <c r="K99" s="96"/>
      <c r="L99" s="59"/>
    </row>
    <row r="100" spans="1:12" ht="15.75">
      <c r="A100" s="66" t="s">
        <v>136</v>
      </c>
      <c r="B100" s="87" t="s">
        <v>138</v>
      </c>
      <c r="C100" s="88"/>
      <c r="D100" s="88"/>
      <c r="E100" s="88"/>
      <c r="F100" s="88"/>
      <c r="G100" s="88"/>
      <c r="H100" s="88"/>
      <c r="I100" s="88"/>
      <c r="J100" s="88"/>
      <c r="K100" s="89"/>
      <c r="L100" s="59"/>
    </row>
    <row r="101" spans="1:12" ht="17.25" customHeight="1">
      <c r="A101" s="66"/>
      <c r="B101" s="97"/>
      <c r="C101" s="98"/>
      <c r="D101" s="98"/>
      <c r="E101" s="98"/>
      <c r="F101" s="98"/>
      <c r="G101" s="98"/>
      <c r="H101" s="98"/>
      <c r="I101" s="98"/>
      <c r="J101" s="98"/>
      <c r="K101" s="99"/>
      <c r="L101" s="59"/>
    </row>
    <row r="102" spans="1:12" ht="15.75">
      <c r="A102" s="66"/>
      <c r="B102" s="97"/>
      <c r="C102" s="98"/>
      <c r="D102" s="98"/>
      <c r="E102" s="98"/>
      <c r="F102" s="98"/>
      <c r="G102" s="98"/>
      <c r="H102" s="98"/>
      <c r="I102" s="98"/>
      <c r="J102" s="98"/>
      <c r="K102" s="99"/>
      <c r="L102" s="59"/>
    </row>
    <row r="103" spans="1:12" ht="15.75">
      <c r="A103" s="66"/>
      <c r="B103" s="97"/>
      <c r="C103" s="98"/>
      <c r="D103" s="98"/>
      <c r="E103" s="98"/>
      <c r="F103" s="98"/>
      <c r="G103" s="98"/>
      <c r="H103" s="98"/>
      <c r="I103" s="98"/>
      <c r="J103" s="98"/>
      <c r="K103" s="99"/>
      <c r="L103" s="59"/>
    </row>
    <row r="104" spans="1:12" ht="15.75">
      <c r="A104" s="66"/>
      <c r="B104" s="97"/>
      <c r="C104" s="98"/>
      <c r="D104" s="98"/>
      <c r="E104" s="98"/>
      <c r="F104" s="98"/>
      <c r="G104" s="98"/>
      <c r="H104" s="98"/>
      <c r="I104" s="98"/>
      <c r="J104" s="98"/>
      <c r="K104" s="99"/>
      <c r="L104" s="59"/>
    </row>
    <row r="105" spans="1:12" ht="15.75">
      <c r="A105" s="66"/>
      <c r="B105" s="87"/>
      <c r="C105" s="88"/>
      <c r="D105" s="88"/>
      <c r="E105" s="88"/>
      <c r="F105" s="88"/>
      <c r="G105" s="88"/>
      <c r="H105" s="88"/>
      <c r="I105" s="88"/>
      <c r="J105" s="88"/>
      <c r="K105" s="89"/>
      <c r="L105" s="59"/>
    </row>
    <row r="106" spans="1:12" ht="15.75">
      <c r="A106" s="66"/>
      <c r="B106" s="87"/>
      <c r="C106" s="88"/>
      <c r="D106" s="88"/>
      <c r="E106" s="88"/>
      <c r="F106" s="88"/>
      <c r="G106" s="88"/>
      <c r="H106" s="88"/>
      <c r="I106" s="88"/>
      <c r="J106" s="88"/>
      <c r="K106" s="89"/>
      <c r="L106" s="59"/>
    </row>
    <row r="107" spans="1:12" ht="15.75">
      <c r="A107" s="66"/>
      <c r="B107" s="87"/>
      <c r="C107" s="88"/>
      <c r="D107" s="88"/>
      <c r="E107" s="88"/>
      <c r="F107" s="88"/>
      <c r="G107" s="88"/>
      <c r="H107" s="88"/>
      <c r="I107" s="88"/>
      <c r="J107" s="88"/>
      <c r="K107" s="89"/>
      <c r="L107" s="59"/>
    </row>
    <row r="108" spans="1:12" ht="32.25" customHeight="1">
      <c r="A108" s="100" t="s">
        <v>99</v>
      </c>
      <c r="B108" s="100"/>
      <c r="C108" s="100"/>
      <c r="D108" s="100"/>
      <c r="E108" s="100"/>
      <c r="F108" s="100"/>
      <c r="G108" s="100"/>
      <c r="H108" s="100"/>
      <c r="I108" s="100"/>
      <c r="J108" s="100"/>
      <c r="K108" s="100"/>
      <c r="L108" s="59"/>
    </row>
    <row r="109" spans="1:12" ht="15.75">
      <c r="A109" s="93" t="s">
        <v>100</v>
      </c>
      <c r="B109" s="93"/>
      <c r="C109" s="93"/>
      <c r="D109" s="93"/>
      <c r="E109" s="93"/>
      <c r="F109" s="93"/>
      <c r="G109" s="93"/>
      <c r="H109" s="93"/>
      <c r="I109" s="93"/>
      <c r="J109" s="93"/>
      <c r="K109" s="93"/>
      <c r="L109" s="59"/>
    </row>
    <row r="110" spans="1:12" ht="15.75">
      <c r="A110" s="65" t="s">
        <v>16</v>
      </c>
      <c r="B110" s="94" t="s">
        <v>98</v>
      </c>
      <c r="C110" s="95"/>
      <c r="D110" s="95"/>
      <c r="E110" s="95"/>
      <c r="F110" s="95"/>
      <c r="G110" s="95"/>
      <c r="H110" s="95"/>
      <c r="I110" s="95"/>
      <c r="J110" s="95"/>
      <c r="K110" s="96"/>
      <c r="L110" s="59"/>
    </row>
    <row r="111" spans="1:12" ht="15.75">
      <c r="A111" s="66" t="s">
        <v>136</v>
      </c>
      <c r="B111" s="87" t="s">
        <v>135</v>
      </c>
      <c r="C111" s="88"/>
      <c r="D111" s="88"/>
      <c r="E111" s="88"/>
      <c r="F111" s="88"/>
      <c r="G111" s="88"/>
      <c r="H111" s="88"/>
      <c r="I111" s="88"/>
      <c r="J111" s="88"/>
      <c r="K111" s="89"/>
      <c r="L111" s="59"/>
    </row>
    <row r="112" spans="1:12" ht="16.5" customHeight="1">
      <c r="A112" s="66" t="s">
        <v>137</v>
      </c>
      <c r="B112" s="87" t="s">
        <v>138</v>
      </c>
      <c r="C112" s="88"/>
      <c r="D112" s="88"/>
      <c r="E112" s="88"/>
      <c r="F112" s="88"/>
      <c r="G112" s="88"/>
      <c r="H112" s="88"/>
      <c r="I112" s="88"/>
      <c r="J112" s="88"/>
      <c r="K112" s="89"/>
      <c r="L112" s="59"/>
    </row>
    <row r="113" spans="1:12" ht="15.75">
      <c r="A113" s="66"/>
      <c r="B113" s="87"/>
      <c r="C113" s="88"/>
      <c r="D113" s="88"/>
      <c r="E113" s="88"/>
      <c r="F113" s="88"/>
      <c r="G113" s="88"/>
      <c r="H113" s="88"/>
      <c r="I113" s="88"/>
      <c r="J113" s="88"/>
      <c r="K113" s="89"/>
      <c r="L113" s="59"/>
    </row>
    <row r="114" spans="1:12" ht="15.75">
      <c r="A114" s="66"/>
      <c r="B114" s="87"/>
      <c r="C114" s="88"/>
      <c r="D114" s="88"/>
      <c r="E114" s="88"/>
      <c r="F114" s="88"/>
      <c r="G114" s="88"/>
      <c r="H114" s="88"/>
      <c r="I114" s="88"/>
      <c r="J114" s="88"/>
      <c r="K114" s="89"/>
      <c r="L114" s="59"/>
    </row>
    <row r="115" spans="1:12" ht="15.75">
      <c r="A115" s="66"/>
      <c r="B115" s="87"/>
      <c r="C115" s="88"/>
      <c r="D115" s="88"/>
      <c r="E115" s="88"/>
      <c r="F115" s="88"/>
      <c r="G115" s="88"/>
      <c r="H115" s="88"/>
      <c r="I115" s="88"/>
      <c r="J115" s="88"/>
      <c r="K115" s="89"/>
      <c r="L115" s="59"/>
    </row>
    <row r="116" spans="1:12" ht="15.75">
      <c r="A116" s="66"/>
      <c r="B116" s="87"/>
      <c r="C116" s="88"/>
      <c r="D116" s="88"/>
      <c r="E116" s="88"/>
      <c r="F116" s="88"/>
      <c r="G116" s="88"/>
      <c r="H116" s="88"/>
      <c r="I116" s="88"/>
      <c r="J116" s="88"/>
      <c r="K116" s="89"/>
      <c r="L116" s="59"/>
    </row>
    <row r="117" spans="1:12" ht="15.75">
      <c r="A117" s="66"/>
      <c r="B117" s="87"/>
      <c r="C117" s="88"/>
      <c r="D117" s="88"/>
      <c r="E117" s="88"/>
      <c r="F117" s="88"/>
      <c r="G117" s="88"/>
      <c r="H117" s="88"/>
      <c r="I117" s="88"/>
      <c r="J117" s="88"/>
      <c r="K117" s="89"/>
      <c r="L117" s="59"/>
    </row>
    <row r="118" spans="1:12" ht="15.75">
      <c r="A118" s="66"/>
      <c r="B118" s="87"/>
      <c r="C118" s="88"/>
      <c r="D118" s="88"/>
      <c r="E118" s="88"/>
      <c r="F118" s="88"/>
      <c r="G118" s="88"/>
      <c r="H118" s="88"/>
      <c r="I118" s="88"/>
      <c r="J118" s="88"/>
      <c r="K118" s="89"/>
      <c r="L118" s="59"/>
    </row>
    <row r="119" spans="1:12" ht="15.75">
      <c r="A119" s="66"/>
      <c r="B119" s="87"/>
      <c r="C119" s="88"/>
      <c r="D119" s="88"/>
      <c r="E119" s="88"/>
      <c r="F119" s="88"/>
      <c r="G119" s="88"/>
      <c r="H119" s="88"/>
      <c r="I119" s="88"/>
      <c r="J119" s="88"/>
      <c r="K119" s="89"/>
      <c r="L119" s="59"/>
    </row>
    <row r="120" spans="1:12" ht="15.75">
      <c r="A120" s="66"/>
      <c r="B120" s="87"/>
      <c r="C120" s="88"/>
      <c r="D120" s="88"/>
      <c r="E120" s="88"/>
      <c r="F120" s="88"/>
      <c r="G120" s="88"/>
      <c r="H120" s="88"/>
      <c r="I120" s="88"/>
      <c r="J120" s="88"/>
      <c r="K120" s="89"/>
      <c r="L120" s="59"/>
    </row>
    <row r="121" spans="1:12" ht="15.75">
      <c r="A121" s="66"/>
      <c r="B121" s="87"/>
      <c r="C121" s="88"/>
      <c r="D121" s="88"/>
      <c r="E121" s="88"/>
      <c r="F121" s="88"/>
      <c r="G121" s="88"/>
      <c r="H121" s="88"/>
      <c r="I121" s="88"/>
      <c r="J121" s="88"/>
      <c r="K121" s="89"/>
      <c r="L121" s="59"/>
    </row>
    <row r="122" spans="1:12" ht="15.75">
      <c r="A122" s="66"/>
      <c r="B122" s="87"/>
      <c r="C122" s="88"/>
      <c r="D122" s="88"/>
      <c r="E122" s="88"/>
      <c r="F122" s="88"/>
      <c r="G122" s="88"/>
      <c r="H122" s="88"/>
      <c r="I122" s="88"/>
      <c r="J122" s="88"/>
      <c r="K122" s="89"/>
      <c r="L122" s="59"/>
    </row>
    <row r="123" spans="1:12" ht="15.75">
      <c r="A123" s="90" t="s">
        <v>101</v>
      </c>
      <c r="B123" s="91"/>
      <c r="C123" s="91"/>
      <c r="D123" s="91"/>
      <c r="E123" s="91"/>
      <c r="F123" s="91"/>
      <c r="G123" s="91"/>
      <c r="H123" s="91"/>
      <c r="I123" s="91"/>
      <c r="J123" s="91"/>
      <c r="K123" s="91"/>
      <c r="L123" s="59"/>
    </row>
    <row r="124" spans="1:12" ht="15.75">
      <c r="A124" s="10"/>
      <c r="B124" s="10"/>
      <c r="C124" s="10"/>
      <c r="D124" s="10"/>
      <c r="E124" s="10"/>
      <c r="F124" s="10"/>
      <c r="G124" s="10"/>
      <c r="H124" s="10"/>
      <c r="I124" s="10"/>
      <c r="J124" s="10"/>
      <c r="K124" s="10"/>
      <c r="L124" s="59"/>
    </row>
    <row r="125" spans="1:12" ht="15.75">
      <c r="A125" s="10"/>
      <c r="B125" s="67"/>
      <c r="C125" s="10"/>
      <c r="D125" s="10"/>
      <c r="E125" s="10"/>
      <c r="F125" s="10"/>
      <c r="G125" s="10"/>
      <c r="H125" s="11"/>
      <c r="I125" s="11"/>
      <c r="J125" s="10"/>
      <c r="K125" s="10"/>
      <c r="L125" s="59"/>
    </row>
    <row r="126" spans="1:12" ht="38.25" customHeight="1">
      <c r="A126" s="92" t="s">
        <v>102</v>
      </c>
      <c r="B126" s="92"/>
      <c r="C126" s="92"/>
      <c r="D126" s="92"/>
      <c r="E126" s="92"/>
      <c r="F126" s="92"/>
      <c r="G126" s="92"/>
      <c r="H126" s="92"/>
      <c r="I126" s="92"/>
      <c r="J126" s="92"/>
      <c r="K126" s="92"/>
      <c r="L126" s="59"/>
    </row>
    <row r="127" spans="1:12" ht="15.75">
      <c r="A127" s="10"/>
      <c r="B127" s="68"/>
      <c r="C127" s="68"/>
      <c r="D127" s="69"/>
      <c r="E127" s="69"/>
      <c r="F127" s="69"/>
      <c r="G127" s="69"/>
      <c r="H127" s="69"/>
      <c r="I127" s="69"/>
      <c r="J127" s="69"/>
      <c r="K127" s="69"/>
      <c r="L127" s="59"/>
    </row>
    <row r="128" spans="1:12" ht="15.75">
      <c r="A128" s="10"/>
      <c r="B128" s="68"/>
      <c r="C128" s="68"/>
      <c r="D128" s="10"/>
      <c r="E128" s="10"/>
      <c r="F128" s="10"/>
      <c r="G128" s="10"/>
      <c r="H128" s="10"/>
      <c r="I128" s="10"/>
      <c r="J128" s="10"/>
      <c r="K128" s="10"/>
      <c r="L128" s="59"/>
    </row>
    <row r="129" spans="1:12" ht="15.75">
      <c r="A129" s="70"/>
      <c r="B129" s="69"/>
      <c r="C129" s="69"/>
      <c r="D129" s="10"/>
      <c r="E129" s="10"/>
      <c r="F129" s="10"/>
      <c r="G129" s="10"/>
      <c r="H129" s="11"/>
      <c r="I129" s="11"/>
      <c r="J129" s="10"/>
      <c r="K129" s="10"/>
      <c r="L129" s="59"/>
    </row>
    <row r="130" spans="1:12" ht="50.25" customHeight="1">
      <c r="A130" s="10"/>
      <c r="B130" s="10"/>
      <c r="C130" s="10"/>
      <c r="D130" s="71"/>
      <c r="E130" s="71"/>
      <c r="F130" s="71"/>
      <c r="G130" s="71"/>
      <c r="H130" s="71"/>
      <c r="I130" s="71"/>
      <c r="J130" s="71"/>
      <c r="K130" s="71"/>
      <c r="L130" s="59"/>
    </row>
    <row r="131" spans="1:12" ht="15.75">
      <c r="A131" s="10"/>
      <c r="B131" s="67"/>
      <c r="C131" s="10"/>
      <c r="D131" s="72"/>
      <c r="E131" s="72"/>
      <c r="F131" s="72"/>
      <c r="G131" s="72"/>
      <c r="H131" s="72"/>
      <c r="I131" s="72"/>
      <c r="J131" s="72"/>
      <c r="K131" s="72"/>
      <c r="L131" s="59"/>
    </row>
    <row r="132" spans="1:12" ht="15.75">
      <c r="A132" s="71"/>
      <c r="B132" s="71"/>
      <c r="C132" s="71"/>
      <c r="D132" s="73"/>
      <c r="E132" s="73"/>
      <c r="F132" s="73"/>
      <c r="G132" s="73"/>
      <c r="H132" s="73"/>
      <c r="I132" s="73"/>
      <c r="J132" s="73"/>
      <c r="K132" s="73"/>
      <c r="L132" s="59"/>
    </row>
    <row r="133" spans="1:12" ht="15.75">
      <c r="A133" s="72"/>
      <c r="B133" s="72"/>
      <c r="C133" s="72"/>
      <c r="D133" s="73"/>
      <c r="E133" s="73"/>
      <c r="F133" s="73"/>
      <c r="G133" s="73"/>
      <c r="H133" s="73"/>
      <c r="I133" s="73"/>
      <c r="J133" s="73"/>
      <c r="K133" s="73"/>
      <c r="L133" s="59"/>
    </row>
    <row r="134" spans="1:12" ht="15.75">
      <c r="A134" s="73"/>
      <c r="B134" s="73"/>
      <c r="C134" s="73"/>
      <c r="D134" s="73"/>
      <c r="E134" s="73"/>
      <c r="F134" s="73"/>
      <c r="G134" s="73"/>
      <c r="H134" s="73"/>
      <c r="I134" s="73"/>
      <c r="J134" s="73"/>
      <c r="K134" s="73"/>
      <c r="L134" s="59"/>
    </row>
    <row r="135" spans="1:12" ht="15.75">
      <c r="A135" s="73"/>
      <c r="B135" s="73"/>
      <c r="C135" s="73"/>
      <c r="D135" s="73"/>
      <c r="E135" s="73"/>
      <c r="F135" s="73"/>
      <c r="G135" s="73"/>
      <c r="H135" s="73"/>
      <c r="I135" s="73"/>
      <c r="J135" s="73"/>
      <c r="K135" s="73"/>
      <c r="L135" s="59"/>
    </row>
    <row r="136" spans="1:12" ht="15.75">
      <c r="A136" s="73"/>
      <c r="B136" s="73"/>
      <c r="C136" s="73"/>
      <c r="D136" s="73"/>
      <c r="E136" s="73"/>
      <c r="F136" s="73"/>
      <c r="G136" s="73"/>
      <c r="H136" s="73"/>
      <c r="I136" s="73"/>
      <c r="J136" s="73"/>
      <c r="K136" s="73"/>
      <c r="L136" s="59"/>
    </row>
    <row r="137" spans="1:12" ht="15.75">
      <c r="A137" s="73"/>
      <c r="B137" s="73"/>
      <c r="C137" s="73"/>
      <c r="D137" s="73"/>
      <c r="E137" s="73"/>
      <c r="F137" s="73"/>
      <c r="G137" s="73"/>
      <c r="H137" s="73"/>
      <c r="I137" s="73"/>
      <c r="J137" s="73"/>
      <c r="K137" s="73"/>
      <c r="L137" s="59"/>
    </row>
    <row r="138" spans="1:12" ht="15.75">
      <c r="A138" s="73"/>
      <c r="B138" s="73"/>
      <c r="C138" s="73"/>
      <c r="D138" s="73"/>
      <c r="E138" s="73"/>
      <c r="F138" s="73"/>
      <c r="G138" s="73"/>
      <c r="H138" s="73"/>
      <c r="I138" s="73"/>
      <c r="J138" s="73"/>
      <c r="K138" s="73"/>
      <c r="L138" s="59"/>
    </row>
    <row r="139" spans="1:12" ht="15.75">
      <c r="A139" s="73"/>
      <c r="B139" s="73"/>
      <c r="C139" s="73"/>
      <c r="D139" s="73"/>
      <c r="E139" s="73"/>
      <c r="F139" s="73"/>
      <c r="G139" s="73"/>
      <c r="H139" s="73"/>
      <c r="I139" s="73"/>
      <c r="J139" s="73"/>
      <c r="K139" s="73"/>
      <c r="L139" s="59"/>
    </row>
    <row r="140" spans="1:12" ht="15.75">
      <c r="A140" s="73"/>
      <c r="B140" s="73"/>
      <c r="C140" s="73"/>
      <c r="D140" s="73"/>
      <c r="E140" s="73"/>
      <c r="F140" s="73"/>
      <c r="G140" s="73"/>
      <c r="H140" s="73"/>
      <c r="I140" s="73"/>
      <c r="J140" s="73"/>
      <c r="K140" s="73"/>
      <c r="L140" s="59"/>
    </row>
    <row r="141" spans="1:12" ht="15.75">
      <c r="A141" s="73"/>
      <c r="B141" s="73"/>
      <c r="C141" s="73"/>
      <c r="D141" s="73"/>
      <c r="E141" s="73"/>
      <c r="F141" s="73"/>
      <c r="G141" s="73"/>
      <c r="H141" s="73"/>
      <c r="I141" s="73"/>
      <c r="J141" s="73"/>
      <c r="K141" s="73"/>
      <c r="L141" s="59"/>
    </row>
    <row r="142" spans="1:12" ht="39" customHeight="1">
      <c r="A142" s="73"/>
      <c r="B142" s="73"/>
      <c r="C142" s="73"/>
      <c r="D142" s="73"/>
      <c r="E142" s="73"/>
      <c r="F142" s="73"/>
      <c r="G142" s="73"/>
      <c r="H142" s="73"/>
      <c r="I142" s="73"/>
      <c r="J142" s="73"/>
      <c r="K142" s="73"/>
      <c r="L142" s="10"/>
    </row>
    <row r="143" spans="1:12">
      <c r="A143" s="73"/>
      <c r="B143" s="73"/>
      <c r="C143" s="73"/>
      <c r="D143" s="73"/>
      <c r="E143" s="73"/>
      <c r="F143" s="73"/>
      <c r="G143" s="73"/>
      <c r="H143" s="73"/>
      <c r="I143" s="73"/>
      <c r="J143" s="73"/>
      <c r="K143" s="73"/>
      <c r="L143" s="73"/>
    </row>
    <row r="144" spans="1:12">
      <c r="A144" s="73"/>
      <c r="B144" s="73"/>
      <c r="C144" s="73"/>
      <c r="D144" s="73"/>
      <c r="E144" s="73"/>
      <c r="F144" s="73"/>
      <c r="G144" s="73"/>
      <c r="H144" s="73"/>
      <c r="I144" s="73"/>
      <c r="J144" s="73"/>
      <c r="K144" s="73"/>
      <c r="L144" s="73"/>
    </row>
    <row r="145" spans="1:12">
      <c r="A145" s="73"/>
      <c r="B145" s="73"/>
      <c r="C145" s="73"/>
      <c r="D145" s="73"/>
      <c r="E145" s="73"/>
      <c r="F145" s="73"/>
      <c r="G145" s="73"/>
      <c r="H145" s="73"/>
      <c r="I145" s="73"/>
      <c r="J145" s="73"/>
      <c r="K145" s="73"/>
      <c r="L145" s="73"/>
    </row>
    <row r="146" spans="1:12">
      <c r="A146" s="73"/>
      <c r="B146" s="73"/>
      <c r="C146" s="73"/>
      <c r="D146" s="73"/>
      <c r="E146" s="73"/>
      <c r="F146" s="73"/>
      <c r="G146" s="73"/>
      <c r="H146" s="73"/>
      <c r="I146" s="73"/>
      <c r="J146" s="73"/>
      <c r="K146" s="73"/>
      <c r="L146" s="73"/>
    </row>
    <row r="147" spans="1:12">
      <c r="A147" s="73"/>
      <c r="B147" s="73"/>
      <c r="C147" s="73"/>
      <c r="D147" s="73"/>
      <c r="E147" s="73"/>
      <c r="F147" s="73"/>
      <c r="G147" s="73"/>
      <c r="H147" s="73"/>
      <c r="I147" s="73"/>
      <c r="J147" s="73"/>
      <c r="K147" s="73"/>
      <c r="L147" s="73"/>
    </row>
    <row r="148" spans="1:12">
      <c r="A148" s="73"/>
      <c r="B148" s="73"/>
      <c r="C148" s="73"/>
      <c r="D148" s="73"/>
      <c r="E148" s="73"/>
      <c r="F148" s="73"/>
      <c r="G148" s="73"/>
      <c r="H148" s="73"/>
      <c r="I148" s="73"/>
      <c r="J148" s="73"/>
      <c r="K148" s="73"/>
      <c r="L148" s="73"/>
    </row>
    <row r="149" spans="1:12">
      <c r="A149" s="73"/>
      <c r="B149" s="73"/>
      <c r="C149" s="73"/>
      <c r="D149" s="73"/>
      <c r="E149" s="73"/>
      <c r="F149" s="73"/>
      <c r="G149" s="73"/>
      <c r="H149" s="73"/>
      <c r="I149" s="73"/>
      <c r="J149" s="73"/>
      <c r="K149" s="73"/>
      <c r="L149" s="73"/>
    </row>
    <row r="150" spans="1:12">
      <c r="A150" s="73"/>
      <c r="B150" s="73"/>
      <c r="C150" s="73"/>
      <c r="D150" s="73"/>
      <c r="E150" s="73"/>
      <c r="F150" s="73"/>
      <c r="G150" s="73"/>
      <c r="H150" s="73"/>
      <c r="I150" s="73"/>
      <c r="J150" s="73"/>
      <c r="K150" s="73"/>
      <c r="L150" s="73"/>
    </row>
    <row r="151" spans="1:12">
      <c r="A151" s="73"/>
      <c r="B151" s="73"/>
      <c r="C151" s="73"/>
      <c r="D151" s="73"/>
      <c r="E151" s="73"/>
      <c r="F151" s="73"/>
      <c r="G151" s="73"/>
      <c r="H151" s="73"/>
      <c r="I151" s="73"/>
      <c r="J151" s="73"/>
      <c r="K151" s="73"/>
      <c r="L151" s="73"/>
    </row>
    <row r="152" spans="1:12">
      <c r="A152" s="73"/>
      <c r="B152" s="73"/>
      <c r="C152" s="73"/>
      <c r="D152" s="73"/>
      <c r="E152" s="73"/>
      <c r="F152" s="73"/>
      <c r="G152" s="73"/>
      <c r="H152" s="73"/>
      <c r="I152" s="73"/>
      <c r="J152" s="73"/>
      <c r="K152" s="73"/>
      <c r="L152" s="73"/>
    </row>
  </sheetData>
  <mergeCells count="239">
    <mergeCell ref="E6:F6"/>
    <mergeCell ref="E7:F7"/>
    <mergeCell ref="A9:E9"/>
    <mergeCell ref="F9:K9"/>
    <mergeCell ref="A10:E10"/>
    <mergeCell ref="F10:K10"/>
    <mergeCell ref="A1:K1"/>
    <mergeCell ref="A2:K2"/>
    <mergeCell ref="A3:K3"/>
    <mergeCell ref="E4:F4"/>
    <mergeCell ref="E5:F5"/>
    <mergeCell ref="H5:I5"/>
    <mergeCell ref="A14:E14"/>
    <mergeCell ref="F14:K14"/>
    <mergeCell ref="A16:K16"/>
    <mergeCell ref="C17:D17"/>
    <mergeCell ref="A18:K18"/>
    <mergeCell ref="C19:D19"/>
    <mergeCell ref="A11:E11"/>
    <mergeCell ref="F11:K11"/>
    <mergeCell ref="A12:E12"/>
    <mergeCell ref="F12:K12"/>
    <mergeCell ref="A13:E13"/>
    <mergeCell ref="F13:K13"/>
    <mergeCell ref="E24:F24"/>
    <mergeCell ref="H24:I24"/>
    <mergeCell ref="J24:K24"/>
    <mergeCell ref="A25:B25"/>
    <mergeCell ref="E25:F25"/>
    <mergeCell ref="H25:I25"/>
    <mergeCell ref="J25:K25"/>
    <mergeCell ref="A20:K20"/>
    <mergeCell ref="B21:C21"/>
    <mergeCell ref="A22:A23"/>
    <mergeCell ref="B22:B23"/>
    <mergeCell ref="C22:C23"/>
    <mergeCell ref="D22:D23"/>
    <mergeCell ref="E22:F23"/>
    <mergeCell ref="G22:G23"/>
    <mergeCell ref="H22:I23"/>
    <mergeCell ref="J22:K23"/>
    <mergeCell ref="E28:F28"/>
    <mergeCell ref="H28:I28"/>
    <mergeCell ref="J28:K28"/>
    <mergeCell ref="E29:F29"/>
    <mergeCell ref="H29:I29"/>
    <mergeCell ref="J29:K29"/>
    <mergeCell ref="E26:F26"/>
    <mergeCell ref="H26:I26"/>
    <mergeCell ref="J26:K26"/>
    <mergeCell ref="E27:F27"/>
    <mergeCell ref="H27:I27"/>
    <mergeCell ref="J27:K27"/>
    <mergeCell ref="E32:F32"/>
    <mergeCell ref="H32:I32"/>
    <mergeCell ref="J32:K32"/>
    <mergeCell ref="E33:F33"/>
    <mergeCell ref="H33:I33"/>
    <mergeCell ref="J33:K33"/>
    <mergeCell ref="E30:F30"/>
    <mergeCell ref="H30:I30"/>
    <mergeCell ref="J30:K30"/>
    <mergeCell ref="E31:F31"/>
    <mergeCell ref="H31:I31"/>
    <mergeCell ref="J31:K31"/>
    <mergeCell ref="E36:F36"/>
    <mergeCell ref="H36:I36"/>
    <mergeCell ref="J36:K36"/>
    <mergeCell ref="E37:F37"/>
    <mergeCell ref="H37:I37"/>
    <mergeCell ref="J37:K37"/>
    <mergeCell ref="E34:F34"/>
    <mergeCell ref="H34:I34"/>
    <mergeCell ref="J34:K34"/>
    <mergeCell ref="E35:F35"/>
    <mergeCell ref="H35:I35"/>
    <mergeCell ref="J35:K35"/>
    <mergeCell ref="E38:F38"/>
    <mergeCell ref="H38:I38"/>
    <mergeCell ref="J38:K38"/>
    <mergeCell ref="E39:F39"/>
    <mergeCell ref="H39:I39"/>
    <mergeCell ref="J39:K39"/>
    <mergeCell ref="E40:F40"/>
    <mergeCell ref="E41:F41"/>
    <mergeCell ref="E42:F42"/>
    <mergeCell ref="H40:I40"/>
    <mergeCell ref="H41:I41"/>
    <mergeCell ref="H42:I42"/>
    <mergeCell ref="J40:K40"/>
    <mergeCell ref="J41:K41"/>
    <mergeCell ref="J42:K42"/>
    <mergeCell ref="E45:F45"/>
    <mergeCell ref="H45:I45"/>
    <mergeCell ref="J45:K45"/>
    <mergeCell ref="E46:F46"/>
    <mergeCell ref="H46:I46"/>
    <mergeCell ref="J46:K46"/>
    <mergeCell ref="E43:F43"/>
    <mergeCell ref="H43:I43"/>
    <mergeCell ref="J43:K43"/>
    <mergeCell ref="E44:F44"/>
    <mergeCell ref="H44:I44"/>
    <mergeCell ref="J44:K44"/>
    <mergeCell ref="E49:F49"/>
    <mergeCell ref="H49:I49"/>
    <mergeCell ref="J49:K49"/>
    <mergeCell ref="E50:F50"/>
    <mergeCell ref="H50:I50"/>
    <mergeCell ref="J50:K50"/>
    <mergeCell ref="E47:F47"/>
    <mergeCell ref="H47:I47"/>
    <mergeCell ref="J47:K47"/>
    <mergeCell ref="E48:F48"/>
    <mergeCell ref="H48:I48"/>
    <mergeCell ref="J48:K48"/>
    <mergeCell ref="E52:F52"/>
    <mergeCell ref="E53:F53"/>
    <mergeCell ref="E54:F54"/>
    <mergeCell ref="E55:F55"/>
    <mergeCell ref="E56:F56"/>
    <mergeCell ref="H52:I52"/>
    <mergeCell ref="E51:F51"/>
    <mergeCell ref="H51:I51"/>
    <mergeCell ref="J51:K51"/>
    <mergeCell ref="H53:I53"/>
    <mergeCell ref="H54:I54"/>
    <mergeCell ref="H55:I55"/>
    <mergeCell ref="H56:I56"/>
    <mergeCell ref="J52:K52"/>
    <mergeCell ref="J53:K53"/>
    <mergeCell ref="J54:K54"/>
    <mergeCell ref="J55:K55"/>
    <mergeCell ref="J56:K56"/>
    <mergeCell ref="A59:I59"/>
    <mergeCell ref="J59:K59"/>
    <mergeCell ref="A60:B60"/>
    <mergeCell ref="E60:F60"/>
    <mergeCell ref="H60:I60"/>
    <mergeCell ref="J60:K60"/>
    <mergeCell ref="A57:I57"/>
    <mergeCell ref="J57:K57"/>
    <mergeCell ref="A58:I58"/>
    <mergeCell ref="J58:K58"/>
    <mergeCell ref="E63:F63"/>
    <mergeCell ref="H63:I63"/>
    <mergeCell ref="J63:K63"/>
    <mergeCell ref="E64:F64"/>
    <mergeCell ref="H64:I64"/>
    <mergeCell ref="J64:K64"/>
    <mergeCell ref="E61:F61"/>
    <mergeCell ref="H61:I61"/>
    <mergeCell ref="J61:K61"/>
    <mergeCell ref="E62:F62"/>
    <mergeCell ref="H62:I62"/>
    <mergeCell ref="J62:K62"/>
    <mergeCell ref="E67:F67"/>
    <mergeCell ref="H67:I67"/>
    <mergeCell ref="J67:K67"/>
    <mergeCell ref="A68:I68"/>
    <mergeCell ref="J68:K68"/>
    <mergeCell ref="A69:I69"/>
    <mergeCell ref="J69:K69"/>
    <mergeCell ref="E65:F65"/>
    <mergeCell ref="H65:I65"/>
    <mergeCell ref="J65:K65"/>
    <mergeCell ref="E66:F66"/>
    <mergeCell ref="H66:I66"/>
    <mergeCell ref="J66:K66"/>
    <mergeCell ref="A73:K73"/>
    <mergeCell ref="A74:K74"/>
    <mergeCell ref="A75:K75"/>
    <mergeCell ref="A76:K76"/>
    <mergeCell ref="A77:K77"/>
    <mergeCell ref="A78:K78"/>
    <mergeCell ref="A70:I70"/>
    <mergeCell ref="J70:K70"/>
    <mergeCell ref="A71:I71"/>
    <mergeCell ref="J71:K71"/>
    <mergeCell ref="A72:I72"/>
    <mergeCell ref="J72:K72"/>
    <mergeCell ref="B84:E84"/>
    <mergeCell ref="F84:K84"/>
    <mergeCell ref="B85:E85"/>
    <mergeCell ref="F85:K85"/>
    <mergeCell ref="B86:E86"/>
    <mergeCell ref="F86:K86"/>
    <mergeCell ref="A79:K79"/>
    <mergeCell ref="A80:K80"/>
    <mergeCell ref="A81:K81"/>
    <mergeCell ref="A82:K82"/>
    <mergeCell ref="B83:E83"/>
    <mergeCell ref="F83:K83"/>
    <mergeCell ref="A90:K90"/>
    <mergeCell ref="A91:K91"/>
    <mergeCell ref="B92:D92"/>
    <mergeCell ref="E92:K92"/>
    <mergeCell ref="B93:D93"/>
    <mergeCell ref="E93:K93"/>
    <mergeCell ref="B87:E87"/>
    <mergeCell ref="F87:K87"/>
    <mergeCell ref="B88:E88"/>
    <mergeCell ref="F88:K88"/>
    <mergeCell ref="B89:E89"/>
    <mergeCell ref="F89:K89"/>
    <mergeCell ref="A97:K97"/>
    <mergeCell ref="A98:K98"/>
    <mergeCell ref="B99:K99"/>
    <mergeCell ref="B100:K100"/>
    <mergeCell ref="B101:K101"/>
    <mergeCell ref="B102:K102"/>
    <mergeCell ref="B94:D94"/>
    <mergeCell ref="E94:K94"/>
    <mergeCell ref="B95:D95"/>
    <mergeCell ref="E95:K95"/>
    <mergeCell ref="B96:D96"/>
    <mergeCell ref="E96:K96"/>
    <mergeCell ref="A109:K109"/>
    <mergeCell ref="B110:K110"/>
    <mergeCell ref="B111:K111"/>
    <mergeCell ref="B112:K112"/>
    <mergeCell ref="B113:K113"/>
    <mergeCell ref="B114:K114"/>
    <mergeCell ref="B103:K103"/>
    <mergeCell ref="B104:K104"/>
    <mergeCell ref="B105:K105"/>
    <mergeCell ref="B106:K106"/>
    <mergeCell ref="B107:K107"/>
    <mergeCell ref="A108:K108"/>
    <mergeCell ref="B121:K121"/>
    <mergeCell ref="B122:K122"/>
    <mergeCell ref="A123:K123"/>
    <mergeCell ref="A126:K126"/>
    <mergeCell ref="B115:K115"/>
    <mergeCell ref="B116:K116"/>
    <mergeCell ref="B117:K117"/>
    <mergeCell ref="B118:K118"/>
    <mergeCell ref="B119:K119"/>
    <mergeCell ref="B120:K12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INF-MIND-2005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2022-03-18T11:36:33Z</cp:lastPrinted>
  <dcterms:created xsi:type="dcterms:W3CDTF">2021-02-23T14:26:34Z</dcterms:created>
  <dcterms:modified xsi:type="dcterms:W3CDTF">2022-03-18T11:36:44Z</dcterms:modified>
</cp:coreProperties>
</file>