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EKS implantavimo instrumentai 3668-1\Pasiūlymas\"/>
    </mc:Choice>
  </mc:AlternateContent>
  <xr:revisionPtr revIDLastSave="0" documentId="8_{01748165-DB0E-4BE5-92F8-DAFD05A0AE6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5" i="1" l="1"/>
  <c r="F62" i="1"/>
  <c r="F60" i="1"/>
  <c r="F58" i="1"/>
  <c r="F56" i="1"/>
  <c r="F54" i="1"/>
  <c r="F52" i="1"/>
  <c r="F50" i="1"/>
  <c r="F48" i="1"/>
  <c r="F46" i="1"/>
  <c r="F44" i="1"/>
  <c r="F42" i="1"/>
  <c r="F40" i="1"/>
  <c r="F38" i="1"/>
  <c r="F36" i="1"/>
  <c r="F34" i="1"/>
  <c r="G21" i="1"/>
  <c r="G64" i="1" l="1"/>
  <c r="F64" i="1"/>
  <c r="F65" i="1" s="1"/>
  <c r="F66" i="1" s="1"/>
</calcChain>
</file>

<file path=xl/sharedStrings.xml><?xml version="1.0" encoding="utf-8"?>
<sst xmlns="http://schemas.openxmlformats.org/spreadsheetml/2006/main" count="194" uniqueCount="175">
  <si>
    <t>PIRKIMO SĄLYGŲ PRIEDAS "PASIŪLYMO FORMA"</t>
  </si>
  <si>
    <t>EKS IMPLANTAVIMO INSTRUMENTAI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</si>
  <si>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</si>
  <si>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</si>
  <si>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</si>
  <si>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</si>
  <si>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</si>
  <si>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</si>
  <si>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</si>
  <si>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</si>
  <si>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</si>
  <si>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</si>
  <si>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</si>
  <si>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</si>
  <si>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</si>
  <si>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</si>
  <si>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</si>
  <si>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</si>
  <si>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</si>
  <si>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</si>
  <si>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</si>
  <si>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</si>
  <si>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</si>
  <si>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</si>
  <si>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</si>
  <si>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</si>
  <si>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</si>
  <si>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</si>
  <si>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</si>
  <si>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</si>
  <si>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</si>
  <si>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</si>
  <si>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</si>
  <si>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</si>
  <si>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</si>
  <si>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</si>
  <si>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</si>
  <si>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Chirurginis pincetas Standard tipo (arba lygiavertis)</t>
  </si>
  <si>
    <t>vnt</t>
  </si>
  <si>
    <t>1.1.1.</t>
  </si>
  <si>
    <t>Chirurginis pincetas Standard tipo (arba lygiavertis), pagamintas iš korozijai atsparaus chromuoto plieno. Bendras instrumento ilgis 160 mm +/- 2 mm, darbinė instrumento dalis su 1 x 2 dantukais.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</si>
  <si>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1.2.</t>
  </si>
  <si>
    <t xml:space="preserve">Anatominis pincetas </t>
  </si>
  <si>
    <t>1.2.1.</t>
  </si>
  <si>
    <t>Anatominis pincetas, pagamintas iš korozijai atsparaus chromuoto plieno. Bendras instrumento ilgis  180 mm +/- 2 mm. Darbinė instrumento dalis su volframo karbido įdėklais 0,4 mm +/- 0,1 mm. Rankenos dantytos ir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</si>
  <si>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1.3.</t>
  </si>
  <si>
    <t>Kraujagyslinis pincetas Adson Brown tipo (arba lygiavertis)</t>
  </si>
  <si>
    <t>1.3.1.</t>
  </si>
  <si>
    <t>Kraujagyslinis pincetas Adson Brown tipo (arba lygiavertis), pagamintas iš korozijai atsparaus chromuoto plieno. Bendras instrumento ilgis 120 mm +/- 1 mm. Rankenos dantytos ir pažymėtos spalviškai melsvai arba gelsvai. Instrumento darbinė dalis dantyta 3 x 4. Dantytos darbinės dalies galiuko diametras 2 mm +/- 0,5 mm. Plieno kietumas pagal Rockwell skalę 42-48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</si>
  <si>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1.4.</t>
  </si>
  <si>
    <t>Kraujagyslinis moskitas lenktas Halstead-Mosquito tipo (arba lygiavertis)</t>
  </si>
  <si>
    <t>1.4.1.</t>
  </si>
  <si>
    <t>Kraujagyslinis moskitas Halstead-Mosquito tipo (arba lygiavertis), lenktas, pagamintas iš korozijai atsparaus chromuoto plieno. Instrumento bendras ilgis 125 mm +/- 2 mm, darbinės dalies ilgis 21 mm +/- 1 mm, darbinės dalie plotis 1,80 mm +/- 1 mm. Darbinės dalies lenktumas 7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</si>
  <si>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1.5.</t>
  </si>
  <si>
    <t>Kraujagyslinis moskitas tiesus Halstead-Mosquito tipo (arba lygiavertis)</t>
  </si>
  <si>
    <t>1.5.1.</t>
  </si>
  <si>
    <t>Kraujagyslinis moskitas Halstead-Mosquito tipo (arba lygiavertis), tiesus, pagamintas iš korozijai atsparaus chromuoto plieno. Instrumento bendras ilgis 125 mm +/- 2 mm, darbinės dalies ilgis 21 mm +/- 1 mm, darbinės dalie plotis 2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</si>
  <si>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1.6.</t>
  </si>
  <si>
    <t>Žirklės Mayo tipo (arba lygiavertis)</t>
  </si>
  <si>
    <t>1.6.1.</t>
  </si>
  <si>
    <t>Žirklės Mayo tipo (arba lygiavertis), tiesios, užapvalintais bukais galais. Instrumentas pagamintas iš korozijai atsparaus chromuoto plieno.  Instrumento bendras ilgis 170 mm +/- 2 mm. Rankenos pažymėtos spalviškai melsvai arba gelsvai.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</si>
  <si>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1.7.</t>
  </si>
  <si>
    <t>Žirklės kraujagyslinės IRIS tipo (lenktos ir tiesios) (arba lygiavertis)</t>
  </si>
  <si>
    <t>kompl.</t>
  </si>
  <si>
    <t>1.7.1.</t>
  </si>
  <si>
    <t xml:space="preserve">Kraujagyslinių žirklių rinkinys Iris tipo (arba lygiavertis). Rinkinį sudaro dvi žirklės pagamintos iš aukštos kokybės medicininio nerūdijančio plieno metalo, padengtos juoda danga, kuri išgaunama PVD būdu (vakuminė danga). Žirklės išsiardo į dvi dalis, neatsukant varžtelio. Rinkinį sudaro vienos žirklės su 0,25 mikro dantukais, žirlių bendras ilgis 130 mm +/- 2 mm, darbinė dalis lenkta ir vienos žirklės be mikro dantukų, bendras instrumento ilgis 120 mm +/- 2 mm. Žirklės tinka visoms licencijuotoms dezinfekcijos ir sterilizavimo procedūroms (autoklave 134° C). Atitinka apdororojimo procedūras EN ISO 17664. Instrumentas pažymėtas CE ženklu, suteikiama 2 metų garantija.  Pateikti instrumento priežiūros vadovą lietuvių kalba. Tiekėjas turi pateikti oficialaus gamintojo atstovavimo dokumentus.  </t>
  </si>
  <si>
    <t>1.8.</t>
  </si>
  <si>
    <t>Žaizdos skėtiklis</t>
  </si>
  <si>
    <t>1.8.1.</t>
  </si>
  <si>
    <t>Žaizdos skėtiklis Kehlengriff tipo (arba lygiavertis), dantyta rankena. „Šakutės“ tipo, 3 bukos, lenktos atšakos. Instrumentas pagamintas iš korozijai atsparaus chromuoto plieno. Instrumento bendras ilgis 166 mm +/- 6  mm, rankenos ilgis 97 mm +/- 3 mm, darbinės dalies vienos atšakos plotis 2 mm +/- 0,55 mm, bendras trijų atšakų plotis 8 mm +/- 1 mm. Atšakų lenktumas 6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</si>
  <si>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1.9.</t>
  </si>
  <si>
    <t>Lenktas moskitas De Bakey tipo (arba lygiavertis)</t>
  </si>
  <si>
    <t>1.9.1.</t>
  </si>
  <si>
    <t>Moskitas Halsted-Mosquito tipo (arba lygiavertis), lektas, pagamintas iš korozijai atsparaus chromuoto plieno. Instrumento bendras ilgis 125 mm +/- 5 mm, darbinės dalies ilgis 20 mm +/- 2 mm, darbinės dalies galiuko plotis 1,80 mm +/- 0,5 mm, instrumento lenktumas 7 mm +/- 1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</si>
  <si>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1.10.</t>
  </si>
  <si>
    <t>Peanas Rochester-Pean tipo (arba lygiavertis)</t>
  </si>
  <si>
    <t>1.10.1.</t>
  </si>
  <si>
    <t>Peanas Rochester-Pean tipo (arba lygiavertis), tiesus, pagamintas iš korozijai atsparaus chromuoto plieno. Instrumento bendras ilgis 165 mm +/- 2 mm, darbinės dalies ilgis 48 mm +/- 2 mm, darbinės dalie plotis 2,85 mm +/- 2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</si>
  <si>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1.11.</t>
  </si>
  <si>
    <t>Adatkotis Crile wood tipo (arba lygiavertis)</t>
  </si>
  <si>
    <t>1.11.1.</t>
  </si>
  <si>
    <t>Adatkotis Crile wood tipo (arba lygiavertis), bendras instrumento ilgis 180 mm +/- 2 mm. Instrumento difuzinė danga pagaminta iš didelio kietumo ir elastingumo titano karbido. Titano jono karbido jonais apdirbta instrumento darbinė dalis. Plieno kietumas pagal Rockwell skalę 68-73 HRC. Adatkotis skirtas 3/0- 5/0 chiruginiams siūlams. Rankenos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</si>
  <si>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1.12.</t>
  </si>
  <si>
    <t>Pean spaustukas Rohester- Pean tipo (arba lygiavertis)</t>
  </si>
  <si>
    <t>1.12.1.</t>
  </si>
  <si>
    <t>Pean spaustukas Rochester- Pean tipo (arba lygiavertis), tiesus, pagamintas iš korozijai atsparaus chromuoto plieno. Instrumento bendras ilgis 180 mm +/- 5 mm, darbinės dalies ilgis 54 +/- 1 mm, darbinės dalie plotis 3 mm +/- 1 mm. Plieno kietumas pagal Rockwell skalę 42-48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</si>
  <si>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1.13.</t>
  </si>
  <si>
    <t>Žaizdos skėtiklis Weitlaner tipo (arba lygiavertis)</t>
  </si>
  <si>
    <t>1.13.1.</t>
  </si>
  <si>
    <t>Peanas Rochester-Pean tipo (arba lygiavertis), tiesus, pagamintas iš korozijai atsparaus chromuoto plieno. Instrumento bendras ilgis 165 mm +/- 2 mm, darbinės dalies ilgis 101 mm +/- 2 mm. Keturių atšakų bendras plotis 18 mm +/- 2 mm, trijų atšakų bendras plotis 13 mm +/- 2 mm. Instrumentas išsiplečia iki 87 mm +/- 3 mm. Plieno kietumas pagal Rockwell skalę 40-48 HRC.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</si>
  <si>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1.14.</t>
  </si>
  <si>
    <t>Disekcinės žirklės</t>
  </si>
  <si>
    <t>1.14.1.</t>
  </si>
  <si>
    <t>Disekcinės žirklės, lenktos, pagamintos iš aukštos kokybės medicininio nerūdijančio plieno metalo. Su volframo karbido įdėklais. Bendras instrumento ilgis 150 mm +/- 2 mm. Disekcinės žirklės SuperCut tipo. Rankenos pažymėtos spalviškai melsvai arba gelsvai. Instrumentas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</si>
  <si>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1.15.</t>
  </si>
  <si>
    <t>Instrumentų sterilizavimo krepšys</t>
  </si>
  <si>
    <t>1.15.1.</t>
  </si>
  <si>
    <t>Instrumentų sterilizavimo krepšys pagamintas iš korozijai atsparaus chromuoto plieno. Instrumentų sterilizavimo krepšio išmatavimai 405 x 225 x 50 mm. Tinka visoms licencijuotoms dezinfekcijos ir sterilizavimo procedūroms (autoklave 134° C). Instrumentas pažymėtas CE ženklu, suteikiama 2 metų garantija. Pateikti instrumento priežiūros vadovą lietuvių kalba. Tiekėjas turi pateikti oficialaus gamintojo atstovavimo dokumentus.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</si>
  <si>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</si>
  <si>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</si>
  <si>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</si>
  <si>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</si>
  <si>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</si>
  <si>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</si>
  <si>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</si>
  <si>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</si>
  <si>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</si>
  <si>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</si>
  <si>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</si>
  <si>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</si>
  <si>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</si>
  <si>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</si>
  <si>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</si>
  <si>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</si>
  <si>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</si>
  <si>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</si>
  <si>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</si>
  <si>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</si>
  <si>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</si>
  <si>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</si>
  <si>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</si>
  <si>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</si>
  <si>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3668-1 2025-10-28 15:13:19</t>
  </si>
  <si>
    <t>Anantominis pincetas, pagamintas iš korozijai atsparaus chromuoto plieno. Bendras instrumento ilgis 180 mm. Darbinė insrtumento dalis su volframo karbido įdėklais 0,4 mm. Rankenos dantytos ir pažymėtos spalviškai gelsvai. Instrumentas tinka visoms licencijuotoms dezinfekcijos ir sterilizavimo procedūroms (autoklave 134 C). Instrumentas pažymėtas CE ženklu, suteikiama 2 metų garantija. Pateikiamas instrumento priežiūros vadovas lietuvių kalba. Tiekėjas pateikia oficialius gamintojo atstovavimo dokumentus.</t>
  </si>
  <si>
    <t xml:space="preserve">Kraujagyslinis moskitas Halstead-Mosquito tipo, lenktas, pagamintas iš korozijiai atsparaus chromuoto plieno. Instrumento ibendras ilgis 125 mm, darbinės dalies ilgis 20,2 mm, darbinės dalies plotis 1,80 mm. Darbinės dalies lenktumas 7 mm. Plieno kietumas pagal Rockwell skalę 40-48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</si>
  <si>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Kraujagyslinis moskitas Halstead-Mosquito tipo, lenktas, pagamintas iš korozijiai atsparaus chromuoto plieno. Instrumento ibendras ilgis 125 mm, darbinės dalies ilgis 21,35 mm, darbinės dalies plotis 1,80 mm. Plieno kietumas pagal Rockwell skalę 40-48 HRC. Instrumentas tinka visoms licencijuotoms dezinfekcijos ir sterilizavimo procedūroms (autoklave 134 C). Instrumentas pažymėtas CE ženklu, suteikiama 2 metų garantija. Pateikiamas isntrumento priežiūros vadovas lietuvių kalba. Tiekėjas pateikia oficialaus gamintojo atstovavimo dokumentus.</t>
  </si>
  <si>
    <t>Žaizdos skėtiklis Kehlengriff tipo, dantyta rankena. "Šakutės" tipo, 3 bukos lenktos atšakos. Instrumentas pagamintas iš korozijai atsparaus chromuoto plieno.  Instrumento bendras ilgis 166 mm, rankenos ilgis 97 mm, darbinės dalies vienos atšakos plotis 2 mm, bendras trijų atšakų plotis 8 mm. Atšakų lenktumas 6 mm. Plieno kietumas pagal Rockwell skalę 40-48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t>
  </si>
  <si>
    <t>Moskitas Halsted-Mosquito tipo, lenktas, pagamintas iš korozijai atsparaus chromuoto plieno. Instrumento bendras ilgis 125 mm, darbinės dalies ilgis 20mm, darbinės dalies galiuko plotis 1,80 mm, instrumento lenktumas 7 mm. Plieno kietumas pagal Rockwell skalę 40-48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t>
  </si>
  <si>
    <t xml:space="preserve">Žaizdos skėtiklis Weitlaner tipo, tiesus, pagamintas iš korozijai atsparaus chromuoto plieno. Instrumento bendras ilgis 166 mm, darbinės dalies ilgis 101mm. Keturių atšakų bendras plotis 18 mm, trijų atšakų bendras plotis 13 mm. Plieno kietumas pagal Rockwell skalę 40-48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</si>
  <si>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 xml:space="preserve">Instrumentų sterilizavimo krepšys pagamintas iš korozijai atsparaus chromuoto plieno. Instrumentų sterilizavimo krepšio išmatavimai 405 x 225x 50 mm.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</si>
  <si>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Kraujagyslinių žirklių rinkinys IRIS tipo. Rinkinį sudaro dvi žirklės pagamintos iš aukštos kokybės medicininio nerūdijančio plieno metalo, padengtos juoda danga, kuri išgaunama PVD būdu (vakuminė danga). Žirklės išsiardo į dvi dalis, neatsukant varžtelio. Rinkinį sudaro vienos žirklės su 0,25 mikro dantukais, žirklių bendras ilgis 130 mm, darbinė dalis lenkta ir vienos žirklės be mikro dantukų, bendras instrumento ilgis 120 mm.Žirklės tinka visoms licencijuotoms dezinfekcijos ir sterilizavimo procedūroms (autoklave 134 C).Atitinka apdorojimo procedūras EN ISO 17664. Instrumentas pažymėtas CE ženklu, suteikiama 2 metų garantija. Pateikiamas isntrumento priežiūros vadovas lietuvių kalba. Tiekėjas pateikia oficialaus gamintojo atstovavimo dokumentus.</t>
  </si>
  <si>
    <t xml:space="preserve">Adatkotis Crile wood tipo, bendras instrumento ilgis 180 mm. Instrumento difuzinė danga pagaminta ir didelio kietumo ir elastingumo titano karbido. Titano jono karbido jonais apdirbta instrumento darbinė dalis. Plieno kietumas pagal Rockwll skalę 75-80 HRC. Adatkotis skirtas 3/0- 5/0 chirurginiams siūlams. Rankenos pažymėtos spalviškai melsvai.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</si>
  <si>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 xml:space="preserve">Disekcinės žirklės, lenktos, pagamintos iį aukštos kokybės medicinio nerūdijančio plieno metalo. Su volframo karbido įdėklais. Bendras instrumento ilgis 150 mm. Disekcinės žirklės SuperCut tipo. Rankenos pažymėtos spalviškai gelsvai.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</si>
  <si>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Chirurginis pincetas Standard tipo, pagamintas iš korozijai atsparaus chromuoto plieno. Bendras instrumento ilgis 160 mm, darbinė instrumento dalis su 1 x 2 dantukais. Plieno kietumas pagal Rockwell skalę 42-48 HRC. (Pateikiamas geresnis parametras).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t>
  </si>
  <si>
    <t>Kraujagyslinis pincetas Adson Brown, pagamintas iš kororzijai atsparaus chromuoto plieno. Bendras instrumento ilgis 120 mm. Rankenos dantytos ir pažymėtos spalviškai gelsvai. Instrumento darbinė dalis dantyta 3 x 4. Dantytos darbinės dalies galiuko diametras 2 mm. Plieno kietumas pagal Rockwell skalę 42-48 HRC. Instrumentas tinka visoms licencijuotoms dezinfekcijos ir sterilizavimo procedūroms (autoklave 134 C). Instrumentas pažymėtas CE ženklu, suteikiama 2 metų garantija. Pateikti instrumento priežiūros vadovą lietuvių kalba. Tiekėjas pateikia oficialaus gamintojo atstovavimo dokumentus.</t>
  </si>
  <si>
    <t>Žirklės Mayo tipo, tieisos,užapvalintais bukais galais. Instrumentas pagamintas iš korozijai atsparaus chromuoto plieno. Instrumento bendras ilgis 170mm. Rankenos pažymėtos spalviškai gelsvai.Plieno kietumas pagal Rockwell skalę 49-55 HRC (pateikiami geresni parametrai). Instrumentas tinka visoms licencijuotoms dezinfekcijos ir sterilizavimo procedūroms (autoklave 134 C). Instrumentas pažymėtas CE ženklu, suteikiama 2 metų garantija. Pateikiamas isntrumento priežiūros vadovas lietuvių kalba. Tiekėjas pateikia oficialaus gamintojo atstovavimo dokumentus.</t>
  </si>
  <si>
    <t xml:space="preserve">Peanas Rochester-Pean tipo, tiesus, pagamintas iš korozijai atsparaus chromuoto plieno. Instrumento bendras ilgis 165,5 mm, darbinės dalies ilgis 48 mm, darbinės dalies plotis 2,85 mm.Plieno kietumas pagal Rockwell skalę 42-48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</si>
  <si>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 xml:space="preserve">Peanas Rochester-Pean tipo, tiesus, pagamintas iš korozijai atsparaus chromuoto plieno. Instrumento bendras ilgis 183 mm, darbinės dalies ilgis 54.50 mm, darbinės dalies plotis 3.60 mm.Plieno kietumas pagal Rockwell skalę 42-48 HRC. Instrumentas tinka visoms licencijuotoms dezinfekcijos ir sterilizavimo procedūroms (autoklave 134 C). Instrumentas pažymėtas CE ženklu, suteikiama 2 metų garantija. Pateikiamas instrumento priežiūros vadovas lietuvių kalba. Tiekėjas pateikia oficialaus gamintojo atstovavimo dokumentus. </t>
  </si>
  <si>
    <t>1.1 p.d. Katalogas</t>
  </si>
  <si>
    <t>1.2 p.d. Katalogas</t>
  </si>
  <si>
    <t>1.3 p.d. Katalogas</t>
  </si>
  <si>
    <t>1.4 p.d. Katalogas</t>
  </si>
  <si>
    <t>1.5 p.d. Katalogas</t>
  </si>
  <si>
    <t>1.6 p.d. Katalogas</t>
  </si>
  <si>
    <t>1.7 p.d. Katalogas</t>
  </si>
  <si>
    <t>1.8 p.d. Katalogas</t>
  </si>
  <si>
    <t>1.9 p.d. Katalogas</t>
  </si>
  <si>
    <t>1.10 p.d. Katalogas</t>
  </si>
  <si>
    <t>1.11 p.d. Katalogas</t>
  </si>
  <si>
    <t>1.12 p.d. Katalogas</t>
  </si>
  <si>
    <t>1.13 p.d. Katalogas</t>
  </si>
  <si>
    <t>1.14 p.d. Katalogas</t>
  </si>
  <si>
    <t>Vilnius</t>
  </si>
  <si>
    <t>UAB Sversa medicina</t>
  </si>
  <si>
    <t xml:space="preserve">Ulonų g. 1, Ivoniškės, LT-13131 Vilniaus r. </t>
  </si>
  <si>
    <t>LT100014421310</t>
  </si>
  <si>
    <t>70440 AB SEB bankas LT957044090102279309</t>
  </si>
  <si>
    <t>Direktorė Daiva Sanulaitienė</t>
  </si>
  <si>
    <t>065203602, medicina@sversa.lt</t>
  </si>
  <si>
    <t>1.15 p.d. Katalogas</t>
  </si>
  <si>
    <t>Frimed,013-200-160</t>
  </si>
  <si>
    <t>Frimed,013-810-180</t>
  </si>
  <si>
    <t>Frimed,015-101-125</t>
  </si>
  <si>
    <t>Hitec,06-2045-12</t>
  </si>
  <si>
    <t>Frimed,015-100-125</t>
  </si>
  <si>
    <t>Frimed,012-710-170</t>
  </si>
  <si>
    <t>Carl Martin, 9020-EC</t>
  </si>
  <si>
    <t>Frimed, 016-071-003</t>
  </si>
  <si>
    <t>Frimed, 015-101-125</t>
  </si>
  <si>
    <t>Frimed, 015-260-160</t>
  </si>
  <si>
    <t>Carl Martin, 1155RH/18</t>
  </si>
  <si>
    <t>Frimed, 015-260-180</t>
  </si>
  <si>
    <t>Frimed, 016-541-160</t>
  </si>
  <si>
    <t>Carl Martin,836DE-TC/15</t>
  </si>
  <si>
    <t>Frimed, 095-224-050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</si>
</sst>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0" fontId="3" fillId="4" borderId="23" xfId="0" applyFont="1" applyFill="1" applyBorder="1" applyAlignment="1">
      <alignment vertical="top" wrapText="1"/>
    </xf>
    <xf numFmtId="0" fontId="3" fillId="6" borderId="23" xfId="0" applyFont="1" applyFill="1" applyBorder="1" applyAlignment="1" applyProtection="1">
      <alignment vertical="top" wrapText="1"/>
      <protection locked="0"/>
    </xf>
    <xf numFmtId="0" fontId="4" fillId="4" borderId="23" xfId="0" applyFont="1" applyFill="1" applyBorder="1" applyAlignment="1">
      <alignment horizontal="center" vertical="top" wrapText="1"/>
    </xf>
    <xf numFmtId="0" fontId="3" fillId="4" borderId="23" xfId="0" applyFont="1" applyFill="1" applyBorder="1" applyAlignment="1">
      <alignment horizontal="center" vertical="top" wrapText="1"/>
    </xf>
    <xf numFmtId="0" fontId="0" fillId="5" borderId="23" xfId="0"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14" fontId="3" fillId="5" borderId="1" xfId="0" applyNumberFormat="1" applyFont="1" applyFill="1" applyBorder="1" applyProtection="1">
      <protection locked="0"/>
    </xf>
    <xf numFmtId="0" fontId="1" fillId="5" borderId="1" xfId="0" applyFont="1" applyFill="1" applyBorder="1" applyProtection="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0" fontId="4" fillId="2" borderId="0" xfId="0" applyFont="1" applyFill="1"/>
    <xf numFmtId="0" fontId="1" fillId="5" borderId="1" xfId="0" applyFont="1" applyFill="1" applyBorder="1" applyAlignment="1" applyProtection="1">
      <alignment horizontal="center" vertical="center" wrapText="1"/>
      <protection locked="0"/>
    </xf>
    <xf numFmtId="0" fontId="3" fillId="2" borderId="1" xfId="0" applyFont="1" applyFill="1" applyBorder="1" applyAlignment="1">
      <alignment vertical="center" wrapText="1"/>
    </xf>
    <xf numFmtId="0" fontId="0" fillId="0" borderId="15" xfId="0" applyBorder="1"/>
    <xf numFmtId="0" fontId="3" fillId="4" borderId="0" xfId="0" applyFont="1" applyFill="1" applyAlignment="1">
      <alignment horizontal="left" vertical="top" wrapText="1"/>
    </xf>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3" fillId="2" borderId="4" xfId="0" applyFont="1" applyFill="1" applyBorder="1" applyAlignment="1">
      <alignment horizontal="center" vertical="center" wrapText="1"/>
    </xf>
    <xf numFmtId="0" fontId="4" fillId="2" borderId="0" xfId="0" applyFont="1" applyFill="1" applyAlignment="1">
      <alignment horizontal="left"/>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4"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6"/>
  <sheetViews>
    <sheetView tabSelected="1" zoomScale="70" zoomScaleNormal="70" workbookViewId="0">
      <selection activeCell="G60" sqref="G60"/>
    </sheetView>
  </sheetViews>
  <sheetFormatPr defaultColWidth="10.875" defaultRowHeight="15" x14ac:dyDescent="0.25"/>
  <cols>
    <col min="1" max="1" width="9.125" style="1" customWidth="1"/>
    <col min="2" max="2" width="41.5" style="1" customWidth="1"/>
    <col min="3" max="3" width="13.875" style="1" customWidth="1"/>
    <col min="4" max="4" width="13" style="1" customWidth="1"/>
    <col min="5" max="6" width="22.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1">
        <v>45974</v>
      </c>
    </row>
    <row r="9" spans="1:6" x14ac:dyDescent="0.25">
      <c r="A9" s="4" t="s">
        <v>5</v>
      </c>
      <c r="B9" s="13"/>
    </row>
    <row r="10" spans="1:6" x14ac:dyDescent="0.25">
      <c r="A10" s="4" t="s">
        <v>6</v>
      </c>
      <c r="B10" s="32" t="s">
        <v>152</v>
      </c>
    </row>
    <row r="12" spans="1:6" ht="15.75" x14ac:dyDescent="0.25">
      <c r="A12" s="41" t="s">
        <v>7</v>
      </c>
      <c r="B12" s="42"/>
      <c r="C12" s="40" t="s">
        <v>153</v>
      </c>
      <c r="D12" s="35"/>
      <c r="E12" s="35"/>
      <c r="F12" s="36"/>
    </row>
    <row r="13" spans="1:6" ht="15.95" customHeight="1" x14ac:dyDescent="0.25">
      <c r="A13" s="47" t="s">
        <v>8</v>
      </c>
      <c r="B13" s="38"/>
      <c r="C13" s="34">
        <v>305895602</v>
      </c>
      <c r="D13" s="35"/>
      <c r="E13" s="35"/>
      <c r="F13" s="36"/>
    </row>
    <row r="14" spans="1:6" ht="15.95" customHeight="1" x14ac:dyDescent="0.25">
      <c r="A14" s="47" t="s">
        <v>9</v>
      </c>
      <c r="B14" s="38"/>
      <c r="C14" s="40" t="s">
        <v>154</v>
      </c>
      <c r="D14" s="35"/>
      <c r="E14" s="35"/>
      <c r="F14" s="36"/>
    </row>
    <row r="15" spans="1:6" ht="15.95" customHeight="1" x14ac:dyDescent="0.25">
      <c r="A15" s="41" t="s">
        <v>10</v>
      </c>
      <c r="B15" s="42"/>
      <c r="C15" s="40" t="s">
        <v>155</v>
      </c>
      <c r="D15" s="35"/>
      <c r="E15" s="35"/>
      <c r="F15" s="36"/>
    </row>
    <row r="16" spans="1:6" ht="63" customHeight="1" x14ac:dyDescent="0.25">
      <c r="A16" s="37" t="s">
        <v>11</v>
      </c>
      <c r="B16" s="38"/>
      <c r="C16" s="40" t="s">
        <v>156</v>
      </c>
      <c r="D16" s="35"/>
      <c r="E16" s="35"/>
      <c r="F16" s="36"/>
    </row>
    <row r="17" spans="1:7" ht="15.95" customHeight="1" x14ac:dyDescent="0.25">
      <c r="A17" s="41" t="s">
        <v>12</v>
      </c>
      <c r="B17" s="42"/>
      <c r="C17" s="34" t="s">
        <v>157</v>
      </c>
      <c r="D17" s="35"/>
      <c r="E17" s="35"/>
      <c r="F17" s="36"/>
    </row>
    <row r="18" spans="1:7" ht="15.95" customHeight="1" x14ac:dyDescent="0.25">
      <c r="A18" s="41" t="s">
        <v>13</v>
      </c>
      <c r="B18" s="42"/>
      <c r="C18" s="34" t="s">
        <v>158</v>
      </c>
      <c r="D18" s="35"/>
      <c r="E18" s="35"/>
      <c r="F18" s="36"/>
    </row>
    <row r="19" spans="1:7" ht="48" customHeight="1" x14ac:dyDescent="0.25">
      <c r="A19" s="41" t="s">
        <v>14</v>
      </c>
      <c r="B19" s="42"/>
      <c r="C19" s="34" t="s">
        <v>157</v>
      </c>
      <c r="D19" s="35"/>
      <c r="E19" s="35"/>
      <c r="F19" s="36"/>
    </row>
    <row r="20" spans="1:7" ht="54.95" customHeight="1" x14ac:dyDescent="0.25">
      <c r="A20" s="41" t="s">
        <v>15</v>
      </c>
      <c r="B20" s="42"/>
      <c r="C20" s="34" t="s">
        <v>158</v>
      </c>
      <c r="D20" s="35"/>
      <c r="E20" s="35"/>
      <c r="F20" s="36"/>
    </row>
    <row r="21" spans="1:7" ht="71.099999999999994" customHeight="1" x14ac:dyDescent="0.25">
      <c r="A21" s="44" t="s">
        <v>16</v>
      </c>
      <c r="B21" s="45"/>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6" t="s">
        <v>22</v>
      </c>
      <c r="B28" s="33"/>
      <c r="C28" s="33"/>
      <c r="D28" s="33"/>
      <c r="E28" s="33"/>
      <c r="F28" s="33"/>
    </row>
    <row r="29" spans="1:7" x14ac:dyDescent="0.25">
      <c r="A29" s="33" t="s">
        <v>23</v>
      </c>
      <c r="B29" s="33"/>
      <c r="C29" s="33"/>
      <c r="D29" s="33"/>
      <c r="E29" s="33"/>
      <c r="F29" s="33"/>
    </row>
    <row r="30" spans="1:7" ht="34.5" customHeight="1" x14ac:dyDescent="0.25">
      <c r="A30" s="43" t="s">
        <v>24</v>
      </c>
      <c r="B30" s="43"/>
      <c r="C30" s="43"/>
      <c r="D30" s="15"/>
    </row>
    <row r="31" spans="1:7" x14ac:dyDescent="0.25">
      <c r="A31" s="14" t="s">
        <v>25</v>
      </c>
    </row>
    <row r="32" spans="1:7" x14ac:dyDescent="0.25">
      <c r="A32" s="12" t="s">
        <v>26</v>
      </c>
    </row>
    <row r="33" spans="1:9" ht="120" x14ac:dyDescent="0.25">
      <c r="A33" s="26" t="s">
        <v>27</v>
      </c>
      <c r="B33" s="26" t="s">
        <v>28</v>
      </c>
      <c r="C33" s="26" t="s">
        <v>29</v>
      </c>
      <c r="D33" s="26" t="s">
        <v>30</v>
      </c>
      <c r="E33" s="26" t="s">
        <v>31</v>
      </c>
      <c r="F33" s="26" t="s">
        <v>32</v>
      </c>
      <c r="G33" s="26" t="s">
        <v>33</v>
      </c>
      <c r="H33" s="26" t="s">
        <v>34</v>
      </c>
      <c r="I33" s="26" t="s">
        <v>35</v>
      </c>
    </row>
    <row r="34" spans="1:9" ht="30" x14ac:dyDescent="0.25">
      <c r="A34" s="24" t="s">
        <v>36</v>
      </c>
      <c r="B34" s="24" t="s">
        <v>37</v>
      </c>
      <c r="C34" s="27">
        <v>10</v>
      </c>
      <c r="D34" s="27" t="s">
        <v>38</v>
      </c>
      <c r="E34" s="25">
        <v>6.11</v>
      </c>
      <c r="F34" s="24">
        <f>IF(ISBLANK(E34),"", PRODUCT(C34,E34))</f>
        <v>61.1</v>
      </c>
      <c r="G34" s="30" t="s">
        <v>160</v>
      </c>
      <c r="H34" s="24"/>
      <c r="I34" s="24"/>
    </row>
    <row r="35" spans="1:9" ht="300" x14ac:dyDescent="0.25">
      <c r="A35" s="24" t="s">
        <v>39</v>
      </c>
      <c r="B35" s="24" t="s">
        <v>40</v>
      </c>
      <c r="C35" s="27"/>
      <c r="D35" s="27"/>
      <c r="E35" s="24"/>
      <c r="F35" s="24"/>
      <c r="G35" s="24"/>
      <c r="H35" s="30" t="s">
        <v>133</v>
      </c>
      <c r="I35" s="30" t="s">
        <v>138</v>
      </c>
    </row>
    <row r="36" spans="1:9" x14ac:dyDescent="0.25">
      <c r="A36" s="24" t="s">
        <v>41</v>
      </c>
      <c r="B36" s="24" t="s">
        <v>42</v>
      </c>
      <c r="C36" s="27">
        <v>10</v>
      </c>
      <c r="D36" s="27" t="s">
        <v>38</v>
      </c>
      <c r="E36" s="25">
        <v>42.77</v>
      </c>
      <c r="F36" s="24">
        <f>IF(ISBLANK(E36),"", PRODUCT(C36,E36))</f>
        <v>427.70000000000005</v>
      </c>
      <c r="G36" s="30" t="s">
        <v>161</v>
      </c>
      <c r="H36" s="24"/>
      <c r="I36" s="24"/>
    </row>
    <row r="37" spans="1:9" ht="285" x14ac:dyDescent="0.25">
      <c r="A37" s="24" t="s">
        <v>43</v>
      </c>
      <c r="B37" s="24" t="s">
        <v>44</v>
      </c>
      <c r="C37" s="27"/>
      <c r="D37" s="27"/>
      <c r="E37" s="24"/>
      <c r="F37" s="24"/>
      <c r="G37" s="24"/>
      <c r="H37" s="29" t="s">
        <v>123</v>
      </c>
      <c r="I37" s="30" t="s">
        <v>139</v>
      </c>
    </row>
    <row r="38" spans="1:9" ht="30" x14ac:dyDescent="0.25">
      <c r="A38" s="24" t="s">
        <v>45</v>
      </c>
      <c r="B38" s="24" t="s">
        <v>46</v>
      </c>
      <c r="C38" s="27">
        <v>10</v>
      </c>
      <c r="D38" s="27" t="s">
        <v>38</v>
      </c>
      <c r="E38" s="25">
        <v>16.34</v>
      </c>
      <c r="F38" s="24">
        <f>IF(ISBLANK(E38),"", PRODUCT(C38,E38))</f>
        <v>163.4</v>
      </c>
      <c r="G38" s="30" t="s">
        <v>163</v>
      </c>
      <c r="H38" s="24"/>
      <c r="I38" s="24"/>
    </row>
    <row r="39" spans="1:9" ht="315" x14ac:dyDescent="0.25">
      <c r="A39" s="24" t="s">
        <v>47</v>
      </c>
      <c r="B39" s="24" t="s">
        <v>48</v>
      </c>
      <c r="C39" s="27"/>
      <c r="D39" s="27"/>
      <c r="E39" s="24"/>
      <c r="F39" s="24"/>
      <c r="G39" s="24"/>
      <c r="H39" s="30" t="s">
        <v>134</v>
      </c>
      <c r="I39" s="30" t="s">
        <v>140</v>
      </c>
    </row>
    <row r="40" spans="1:9" ht="30" x14ac:dyDescent="0.25">
      <c r="A40" s="24" t="s">
        <v>49</v>
      </c>
      <c r="B40" s="24" t="s">
        <v>50</v>
      </c>
      <c r="C40" s="27">
        <v>10</v>
      </c>
      <c r="D40" s="27" t="s">
        <v>38</v>
      </c>
      <c r="E40" s="25">
        <v>12.5</v>
      </c>
      <c r="F40" s="24">
        <f>IF(ISBLANK(E40),"", PRODUCT(C40,E40))</f>
        <v>125</v>
      </c>
      <c r="G40" s="30" t="s">
        <v>162</v>
      </c>
      <c r="H40" s="24"/>
      <c r="I40" s="24"/>
    </row>
    <row r="41" spans="1:9" ht="315" x14ac:dyDescent="0.25">
      <c r="A41" s="24" t="s">
        <v>51</v>
      </c>
      <c r="B41" s="24" t="s">
        <v>52</v>
      </c>
      <c r="C41" s="27"/>
      <c r="D41" s="27"/>
      <c r="E41" s="24"/>
      <c r="F41" s="24"/>
      <c r="G41" s="24"/>
      <c r="H41" s="29" t="s">
        <v>124</v>
      </c>
      <c r="I41" s="30" t="s">
        <v>141</v>
      </c>
    </row>
    <row r="42" spans="1:9" ht="30" x14ac:dyDescent="0.25">
      <c r="A42" s="24" t="s">
        <v>53</v>
      </c>
      <c r="B42" s="24" t="s">
        <v>54</v>
      </c>
      <c r="C42" s="27">
        <v>10</v>
      </c>
      <c r="D42" s="27" t="s">
        <v>38</v>
      </c>
      <c r="E42" s="25">
        <v>12.18</v>
      </c>
      <c r="F42" s="24">
        <f>IF(ISBLANK(E42),"", PRODUCT(C42,E42))</f>
        <v>121.8</v>
      </c>
      <c r="G42" s="30" t="s">
        <v>164</v>
      </c>
      <c r="H42" s="24"/>
      <c r="I42" s="24"/>
    </row>
    <row r="43" spans="1:9" ht="300" x14ac:dyDescent="0.25">
      <c r="A43" s="24" t="s">
        <v>55</v>
      </c>
      <c r="B43" s="24" t="s">
        <v>56</v>
      </c>
      <c r="C43" s="27"/>
      <c r="D43" s="27"/>
      <c r="E43" s="24"/>
      <c r="F43" s="24"/>
      <c r="G43" s="24"/>
      <c r="H43" s="30" t="s">
        <v>125</v>
      </c>
      <c r="I43" s="30" t="s">
        <v>142</v>
      </c>
    </row>
    <row r="44" spans="1:9" x14ac:dyDescent="0.25">
      <c r="A44" s="24" t="s">
        <v>57</v>
      </c>
      <c r="B44" s="24" t="s">
        <v>58</v>
      </c>
      <c r="C44" s="27">
        <v>10</v>
      </c>
      <c r="D44" s="27" t="s">
        <v>38</v>
      </c>
      <c r="E44" s="25">
        <v>61</v>
      </c>
      <c r="F44" s="24">
        <f>IF(ISBLANK(E44),"", PRODUCT(C44,E44))</f>
        <v>610</v>
      </c>
      <c r="G44" s="30" t="s">
        <v>165</v>
      </c>
      <c r="H44" s="24"/>
      <c r="I44" s="24"/>
    </row>
    <row r="45" spans="1:9" ht="315" x14ac:dyDescent="0.25">
      <c r="A45" s="24" t="s">
        <v>59</v>
      </c>
      <c r="B45" s="24" t="s">
        <v>60</v>
      </c>
      <c r="C45" s="27"/>
      <c r="D45" s="27"/>
      <c r="E45" s="24"/>
      <c r="F45" s="24"/>
      <c r="G45" s="24"/>
      <c r="H45" s="30" t="s">
        <v>135</v>
      </c>
      <c r="I45" s="30" t="s">
        <v>143</v>
      </c>
    </row>
    <row r="46" spans="1:9" ht="30" x14ac:dyDescent="0.25">
      <c r="A46" s="24" t="s">
        <v>61</v>
      </c>
      <c r="B46" s="24" t="s">
        <v>62</v>
      </c>
      <c r="C46" s="27">
        <v>5</v>
      </c>
      <c r="D46" s="27" t="s">
        <v>63</v>
      </c>
      <c r="E46" s="25">
        <v>183.06</v>
      </c>
      <c r="F46" s="24">
        <f>IF(ISBLANK(E46),"", PRODUCT(C46,E46))</f>
        <v>915.3</v>
      </c>
      <c r="G46" s="30" t="s">
        <v>166</v>
      </c>
      <c r="H46" s="24"/>
      <c r="I46" s="24"/>
    </row>
    <row r="47" spans="1:9" ht="405" x14ac:dyDescent="0.25">
      <c r="A47" s="24" t="s">
        <v>64</v>
      </c>
      <c r="B47" s="24" t="s">
        <v>65</v>
      </c>
      <c r="C47" s="27"/>
      <c r="D47" s="27"/>
      <c r="E47" s="24"/>
      <c r="F47" s="24"/>
      <c r="G47" s="24"/>
      <c r="H47" s="29" t="s">
        <v>130</v>
      </c>
      <c r="I47" s="30" t="s">
        <v>144</v>
      </c>
    </row>
    <row r="48" spans="1:9" x14ac:dyDescent="0.25">
      <c r="A48" s="24" t="s">
        <v>66</v>
      </c>
      <c r="B48" s="24" t="s">
        <v>67</v>
      </c>
      <c r="C48" s="27">
        <v>20</v>
      </c>
      <c r="D48" s="27" t="s">
        <v>38</v>
      </c>
      <c r="E48" s="25">
        <v>17.54</v>
      </c>
      <c r="F48" s="24">
        <f>IF(ISBLANK(E48),"", PRODUCT(C48,E48))</f>
        <v>350.79999999999995</v>
      </c>
      <c r="G48" s="30" t="s">
        <v>167</v>
      </c>
      <c r="H48" s="24"/>
      <c r="I48" s="24"/>
    </row>
    <row r="49" spans="1:9" ht="345" x14ac:dyDescent="0.25">
      <c r="A49" s="24" t="s">
        <v>68</v>
      </c>
      <c r="B49" s="24" t="s">
        <v>69</v>
      </c>
      <c r="C49" s="27"/>
      <c r="D49" s="27"/>
      <c r="E49" s="24"/>
      <c r="F49" s="24"/>
      <c r="G49" s="24"/>
      <c r="H49" s="29" t="s">
        <v>126</v>
      </c>
      <c r="I49" s="30" t="s">
        <v>145</v>
      </c>
    </row>
    <row r="50" spans="1:9" x14ac:dyDescent="0.25">
      <c r="A50" s="24" t="s">
        <v>70</v>
      </c>
      <c r="B50" s="24" t="s">
        <v>71</v>
      </c>
      <c r="C50" s="27">
        <v>20</v>
      </c>
      <c r="D50" s="27" t="s">
        <v>38</v>
      </c>
      <c r="E50" s="25">
        <v>12.51</v>
      </c>
      <c r="F50" s="24">
        <f>IF(ISBLANK(E50),"", PRODUCT(C50,E50))</f>
        <v>250.2</v>
      </c>
      <c r="G50" s="30" t="s">
        <v>168</v>
      </c>
      <c r="H50" s="24"/>
      <c r="I50" s="24"/>
    </row>
    <row r="51" spans="1:9" ht="300" x14ac:dyDescent="0.25">
      <c r="A51" s="24" t="s">
        <v>72</v>
      </c>
      <c r="B51" s="24" t="s">
        <v>73</v>
      </c>
      <c r="C51" s="27"/>
      <c r="D51" s="27"/>
      <c r="E51" s="24"/>
      <c r="F51" s="24"/>
      <c r="G51" s="24"/>
      <c r="H51" s="29" t="s">
        <v>127</v>
      </c>
      <c r="I51" s="30" t="s">
        <v>146</v>
      </c>
    </row>
    <row r="52" spans="1:9" x14ac:dyDescent="0.25">
      <c r="A52" s="24" t="s">
        <v>74</v>
      </c>
      <c r="B52" s="24" t="s">
        <v>75</v>
      </c>
      <c r="C52" s="27">
        <v>10</v>
      </c>
      <c r="D52" s="27" t="s">
        <v>38</v>
      </c>
      <c r="E52" s="25">
        <v>12.82</v>
      </c>
      <c r="F52" s="24">
        <f>IF(ISBLANK(E52),"", PRODUCT(C52,E52))</f>
        <v>128.19999999999999</v>
      </c>
      <c r="G52" s="30" t="s">
        <v>169</v>
      </c>
      <c r="H52" s="24"/>
      <c r="I52" s="24"/>
    </row>
    <row r="53" spans="1:9" ht="285" x14ac:dyDescent="0.25">
      <c r="A53" s="24" t="s">
        <v>76</v>
      </c>
      <c r="B53" s="24" t="s">
        <v>77</v>
      </c>
      <c r="C53" s="27"/>
      <c r="D53" s="27"/>
      <c r="E53" s="24"/>
      <c r="F53" s="24"/>
      <c r="G53" s="24"/>
      <c r="H53" s="30" t="s">
        <v>136</v>
      </c>
      <c r="I53" s="30" t="s">
        <v>147</v>
      </c>
    </row>
    <row r="54" spans="1:9" x14ac:dyDescent="0.25">
      <c r="A54" s="24" t="s">
        <v>78</v>
      </c>
      <c r="B54" s="24" t="s">
        <v>79</v>
      </c>
      <c r="C54" s="27">
        <v>10</v>
      </c>
      <c r="D54" s="27" t="s">
        <v>38</v>
      </c>
      <c r="E54" s="25">
        <v>170.91</v>
      </c>
      <c r="F54" s="24">
        <f>IF(ISBLANK(E54),"", PRODUCT(C54,E54))</f>
        <v>1709.1</v>
      </c>
      <c r="G54" s="30" t="s">
        <v>170</v>
      </c>
      <c r="H54" s="24"/>
      <c r="I54" s="24"/>
    </row>
    <row r="55" spans="1:9" ht="345" x14ac:dyDescent="0.25">
      <c r="A55" s="24" t="s">
        <v>80</v>
      </c>
      <c r="B55" s="24" t="s">
        <v>81</v>
      </c>
      <c r="C55" s="27"/>
      <c r="D55" s="27"/>
      <c r="E55" s="24"/>
      <c r="F55" s="24"/>
      <c r="G55" s="24"/>
      <c r="H55" s="29" t="s">
        <v>131</v>
      </c>
      <c r="I55" s="30" t="s">
        <v>148</v>
      </c>
    </row>
    <row r="56" spans="1:9" ht="30" x14ac:dyDescent="0.25">
      <c r="A56" s="24" t="s">
        <v>82</v>
      </c>
      <c r="B56" s="24" t="s">
        <v>83</v>
      </c>
      <c r="C56" s="27">
        <v>10</v>
      </c>
      <c r="D56" s="27" t="s">
        <v>38</v>
      </c>
      <c r="E56" s="25">
        <v>14.89</v>
      </c>
      <c r="F56" s="24">
        <f>IF(ISBLANK(E56),"", PRODUCT(C56,E56))</f>
        <v>148.9</v>
      </c>
      <c r="G56" s="30" t="s">
        <v>171</v>
      </c>
      <c r="H56" s="24"/>
      <c r="I56" s="24"/>
    </row>
    <row r="57" spans="1:9" ht="285" x14ac:dyDescent="0.25">
      <c r="A57" s="24" t="s">
        <v>84</v>
      </c>
      <c r="B57" s="24" t="s">
        <v>85</v>
      </c>
      <c r="C57" s="27"/>
      <c r="D57" s="27"/>
      <c r="E57" s="24"/>
      <c r="F57" s="24"/>
      <c r="G57" s="24"/>
      <c r="H57" s="30" t="s">
        <v>137</v>
      </c>
      <c r="I57" s="30" t="s">
        <v>149</v>
      </c>
    </row>
    <row r="58" spans="1:9" x14ac:dyDescent="0.25">
      <c r="A58" s="24" t="s">
        <v>86</v>
      </c>
      <c r="B58" s="24" t="s">
        <v>87</v>
      </c>
      <c r="C58" s="27">
        <v>10</v>
      </c>
      <c r="D58" s="27" t="s">
        <v>38</v>
      </c>
      <c r="E58" s="25">
        <v>70.680000000000007</v>
      </c>
      <c r="F58" s="24">
        <f>IF(ISBLANK(E58),"", PRODUCT(C58,E58))</f>
        <v>706.80000000000007</v>
      </c>
      <c r="G58" s="30" t="s">
        <v>172</v>
      </c>
      <c r="H58" s="24"/>
      <c r="I58" s="24"/>
    </row>
    <row r="59" spans="1:9" ht="300" x14ac:dyDescent="0.25">
      <c r="A59" s="24" t="s">
        <v>88</v>
      </c>
      <c r="B59" s="24" t="s">
        <v>89</v>
      </c>
      <c r="C59" s="27"/>
      <c r="D59" s="27"/>
      <c r="E59" s="24"/>
      <c r="F59" s="24"/>
      <c r="G59" s="24"/>
      <c r="H59" s="29" t="s">
        <v>128</v>
      </c>
      <c r="I59" s="30" t="s">
        <v>150</v>
      </c>
    </row>
    <row r="60" spans="1:9" x14ac:dyDescent="0.25">
      <c r="A60" s="24" t="s">
        <v>90</v>
      </c>
      <c r="B60" s="24" t="s">
        <v>91</v>
      </c>
      <c r="C60" s="27">
        <v>10</v>
      </c>
      <c r="D60" s="27" t="s">
        <v>38</v>
      </c>
      <c r="E60" s="25">
        <v>183</v>
      </c>
      <c r="F60" s="24">
        <f>IF(ISBLANK(E60),"", PRODUCT(C60,E60))</f>
        <v>1830</v>
      </c>
      <c r="G60" s="30" t="s">
        <v>173</v>
      </c>
      <c r="H60" s="24"/>
      <c r="I60" s="24"/>
    </row>
    <row r="61" spans="1:9" ht="285" x14ac:dyDescent="0.25">
      <c r="A61" s="24" t="s">
        <v>92</v>
      </c>
      <c r="B61" s="24" t="s">
        <v>93</v>
      </c>
      <c r="C61" s="27"/>
      <c r="D61" s="27"/>
      <c r="E61" s="24"/>
      <c r="F61" s="24"/>
      <c r="G61" s="24"/>
      <c r="H61" s="29" t="s">
        <v>132</v>
      </c>
      <c r="I61" s="30" t="s">
        <v>151</v>
      </c>
    </row>
    <row r="62" spans="1:9" ht="15.75" x14ac:dyDescent="0.25">
      <c r="A62" s="24" t="s">
        <v>94</v>
      </c>
      <c r="B62" s="24" t="s">
        <v>95</v>
      </c>
      <c r="C62" s="27">
        <v>10</v>
      </c>
      <c r="D62" s="27" t="s">
        <v>38</v>
      </c>
      <c r="E62" s="25">
        <v>198</v>
      </c>
      <c r="F62" s="24">
        <f>IF(ISBLANK(E62),"", PRODUCT(C62,E62))</f>
        <v>1980</v>
      </c>
      <c r="G62" s="28" t="s">
        <v>174</v>
      </c>
      <c r="H62" s="24"/>
      <c r="I62" s="24"/>
    </row>
    <row r="63" spans="1:9" ht="240" x14ac:dyDescent="0.25">
      <c r="A63" s="24" t="s">
        <v>96</v>
      </c>
      <c r="B63" s="24" t="s">
        <v>97</v>
      </c>
      <c r="C63" s="27"/>
      <c r="D63" s="27"/>
      <c r="E63" s="24"/>
      <c r="F63" s="24"/>
      <c r="G63" s="24"/>
      <c r="H63" s="29" t="s">
        <v>129</v>
      </c>
      <c r="I63" s="30" t="s">
        <v>159</v>
      </c>
    </row>
    <row r="64" spans="1:9" x14ac:dyDescent="0.25">
      <c r="E64" s="16" t="s">
        <v>98</v>
      </c>
      <c r="F64" s="16">
        <f>IF((COUNT(C34:C63)&lt;&gt;COUNT(F34:F63)),"", ROUND(SUM(F34:F63),2))</f>
        <v>9528.2999999999993</v>
      </c>
      <c r="G64" s="14" t="str">
        <f>IF((COUNT(C34:C63)&lt;&gt;COUNT(F34:F63)),"Neužpildytos visų objektų kainos", "")</f>
        <v/>
      </c>
    </row>
    <row r="65" spans="3:7" ht="30" x14ac:dyDescent="0.25">
      <c r="C65" s="23" t="s">
        <v>99</v>
      </c>
      <c r="D65" s="17">
        <v>21</v>
      </c>
      <c r="E65" s="16" t="s">
        <v>100</v>
      </c>
      <c r="F65" s="16">
        <f>IF(OR(F64="",D65=""),"", ROUND(PRODUCT(D65,F64)/100,2))</f>
        <v>2000.94</v>
      </c>
      <c r="G65" s="14" t="str">
        <f>IF(D65="", "Nurodykite taikomą PVM dydį", "")</f>
        <v/>
      </c>
    </row>
    <row r="66" spans="3:7" x14ac:dyDescent="0.25">
      <c r="E66" s="16" t="s">
        <v>101</v>
      </c>
      <c r="F66" s="16">
        <f>IF(ISBLANK(F65), "", ROUND(SUM(F64:F65),2))</f>
        <v>11529.24</v>
      </c>
    </row>
  </sheetData>
  <sheetProtection algorithmName="SHA-512" hashValue="5ClRxzQZT+Vb7V2cCDvdF+D+LMwMQ5DfXxlfcvRtS3l3/gmwNryMEUAlhc5uuu9k9IsFep7aKWyWGZX9Pcbz+Q==" saltValue="DOdmHehwZlUwdOIqIdwzAw=="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102</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1" t="s">
        <v>103</v>
      </c>
      <c r="B5" s="55"/>
      <c r="C5" s="53" t="s">
        <v>104</v>
      </c>
      <c r="D5" s="54"/>
      <c r="E5" s="55"/>
      <c r="F5" s="53" t="s">
        <v>105</v>
      </c>
      <c r="G5" s="54"/>
      <c r="H5" s="55"/>
      <c r="I5" s="53" t="s">
        <v>106</v>
      </c>
      <c r="J5" s="55"/>
      <c r="K5" s="9" t="s">
        <v>107</v>
      </c>
    </row>
    <row r="6" spans="1:11" ht="48.95" customHeight="1" x14ac:dyDescent="0.25">
      <c r="A6" s="52"/>
      <c r="B6" s="42"/>
      <c r="C6" s="50"/>
      <c r="D6" s="51"/>
      <c r="E6" s="42"/>
      <c r="F6" s="50"/>
      <c r="G6" s="51"/>
      <c r="H6" s="42"/>
      <c r="I6" s="50"/>
      <c r="J6" s="42"/>
      <c r="K6" s="18"/>
    </row>
    <row r="7" spans="1:11" ht="48.95" customHeight="1" x14ac:dyDescent="0.25">
      <c r="A7" s="52"/>
      <c r="B7" s="42"/>
      <c r="C7" s="50"/>
      <c r="D7" s="51"/>
      <c r="E7" s="42"/>
      <c r="F7" s="50"/>
      <c r="G7" s="51"/>
      <c r="H7" s="42"/>
      <c r="I7" s="50"/>
      <c r="J7" s="42"/>
      <c r="K7" s="18"/>
    </row>
    <row r="8" spans="1:11" ht="48.95" customHeight="1" x14ac:dyDescent="0.25">
      <c r="A8" s="52"/>
      <c r="B8" s="42"/>
      <c r="C8" s="50"/>
      <c r="D8" s="51"/>
      <c r="E8" s="42"/>
      <c r="F8" s="50"/>
      <c r="G8" s="51"/>
      <c r="H8" s="42"/>
      <c r="I8" s="50"/>
      <c r="J8" s="42"/>
      <c r="K8" s="18"/>
    </row>
    <row r="9" spans="1:11" ht="48.95" customHeight="1" x14ac:dyDescent="0.25">
      <c r="A9" s="52"/>
      <c r="B9" s="42"/>
      <c r="C9" s="50"/>
      <c r="D9" s="51"/>
      <c r="E9" s="42"/>
      <c r="F9" s="50"/>
      <c r="G9" s="51"/>
      <c r="H9" s="42"/>
      <c r="I9" s="50"/>
      <c r="J9" s="42"/>
      <c r="K9" s="18"/>
    </row>
    <row r="10" spans="1:11" ht="48.95" customHeight="1" x14ac:dyDescent="0.25">
      <c r="A10" s="52"/>
      <c r="B10" s="42"/>
      <c r="C10" s="50"/>
      <c r="D10" s="51"/>
      <c r="E10" s="42"/>
      <c r="F10" s="50"/>
      <c r="G10" s="51"/>
      <c r="H10" s="42"/>
      <c r="I10" s="50"/>
      <c r="J10" s="42"/>
      <c r="K10" s="18"/>
    </row>
    <row r="11" spans="1:11" ht="48.95" customHeight="1" x14ac:dyDescent="0.25">
      <c r="A11" s="52"/>
      <c r="B11" s="42"/>
      <c r="C11" s="50"/>
      <c r="D11" s="51"/>
      <c r="E11" s="42"/>
      <c r="F11" s="50"/>
      <c r="G11" s="51"/>
      <c r="H11" s="42"/>
      <c r="I11" s="50"/>
      <c r="J11" s="42"/>
      <c r="K11" s="18"/>
    </row>
    <row r="12" spans="1:11" ht="48.95" customHeight="1" x14ac:dyDescent="0.25">
      <c r="A12" s="52"/>
      <c r="B12" s="42"/>
      <c r="C12" s="50"/>
      <c r="D12" s="51"/>
      <c r="E12" s="42"/>
      <c r="F12" s="50"/>
      <c r="G12" s="51"/>
      <c r="H12" s="42"/>
      <c r="I12" s="50"/>
      <c r="J12" s="42"/>
      <c r="K12" s="18"/>
    </row>
    <row r="13" spans="1:11" ht="48.95" customHeight="1" x14ac:dyDescent="0.25">
      <c r="A13" s="52"/>
      <c r="B13" s="42"/>
      <c r="C13" s="50"/>
      <c r="D13" s="51"/>
      <c r="E13" s="42"/>
      <c r="F13" s="50"/>
      <c r="G13" s="51"/>
      <c r="H13" s="42"/>
      <c r="I13" s="50"/>
      <c r="J13" s="42"/>
      <c r="K13" s="18"/>
    </row>
    <row r="14" spans="1:11" ht="48.95" customHeight="1" x14ac:dyDescent="0.25">
      <c r="A14" s="52"/>
      <c r="B14" s="42"/>
      <c r="C14" s="50"/>
      <c r="D14" s="51"/>
      <c r="E14" s="42"/>
      <c r="F14" s="50"/>
      <c r="G14" s="51"/>
      <c r="H14" s="42"/>
      <c r="I14" s="50"/>
      <c r="J14" s="42"/>
      <c r="K14" s="18"/>
    </row>
    <row r="15" spans="1:11" ht="48" customHeight="1" thickBot="1" x14ac:dyDescent="0.3">
      <c r="A15" s="67"/>
      <c r="B15" s="60"/>
      <c r="C15" s="58"/>
      <c r="D15" s="59"/>
      <c r="E15" s="60"/>
      <c r="F15" s="58"/>
      <c r="G15" s="59"/>
      <c r="H15" s="60"/>
      <c r="I15" s="58"/>
      <c r="J15" s="60"/>
      <c r="K15" s="19"/>
    </row>
    <row r="16" spans="1:11" ht="18.95" customHeight="1" x14ac:dyDescent="0.25">
      <c r="A16" s="10"/>
      <c r="B16" s="10"/>
      <c r="C16" s="10"/>
      <c r="D16" s="10"/>
      <c r="E16" s="10"/>
      <c r="F16" s="10"/>
      <c r="G16" s="10"/>
      <c r="H16" s="10"/>
      <c r="I16" s="10"/>
      <c r="J16" s="10"/>
      <c r="K16" s="11"/>
    </row>
    <row r="17" spans="1:11" ht="48.95" customHeight="1" x14ac:dyDescent="0.25">
      <c r="A17" s="78" t="s">
        <v>108</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1" t="s">
        <v>28</v>
      </c>
      <c r="B19" s="55"/>
      <c r="C19" s="53" t="s">
        <v>104</v>
      </c>
      <c r="D19" s="54"/>
      <c r="E19" s="55"/>
      <c r="F19" s="53" t="s">
        <v>109</v>
      </c>
      <c r="G19" s="54"/>
      <c r="H19" s="55"/>
      <c r="I19" s="65" t="s">
        <v>106</v>
      </c>
      <c r="J19" s="66"/>
      <c r="K19" s="11"/>
    </row>
    <row r="20" spans="1:11" ht="48.95" customHeight="1" x14ac:dyDescent="0.25">
      <c r="A20" s="52"/>
      <c r="B20" s="42"/>
      <c r="C20" s="50"/>
      <c r="D20" s="51"/>
      <c r="E20" s="42"/>
      <c r="F20" s="50"/>
      <c r="G20" s="51"/>
      <c r="H20" s="42"/>
      <c r="I20" s="56"/>
      <c r="J20" s="57"/>
      <c r="K20" s="11"/>
    </row>
    <row r="21" spans="1:11" ht="48.95" customHeight="1" x14ac:dyDescent="0.25">
      <c r="A21" s="52"/>
      <c r="B21" s="42"/>
      <c r="C21" s="50"/>
      <c r="D21" s="51"/>
      <c r="E21" s="42"/>
      <c r="F21" s="50"/>
      <c r="G21" s="51"/>
      <c r="H21" s="42"/>
      <c r="I21" s="56"/>
      <c r="J21" s="57"/>
      <c r="K21" s="11"/>
    </row>
    <row r="22" spans="1:11" ht="48.95" customHeight="1" x14ac:dyDescent="0.25">
      <c r="A22" s="52"/>
      <c r="B22" s="42"/>
      <c r="C22" s="50"/>
      <c r="D22" s="51"/>
      <c r="E22" s="42"/>
      <c r="F22" s="50"/>
      <c r="G22" s="51"/>
      <c r="H22" s="42"/>
      <c r="I22" s="56"/>
      <c r="J22" s="57"/>
      <c r="K22" s="11"/>
    </row>
    <row r="23" spans="1:11" ht="48.95" customHeight="1" x14ac:dyDescent="0.25">
      <c r="A23" s="52"/>
      <c r="B23" s="42"/>
      <c r="C23" s="50"/>
      <c r="D23" s="51"/>
      <c r="E23" s="42"/>
      <c r="F23" s="50"/>
      <c r="G23" s="51"/>
      <c r="H23" s="42"/>
      <c r="I23" s="56"/>
      <c r="J23" s="57"/>
      <c r="K23" s="11"/>
    </row>
    <row r="24" spans="1:11" ht="48.95" customHeight="1" x14ac:dyDescent="0.25">
      <c r="A24" s="52"/>
      <c r="B24" s="42"/>
      <c r="C24" s="50"/>
      <c r="D24" s="51"/>
      <c r="E24" s="42"/>
      <c r="F24" s="50"/>
      <c r="G24" s="51"/>
      <c r="H24" s="42"/>
      <c r="I24" s="56"/>
      <c r="J24" s="57"/>
      <c r="K24" s="11"/>
    </row>
    <row r="25" spans="1:11" ht="48.95" customHeight="1" x14ac:dyDescent="0.25">
      <c r="A25" s="52"/>
      <c r="B25" s="42"/>
      <c r="C25" s="50"/>
      <c r="D25" s="51"/>
      <c r="E25" s="42"/>
      <c r="F25" s="50"/>
      <c r="G25" s="51"/>
      <c r="H25" s="42"/>
      <c r="I25" s="56"/>
      <c r="J25" s="57"/>
      <c r="K25" s="11"/>
    </row>
    <row r="26" spans="1:11" ht="48.95" customHeight="1" x14ac:dyDescent="0.25">
      <c r="A26" s="52"/>
      <c r="B26" s="42"/>
      <c r="C26" s="50"/>
      <c r="D26" s="51"/>
      <c r="E26" s="42"/>
      <c r="F26" s="50"/>
      <c r="G26" s="51"/>
      <c r="H26" s="42"/>
      <c r="I26" s="56"/>
      <c r="J26" s="57"/>
      <c r="K26" s="11"/>
    </row>
    <row r="27" spans="1:11" ht="48.95" customHeight="1" x14ac:dyDescent="0.25">
      <c r="A27" s="52"/>
      <c r="B27" s="42"/>
      <c r="C27" s="50"/>
      <c r="D27" s="51"/>
      <c r="E27" s="42"/>
      <c r="F27" s="50"/>
      <c r="G27" s="51"/>
      <c r="H27" s="42"/>
      <c r="I27" s="56"/>
      <c r="J27" s="57"/>
      <c r="K27" s="11"/>
    </row>
    <row r="28" spans="1:11" ht="48.95" customHeight="1" x14ac:dyDescent="0.25">
      <c r="A28" s="52"/>
      <c r="B28" s="42"/>
      <c r="C28" s="50"/>
      <c r="D28" s="51"/>
      <c r="E28" s="42"/>
      <c r="F28" s="50"/>
      <c r="G28" s="51"/>
      <c r="H28" s="42"/>
      <c r="I28" s="56"/>
      <c r="J28" s="57"/>
      <c r="K28" s="11"/>
    </row>
    <row r="29" spans="1:11" ht="48.95" customHeight="1" x14ac:dyDescent="0.25">
      <c r="A29" s="52"/>
      <c r="B29" s="42"/>
      <c r="C29" s="50"/>
      <c r="D29" s="51"/>
      <c r="E29" s="42"/>
      <c r="F29" s="50"/>
      <c r="G29" s="51"/>
      <c r="H29" s="42"/>
      <c r="I29" s="56"/>
      <c r="J29" s="57"/>
      <c r="K29" s="11"/>
    </row>
    <row r="31" spans="1:11" ht="33" customHeight="1" x14ac:dyDescent="0.25">
      <c r="A31" s="71"/>
      <c r="B31" s="33"/>
      <c r="C31" s="33"/>
      <c r="D31" s="33"/>
      <c r="E31" s="33"/>
      <c r="F31" s="33"/>
      <c r="G31" s="33"/>
      <c r="H31" s="33"/>
      <c r="I31" s="33"/>
      <c r="J31" s="33"/>
    </row>
    <row r="33" spans="1:10" ht="15.95" customHeight="1" x14ac:dyDescent="0.25">
      <c r="A33" s="62" t="s">
        <v>110</v>
      </c>
      <c r="B33" s="33"/>
      <c r="C33" s="33"/>
      <c r="D33" s="33"/>
      <c r="E33" s="33"/>
      <c r="F33" s="33"/>
      <c r="G33" s="33"/>
      <c r="H33" s="33"/>
      <c r="I33" s="33"/>
      <c r="J33" s="33"/>
    </row>
    <row r="34" spans="1:10" ht="15.95" customHeight="1" thickBot="1" x14ac:dyDescent="0.3"/>
    <row r="35" spans="1:10" ht="15.95" customHeight="1" x14ac:dyDescent="0.25">
      <c r="A35" s="8" t="s">
        <v>27</v>
      </c>
      <c r="B35" s="69" t="s">
        <v>111</v>
      </c>
      <c r="C35" s="54"/>
      <c r="D35" s="54"/>
      <c r="E35" s="54"/>
      <c r="F35" s="54"/>
      <c r="G35" s="55"/>
      <c r="H35" s="70" t="s">
        <v>112</v>
      </c>
      <c r="I35" s="54"/>
      <c r="J35" s="66"/>
    </row>
    <row r="36" spans="1:10" ht="48" customHeight="1" x14ac:dyDescent="0.25">
      <c r="A36" s="20" t="s">
        <v>113</v>
      </c>
      <c r="B36" s="77" t="s">
        <v>114</v>
      </c>
      <c r="C36" s="51"/>
      <c r="D36" s="51"/>
      <c r="E36" s="51"/>
      <c r="F36" s="51"/>
      <c r="G36" s="42"/>
      <c r="H36" s="68"/>
      <c r="I36" s="51"/>
      <c r="J36" s="57"/>
    </row>
    <row r="37" spans="1:10" ht="48" customHeight="1" x14ac:dyDescent="0.25">
      <c r="A37" s="20" t="s">
        <v>115</v>
      </c>
      <c r="B37" s="77" t="s">
        <v>116</v>
      </c>
      <c r="C37" s="51"/>
      <c r="D37" s="51"/>
      <c r="E37" s="51"/>
      <c r="F37" s="51"/>
      <c r="G37" s="42"/>
      <c r="H37" s="68"/>
      <c r="I37" s="51"/>
      <c r="J37" s="57"/>
    </row>
    <row r="38" spans="1:10" ht="48" customHeight="1" x14ac:dyDescent="0.25">
      <c r="A38" s="20" t="s">
        <v>117</v>
      </c>
      <c r="B38" s="77" t="s">
        <v>118</v>
      </c>
      <c r="C38" s="51"/>
      <c r="D38" s="51"/>
      <c r="E38" s="51"/>
      <c r="F38" s="51"/>
      <c r="G38" s="42"/>
      <c r="H38" s="68"/>
      <c r="I38" s="51"/>
      <c r="J38" s="57"/>
    </row>
    <row r="39" spans="1:10" ht="48" customHeight="1" x14ac:dyDescent="0.25">
      <c r="A39" s="21"/>
      <c r="B39" s="64"/>
      <c r="C39" s="51"/>
      <c r="D39" s="51"/>
      <c r="E39" s="51"/>
      <c r="F39" s="51"/>
      <c r="G39" s="42"/>
      <c r="H39" s="68"/>
      <c r="I39" s="51"/>
      <c r="J39" s="57"/>
    </row>
    <row r="40" spans="1:10" ht="48" customHeight="1" x14ac:dyDescent="0.25">
      <c r="A40" s="21"/>
      <c r="B40" s="64"/>
      <c r="C40" s="51"/>
      <c r="D40" s="51"/>
      <c r="E40" s="51"/>
      <c r="F40" s="51"/>
      <c r="G40" s="42"/>
      <c r="H40" s="68"/>
      <c r="I40" s="51"/>
      <c r="J40" s="57"/>
    </row>
    <row r="41" spans="1:10" ht="48" customHeight="1" x14ac:dyDescent="0.25">
      <c r="A41" s="21"/>
      <c r="B41" s="64"/>
      <c r="C41" s="51"/>
      <c r="D41" s="51"/>
      <c r="E41" s="51"/>
      <c r="F41" s="51"/>
      <c r="G41" s="42"/>
      <c r="H41" s="68"/>
      <c r="I41" s="51"/>
      <c r="J41" s="57"/>
    </row>
    <row r="42" spans="1:10" ht="48" customHeight="1" x14ac:dyDescent="0.25">
      <c r="A42" s="21"/>
      <c r="B42" s="64"/>
      <c r="C42" s="51"/>
      <c r="D42" s="51"/>
      <c r="E42" s="51"/>
      <c r="F42" s="51"/>
      <c r="G42" s="42"/>
      <c r="H42" s="68"/>
      <c r="I42" s="51"/>
      <c r="J42" s="57"/>
    </row>
    <row r="43" spans="1:10" ht="48" customHeight="1" x14ac:dyDescent="0.25">
      <c r="A43" s="21"/>
      <c r="B43" s="64"/>
      <c r="C43" s="51"/>
      <c r="D43" s="51"/>
      <c r="E43" s="51"/>
      <c r="F43" s="51"/>
      <c r="G43" s="42"/>
      <c r="H43" s="68"/>
      <c r="I43" s="51"/>
      <c r="J43" s="57"/>
    </row>
    <row r="44" spans="1:10" ht="48" customHeight="1" x14ac:dyDescent="0.25">
      <c r="A44" s="21"/>
      <c r="B44" s="64"/>
      <c r="C44" s="51"/>
      <c r="D44" s="51"/>
      <c r="E44" s="51"/>
      <c r="F44" s="51"/>
      <c r="G44" s="42"/>
      <c r="H44" s="68"/>
      <c r="I44" s="51"/>
      <c r="J44" s="57"/>
    </row>
    <row r="45" spans="1:10" ht="48" customHeight="1" x14ac:dyDescent="0.25">
      <c r="A45" s="21"/>
      <c r="B45" s="64"/>
      <c r="C45" s="51"/>
      <c r="D45" s="51"/>
      <c r="E45" s="51"/>
      <c r="F45" s="51"/>
      <c r="G45" s="42"/>
      <c r="H45" s="68"/>
      <c r="I45" s="51"/>
      <c r="J45" s="57"/>
    </row>
    <row r="46" spans="1:10" ht="48.95" customHeight="1" thickBot="1" x14ac:dyDescent="0.3">
      <c r="A46" s="22"/>
      <c r="B46" s="72"/>
      <c r="C46" s="59"/>
      <c r="D46" s="59"/>
      <c r="E46" s="59"/>
      <c r="F46" s="59"/>
      <c r="G46" s="60"/>
      <c r="H46" s="73"/>
      <c r="I46" s="74"/>
      <c r="J46" s="75"/>
    </row>
    <row r="48" spans="1:10" ht="102" customHeight="1" x14ac:dyDescent="0.25">
      <c r="A48" s="71" t="s">
        <v>119</v>
      </c>
      <c r="B48" s="33"/>
      <c r="C48" s="33"/>
      <c r="D48" s="33"/>
      <c r="E48" s="33"/>
      <c r="F48" s="33"/>
      <c r="G48" s="33"/>
      <c r="H48" s="33"/>
      <c r="I48" s="33"/>
      <c r="J48" s="33"/>
    </row>
    <row r="51" spans="1:10" x14ac:dyDescent="0.25">
      <c r="A51" s="76" t="s">
        <v>120</v>
      </c>
      <c r="B51" s="33"/>
      <c r="C51" s="33"/>
      <c r="D51" s="33"/>
      <c r="E51" s="63"/>
      <c r="F51" s="33"/>
      <c r="G51" s="33"/>
      <c r="H51" s="33"/>
      <c r="I51" s="33"/>
      <c r="J51" s="33"/>
    </row>
    <row r="53" spans="1:10" x14ac:dyDescent="0.25">
      <c r="A53" s="76" t="s">
        <v>121</v>
      </c>
      <c r="B53" s="33"/>
      <c r="C53" s="33"/>
      <c r="D53" s="33"/>
      <c r="E53" s="63"/>
      <c r="F53" s="33"/>
      <c r="G53" s="33"/>
      <c r="H53" s="33"/>
      <c r="I53" s="33"/>
      <c r="J53" s="33"/>
    </row>
    <row r="100" spans="1:1" ht="15.75" x14ac:dyDescent="0.25">
      <c r="A100" t="s">
        <v>122</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2025-11-14T11:16:13Z</dcterms:modified>
</cp:coreProperties>
</file>