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unotiltai365-my.sharepoint.com/personal/kristina_skvireckiene_kaunotiltai_lt/Documents/Darbalaukis/Projektai/P1516_Europos prospektas/Raštai/Siunčiami/Papildomi darbai/Nr.2_Papildomi/"/>
    </mc:Choice>
  </mc:AlternateContent>
  <xr:revisionPtr revIDLastSave="839" documentId="13_ncr:1_{6F6FF52D-EF6E-4015-AEDF-B2FD4B4FF452}" xr6:coauthVersionLast="47" xr6:coauthVersionMax="47" xr10:uidLastSave="{0C8AAD73-2937-4F60-92B8-12677BE24BB0}"/>
  <bookViews>
    <workbookView xWindow="-75" yWindow="-163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1" l="1"/>
  <c r="G31" i="1"/>
  <c r="G21" i="1"/>
  <c r="G17" i="1"/>
  <c r="G41" i="1"/>
  <c r="G39" i="1"/>
  <c r="G40" i="1" s="1"/>
  <c r="G26" i="1"/>
  <c r="G20" i="1"/>
  <c r="G19" i="1"/>
  <c r="G15" i="1"/>
  <c r="G24" i="1" l="1"/>
  <c r="G30" i="1"/>
  <c r="G36" i="1" l="1"/>
  <c r="G37" i="1" s="1"/>
  <c r="G25" i="1" l="1"/>
  <c r="G27" i="1"/>
  <c r="G28" i="1"/>
  <c r="G29" i="1"/>
  <c r="G33" i="1"/>
  <c r="G34" i="1" s="1"/>
  <c r="G16" i="1" l="1"/>
  <c r="G11" i="1"/>
  <c r="G12" i="1" s="1"/>
  <c r="G43" i="1" l="1"/>
</calcChain>
</file>

<file path=xl/sharedStrings.xml><?xml version="1.0" encoding="utf-8"?>
<sst xmlns="http://schemas.openxmlformats.org/spreadsheetml/2006/main" count="95" uniqueCount="78">
  <si>
    <t>Kiekis</t>
  </si>
  <si>
    <t>Nr.</t>
  </si>
  <si>
    <t>Darbų pavadinimas</t>
  </si>
  <si>
    <t>Vnt</t>
  </si>
  <si>
    <t>Pastabos</t>
  </si>
  <si>
    <t>Atliekami darbai</t>
  </si>
  <si>
    <t>m3</t>
  </si>
  <si>
    <t>Vieneto kaina, Eur be PVM</t>
  </si>
  <si>
    <t>Bendra suma, Eur be PVM</t>
  </si>
  <si>
    <t>Sudarė:</t>
  </si>
  <si>
    <t xml:space="preserve">Objektas:       Europos pr. (nuo Veiverių g. iki Kalvarijos g.) rekonstravimas </t>
  </si>
  <si>
    <t xml:space="preserve">Sutartis:    Nr. SR-843 (2020-11-13) </t>
  </si>
  <si>
    <t>Darbo kodas</t>
  </si>
  <si>
    <t>Skyrius 1. Paruošiamieji ir ardymo darbai</t>
  </si>
  <si>
    <t>S-SUSISIEKIMO DALIS</t>
  </si>
  <si>
    <t>m2</t>
  </si>
  <si>
    <t>1.7</t>
  </si>
  <si>
    <t>4.1 Asfalto dangos konstrukcijos įrengimas (važiuojamoji dalis)</t>
  </si>
  <si>
    <t>38 cm storio apsauginio šalčiui atsparaus pagrindo sluoksnio įrengimas</t>
  </si>
  <si>
    <t>Gruntavimas prieš įrengiant apatinį asfalto sluoksnį 250g/m2, panaudojant bituminę emulsiją C60BP4-S</t>
  </si>
  <si>
    <t>kg</t>
  </si>
  <si>
    <t>4.1.6</t>
  </si>
  <si>
    <t>8 cm storio asfalto apatinis sluoksnis iš mišinio AC 16 AS</t>
  </si>
  <si>
    <t>4.1.7b</t>
  </si>
  <si>
    <t>4.1.8</t>
  </si>
  <si>
    <t>4 cm storio asfalto viršutinio sluoksnio iš mišinio SMA 11 S įrengimas</t>
  </si>
  <si>
    <t>4.1.9b</t>
  </si>
  <si>
    <t>Paviršiaus šiurkštinimas 1/3 frakcijos skaldyta mineraline medžiaga</t>
  </si>
  <si>
    <t>4.2 Trinkelių dangos konstrukcijos įrengimas (šaligatvių danga)</t>
  </si>
  <si>
    <t>4.4 Bordiūrų įrengimas</t>
  </si>
  <si>
    <t>Viso atliekami darbai 1#:</t>
  </si>
  <si>
    <t>Neatliekami darbai</t>
  </si>
  <si>
    <t>Atliekamų - neatliekamų darbų sąmata</t>
  </si>
  <si>
    <t>Skyrius 4. Dangų konstrukcijos įrengimo darbai</t>
  </si>
  <si>
    <t>25 cm storio apsauginio šalčiui atsparaus pagrindo sluoksnio įrengimas</t>
  </si>
  <si>
    <t>4.5 Trinkelių dangos konstrukcijos įrengimas (vidinė žiedo dalis)</t>
  </si>
  <si>
    <t>4.5.1</t>
  </si>
  <si>
    <t>37 cm storio apsauginio šalčiui atsparaus pagrindo sluoksnio įrengimas</t>
  </si>
  <si>
    <t>429-114-DP-S_SŽ. 4.5.1a pozicija  (KSĮ "Kauno planas" raštas Nr.2021-S214</t>
  </si>
  <si>
    <t xml:space="preserve">Asfalto dangos ardymas ir išvežimas Rangovo pasirinktu atstumu (važiuojamoji dalis) </t>
  </si>
  <si>
    <t>Viso neatliekami darbai 4.5#:</t>
  </si>
  <si>
    <t>4.1.2a</t>
  </si>
  <si>
    <t>429-114-DP-S_SŽ. 4.1.2a pozicija (KSĮ "Kauno planas" raštas Nr.2021-S214</t>
  </si>
  <si>
    <r>
      <t xml:space="preserve">429-114-DP-S_SŽ-3. 2.1.1.pozicija </t>
    </r>
    <r>
      <rPr>
        <sz val="8"/>
        <color rgb="FF7030A0"/>
        <rFont val="Times New Roman"/>
        <family val="1"/>
        <charset val="186"/>
      </rPr>
      <t>(Objekto apžiūros aktas Nr.3)</t>
    </r>
  </si>
  <si>
    <r>
      <t>429-114-DP-S_SŽ-3. 1.1.pozicija</t>
    </r>
    <r>
      <rPr>
        <sz val="8"/>
        <color rgb="FF7030A0"/>
        <rFont val="Times New Roman"/>
        <family val="1"/>
        <charset val="186"/>
      </rPr>
      <t xml:space="preserve"> (Objekto apžiūros aktas Nr.3)</t>
    </r>
  </si>
  <si>
    <r>
      <t>429-114-DP-S_SŽ-3. 2.1.2.pozicija</t>
    </r>
    <r>
      <rPr>
        <sz val="8"/>
        <color rgb="FF7030A0"/>
        <rFont val="Times New Roman"/>
        <family val="1"/>
        <charset val="186"/>
      </rPr>
      <t xml:space="preserve"> (Objekto apžiūros aktas Nr.3)</t>
    </r>
  </si>
  <si>
    <r>
      <t xml:space="preserve">429-114-DP-S_SŽ-3. 2.1.3.pozicija </t>
    </r>
    <r>
      <rPr>
        <sz val="8"/>
        <color rgb="FF7030A0"/>
        <rFont val="Times New Roman"/>
        <family val="1"/>
        <charset val="186"/>
      </rPr>
      <t>(Objekto apžiūros aktas Nr.3)</t>
    </r>
  </si>
  <si>
    <r>
      <t xml:space="preserve">429-114-DP-S_SŽ-3. 2.1.4.pozicija </t>
    </r>
    <r>
      <rPr>
        <sz val="8"/>
        <color rgb="FF7030A0"/>
        <rFont val="Times New Roman"/>
        <family val="1"/>
        <charset val="186"/>
      </rPr>
      <t>(Objekto apžiūros aktas Nr.3)</t>
    </r>
  </si>
  <si>
    <r>
      <t xml:space="preserve">429-114-DP-S_SŽ-3. 2.1.5.pozicija </t>
    </r>
    <r>
      <rPr>
        <sz val="8"/>
        <color rgb="FF7030A0"/>
        <rFont val="Times New Roman"/>
        <family val="1"/>
        <charset val="186"/>
      </rPr>
      <t>(Objekto apžiūros aktas Nr.3)</t>
    </r>
  </si>
  <si>
    <t>Viso atliekami darbai 4.1#:</t>
  </si>
  <si>
    <t>Viso atliekami darbai 4.2#:</t>
  </si>
  <si>
    <t>429-114-DP-S_SŽ. 4.2.1a pozicija (KSĮ "Kauno planas" raštas Nr.2021-S214</t>
  </si>
  <si>
    <t>4.2.1d</t>
  </si>
  <si>
    <t>Viso atliekami darbai 4.4#:</t>
  </si>
  <si>
    <t>30 cm storio šalčiui nejautrių medžiagų sluoksnio įrengimas</t>
  </si>
  <si>
    <t>429-114-DP-S_SŽ. 4.4.1a pozicija (KSĮ "Kauno planas" raštas Nr.2021-S214</t>
  </si>
  <si>
    <t>4.4.1</t>
  </si>
  <si>
    <t>IŠ VISO VYKDOMI:</t>
  </si>
  <si>
    <t>4.7.4</t>
  </si>
  <si>
    <t>Asfalto dangos užsandarinimas bitumine juosta h=0,04 m</t>
  </si>
  <si>
    <t>m</t>
  </si>
  <si>
    <t>Priedas Nr. 7</t>
  </si>
  <si>
    <t>Betoninių bordiūrų (1000x150x300) ardymas ir išvežimas Rangovo pasirinktu atstumu (715 tonų)</t>
  </si>
  <si>
    <t>1.10a</t>
  </si>
  <si>
    <r>
      <t xml:space="preserve">429-114-DP-S_SŽ-3. </t>
    </r>
    <r>
      <rPr>
        <sz val="8"/>
        <color rgb="FF7030A0"/>
        <rFont val="Times New Roman"/>
        <family val="1"/>
        <charset val="186"/>
      </rPr>
      <t xml:space="preserve"> (Objekto apžiūros aktas Nr.4)</t>
    </r>
  </si>
  <si>
    <t>Viso atliekami darbai 2#:</t>
  </si>
  <si>
    <t>2.3a</t>
  </si>
  <si>
    <t>2.9a</t>
  </si>
  <si>
    <t>Grunto kasimas mechanizuotu būdu, pakrovimas į autosavivarčius ir vežimas Rangovo pasirinktu atstumu (iki 10 km atstumu)</t>
  </si>
  <si>
    <t>Plotų ir šlaitų sutvarkymas, užpilant 10 cm storio dirvožemio sluoksniu mechanizuotu būdu ir užsėjant žolės sėklomis</t>
  </si>
  <si>
    <t>Skyrius 2. Žemės darbai</t>
  </si>
  <si>
    <t>4.1.6a</t>
  </si>
  <si>
    <t>4.7 Bordiūrų įrengimas</t>
  </si>
  <si>
    <t>Viso atliekami darbai 4.7#:</t>
  </si>
  <si>
    <t>4.7.3a</t>
  </si>
  <si>
    <t>Betoninių kelio bordiūrų 100x15x30 ant betono C20/25 pagrindo įrengimas</t>
  </si>
  <si>
    <t>IŠ VISO NEATLIEKAMI DARBAI (4.5#):</t>
  </si>
  <si>
    <t>IŠ VISO ATLIEKAMI DARBAI (1#;2#;4.1#;4.2#;4.4#;4.7#):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</si>
</sst>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??0.0?????;\-?0.0?????;?"/>
    <numFmt numFmtId="165" formatCode="_-* #,##0.0000_-;\-* #,##0.0000_-;_-* &quot;-&quot;??_-;_-@_-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name val="Arial"/>
      <charset val="186"/>
    </font>
    <font>
      <sz val="8"/>
      <color rgb="FF7030A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43" fontId="4" fillId="0" borderId="1" xfId="1" applyFont="1" applyBorder="1" applyAlignment="1">
      <alignment vertical="top"/>
    </xf>
    <xf numFmtId="43" fontId="5" fillId="0" borderId="1" xfId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vertical="top"/>
    </xf>
    <xf numFmtId="0" fontId="4" fillId="2" borderId="0" xfId="0" applyFont="1" applyFill="1"/>
    <xf numFmtId="0" fontId="9" fillId="0" borderId="0" xfId="0" applyFont="1" applyAlignment="1">
      <alignment vertical="top"/>
    </xf>
    <xf numFmtId="0" fontId="5" fillId="0" borderId="0" xfId="0" applyFont="1" applyBorder="1" applyAlignment="1">
      <alignment horizontal="right" vertical="top" wrapText="1"/>
    </xf>
    <xf numFmtId="43" fontId="5" fillId="0" borderId="0" xfId="1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vertical="top"/>
    </xf>
    <xf numFmtId="165" fontId="4" fillId="2" borderId="1" xfId="1" applyNumberFormat="1" applyFont="1" applyFill="1" applyBorder="1" applyAlignment="1">
      <alignment vertical="top"/>
    </xf>
    <xf numFmtId="43" fontId="4" fillId="2" borderId="1" xfId="1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vertical="top"/>
    </xf>
    <xf numFmtId="165" fontId="4" fillId="3" borderId="1" xfId="1" applyNumberFormat="1" applyFont="1" applyFill="1" applyBorder="1" applyAlignment="1">
      <alignment vertical="top"/>
    </xf>
    <xf numFmtId="43" fontId="4" fillId="3" borderId="1" xfId="1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vertical="top"/>
    </xf>
    <xf numFmtId="165" fontId="4" fillId="4" borderId="1" xfId="1" applyNumberFormat="1" applyFont="1" applyFill="1" applyBorder="1" applyAlignment="1">
      <alignment vertical="top"/>
    </xf>
    <xf numFmtId="43" fontId="4" fillId="4" borderId="1" xfId="1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right" vertical="top" wrapText="1"/>
    </xf>
    <xf numFmtId="43" fontId="5" fillId="2" borderId="1" xfId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6" fillId="5" borderId="1" xfId="0" applyNumberFormat="1" applyFont="1" applyFill="1" applyBorder="1" applyAlignment="1">
      <alignment vertical="top"/>
    </xf>
    <xf numFmtId="165" fontId="4" fillId="5" borderId="1" xfId="1" applyNumberFormat="1" applyFont="1" applyFill="1" applyBorder="1" applyAlignment="1">
      <alignment vertical="top"/>
    </xf>
    <xf numFmtId="43" fontId="4" fillId="5" borderId="1" xfId="1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947BCB34-78AD-40D3-AB9B-A74A3BA741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view="pageBreakPreview" topLeftCell="A25" zoomScale="110" zoomScaleNormal="100" zoomScaleSheetLayoutView="110" workbookViewId="0">
      <selection activeCell="G45" sqref="G45"/>
    </sheetView>
  </sheetViews>
  <sheetFormatPr defaultRowHeight="14.4" x14ac:dyDescent="0.3"/>
  <cols>
    <col min="1" max="1" width="10.33203125" customWidth="1"/>
    <col min="2" max="2" width="8.21875" customWidth="1"/>
    <col min="3" max="3" width="36.109375" customWidth="1"/>
    <col min="4" max="4" width="6" customWidth="1"/>
    <col min="5" max="5" width="9.33203125" customWidth="1"/>
    <col min="6" max="6" width="11.5546875" customWidth="1"/>
    <col min="7" max="7" width="11.77734375" customWidth="1"/>
    <col min="8" max="8" width="15.109375" customWidth="1"/>
    <col min="9" max="11" width="15" customWidth="1"/>
    <col min="12" max="12" width="14.21875" bestFit="1" customWidth="1"/>
    <col min="13" max="13" width="12.44140625" customWidth="1"/>
  </cols>
  <sheetData>
    <row r="1" spans="1:9" x14ac:dyDescent="0.3">
      <c r="A1" s="3"/>
      <c r="B1" s="3"/>
      <c r="C1" s="3"/>
      <c r="D1" s="3"/>
      <c r="E1" s="3"/>
      <c r="F1" s="3"/>
      <c r="G1" s="3"/>
      <c r="H1" s="27" t="s">
        <v>61</v>
      </c>
    </row>
    <row r="2" spans="1:9" x14ac:dyDescent="0.3">
      <c r="A2" s="65" t="s">
        <v>10</v>
      </c>
      <c r="B2" s="66"/>
      <c r="C2" s="66"/>
      <c r="D2" s="66"/>
      <c r="E2" s="66"/>
      <c r="F2" s="66"/>
      <c r="G2" s="66"/>
    </row>
    <row r="3" spans="1:9" ht="14.4" customHeight="1" x14ac:dyDescent="0.3">
      <c r="A3" s="65" t="s">
        <v>11</v>
      </c>
      <c r="B3" s="66"/>
      <c r="C3" s="66"/>
      <c r="D3" s="66"/>
      <c r="E3" s="66"/>
      <c r="F3" s="66"/>
      <c r="G3" s="66"/>
    </row>
    <row r="4" spans="1:9" x14ac:dyDescent="0.3">
      <c r="A4" s="65" t="s">
        <v>32</v>
      </c>
      <c r="B4" s="66"/>
      <c r="C4" s="66"/>
      <c r="D4" s="66"/>
      <c r="E4" s="66"/>
      <c r="F4" s="66"/>
      <c r="G4" s="66"/>
    </row>
    <row r="5" spans="1:9" x14ac:dyDescent="0.3">
      <c r="A5" s="66"/>
      <c r="B5" s="66"/>
      <c r="C5" s="66"/>
      <c r="D5" s="66"/>
      <c r="E5" s="66"/>
      <c r="F5" s="66"/>
      <c r="G5" s="66"/>
    </row>
    <row r="6" spans="1:9" ht="20.399999999999999" x14ac:dyDescent="0.3">
      <c r="A6" s="9" t="s">
        <v>1</v>
      </c>
      <c r="B6" s="24" t="s">
        <v>12</v>
      </c>
      <c r="C6" s="9" t="s">
        <v>2</v>
      </c>
      <c r="D6" s="9" t="s">
        <v>3</v>
      </c>
      <c r="E6" s="9" t="s">
        <v>0</v>
      </c>
      <c r="F6" s="23" t="s">
        <v>7</v>
      </c>
      <c r="G6" s="23" t="s">
        <v>8</v>
      </c>
      <c r="H6" s="10" t="s">
        <v>4</v>
      </c>
    </row>
    <row r="7" spans="1:9" x14ac:dyDescent="0.3">
      <c r="A7" s="4"/>
      <c r="B7" s="4"/>
      <c r="C7" s="9" t="s">
        <v>14</v>
      </c>
      <c r="D7" s="4"/>
      <c r="E7" s="4"/>
      <c r="F7" s="4"/>
      <c r="G7" s="4"/>
      <c r="H7" s="5"/>
    </row>
    <row r="8" spans="1:9" x14ac:dyDescent="0.3">
      <c r="A8" s="4"/>
      <c r="B8" s="4"/>
      <c r="C8" s="11" t="s">
        <v>31</v>
      </c>
      <c r="D8" s="4"/>
      <c r="E8" s="4"/>
      <c r="F8" s="4"/>
      <c r="G8" s="4"/>
      <c r="H8" s="5"/>
    </row>
    <row r="9" spans="1:9" x14ac:dyDescent="0.3">
      <c r="A9" s="4"/>
      <c r="B9" s="4"/>
      <c r="C9" s="12" t="s">
        <v>33</v>
      </c>
      <c r="D9" s="4"/>
      <c r="E9" s="4"/>
      <c r="F9" s="4"/>
      <c r="G9" s="4"/>
      <c r="H9" s="5"/>
    </row>
    <row r="10" spans="1:9" ht="20.399999999999999" x14ac:dyDescent="0.3">
      <c r="A10" s="25"/>
      <c r="B10" s="6"/>
      <c r="C10" s="12" t="s">
        <v>35</v>
      </c>
      <c r="D10" s="21"/>
      <c r="E10" s="21"/>
      <c r="F10" s="21"/>
      <c r="G10" s="21"/>
      <c r="H10" s="14"/>
    </row>
    <row r="11" spans="1:9" ht="40.799999999999997" x14ac:dyDescent="0.3">
      <c r="A11" s="49" t="s">
        <v>36</v>
      </c>
      <c r="B11" s="45"/>
      <c r="C11" s="45" t="s">
        <v>37</v>
      </c>
      <c r="D11" s="45" t="s">
        <v>6</v>
      </c>
      <c r="E11" s="46">
        <v>-16</v>
      </c>
      <c r="F11" s="48">
        <v>4.74</v>
      </c>
      <c r="G11" s="48">
        <f>E11*F11</f>
        <v>-75.84</v>
      </c>
      <c r="H11" s="49" t="s">
        <v>38</v>
      </c>
      <c r="I11" s="1"/>
    </row>
    <row r="12" spans="1:9" x14ac:dyDescent="0.3">
      <c r="A12" s="7"/>
      <c r="B12" s="8"/>
      <c r="C12" s="20" t="s">
        <v>40</v>
      </c>
      <c r="D12" s="8"/>
      <c r="E12" s="19"/>
      <c r="F12" s="17"/>
      <c r="G12" s="18">
        <f>SUM(G11:G11)</f>
        <v>-75.84</v>
      </c>
      <c r="H12" s="15"/>
      <c r="I12" s="1"/>
    </row>
    <row r="13" spans="1:9" x14ac:dyDescent="0.3">
      <c r="A13" s="7"/>
      <c r="B13" s="8"/>
      <c r="C13" s="23" t="s">
        <v>5</v>
      </c>
      <c r="D13" s="8"/>
      <c r="E13" s="19"/>
      <c r="F13" s="17"/>
      <c r="G13" s="18"/>
      <c r="H13" s="15"/>
      <c r="I13" s="2"/>
    </row>
    <row r="14" spans="1:9" x14ac:dyDescent="0.3">
      <c r="A14" s="7"/>
      <c r="B14" s="8"/>
      <c r="C14" s="12" t="s">
        <v>13</v>
      </c>
      <c r="D14" s="8"/>
      <c r="E14" s="19"/>
      <c r="F14" s="17"/>
      <c r="G14" s="17"/>
      <c r="H14" s="15"/>
      <c r="I14" s="2"/>
    </row>
    <row r="15" spans="1:9" ht="30.6" x14ac:dyDescent="0.3">
      <c r="A15" s="37" t="s">
        <v>63</v>
      </c>
      <c r="B15" s="37"/>
      <c r="C15" s="38" t="s">
        <v>62</v>
      </c>
      <c r="D15" s="38" t="s">
        <v>60</v>
      </c>
      <c r="E15" s="39">
        <v>20</v>
      </c>
      <c r="F15" s="40">
        <v>2.69</v>
      </c>
      <c r="G15" s="41">
        <f>E15*F15</f>
        <v>53.8</v>
      </c>
      <c r="H15" s="42" t="s">
        <v>64</v>
      </c>
      <c r="I15" s="2"/>
    </row>
    <row r="16" spans="1:9" ht="30.6" x14ac:dyDescent="0.3">
      <c r="A16" s="56" t="s">
        <v>16</v>
      </c>
      <c r="B16" s="56"/>
      <c r="C16" s="57" t="s">
        <v>39</v>
      </c>
      <c r="D16" s="57" t="s">
        <v>15</v>
      </c>
      <c r="E16" s="58">
        <v>180</v>
      </c>
      <c r="F16" s="59">
        <v>1.56</v>
      </c>
      <c r="G16" s="60">
        <f>E16*F16</f>
        <v>280.8</v>
      </c>
      <c r="H16" s="61" t="s">
        <v>44</v>
      </c>
      <c r="I16" s="1"/>
    </row>
    <row r="17" spans="1:9" x14ac:dyDescent="0.3">
      <c r="A17" s="7"/>
      <c r="B17" s="8"/>
      <c r="C17" s="20" t="s">
        <v>30</v>
      </c>
      <c r="D17" s="8"/>
      <c r="E17" s="19"/>
      <c r="F17" s="17"/>
      <c r="G17" s="18">
        <f>SUM(G15:G16)</f>
        <v>334.6</v>
      </c>
      <c r="H17" s="15"/>
      <c r="I17" s="2"/>
    </row>
    <row r="18" spans="1:9" x14ac:dyDescent="0.3">
      <c r="A18" s="50"/>
      <c r="B18" s="33"/>
      <c r="C18" s="55" t="s">
        <v>70</v>
      </c>
      <c r="D18" s="33"/>
      <c r="E18" s="34"/>
      <c r="F18" s="36"/>
      <c r="G18" s="36"/>
      <c r="H18" s="52"/>
      <c r="I18" s="2"/>
    </row>
    <row r="19" spans="1:9" ht="30.6" x14ac:dyDescent="0.3">
      <c r="A19" s="37" t="s">
        <v>66</v>
      </c>
      <c r="B19" s="37"/>
      <c r="C19" s="38" t="s">
        <v>68</v>
      </c>
      <c r="D19" s="38" t="s">
        <v>6</v>
      </c>
      <c r="E19" s="39">
        <v>460</v>
      </c>
      <c r="F19" s="40">
        <v>4.76</v>
      </c>
      <c r="G19" s="41">
        <f>E19*F19</f>
        <v>2189.6</v>
      </c>
      <c r="H19" s="42" t="s">
        <v>64</v>
      </c>
      <c r="I19" s="2"/>
    </row>
    <row r="20" spans="1:9" ht="30.6" x14ac:dyDescent="0.3">
      <c r="A20" s="37" t="s">
        <v>67</v>
      </c>
      <c r="B20" s="37"/>
      <c r="C20" s="38" t="s">
        <v>69</v>
      </c>
      <c r="D20" s="38" t="s">
        <v>15</v>
      </c>
      <c r="E20" s="39">
        <v>2400</v>
      </c>
      <c r="F20" s="40">
        <v>0.72</v>
      </c>
      <c r="G20" s="41">
        <f>E20*F20</f>
        <v>1728</v>
      </c>
      <c r="H20" s="42" t="s">
        <v>64</v>
      </c>
      <c r="I20" s="2"/>
    </row>
    <row r="21" spans="1:9" x14ac:dyDescent="0.3">
      <c r="A21" s="50"/>
      <c r="B21" s="33"/>
      <c r="C21" s="53" t="s">
        <v>65</v>
      </c>
      <c r="D21" s="33"/>
      <c r="E21" s="34"/>
      <c r="F21" s="36"/>
      <c r="G21" s="54">
        <f>SUM(G19:G20)</f>
        <v>3917.6</v>
      </c>
      <c r="H21" s="52"/>
      <c r="I21" s="2"/>
    </row>
    <row r="22" spans="1:9" x14ac:dyDescent="0.3">
      <c r="A22" s="7"/>
      <c r="B22" s="13"/>
      <c r="C22" s="12" t="s">
        <v>33</v>
      </c>
      <c r="D22" s="8"/>
      <c r="E22" s="19"/>
      <c r="F22" s="26"/>
      <c r="G22" s="17"/>
      <c r="H22" s="15"/>
      <c r="I22" s="2"/>
    </row>
    <row r="23" spans="1:9" ht="20.399999999999999" x14ac:dyDescent="0.3">
      <c r="A23" s="7"/>
      <c r="B23" s="13"/>
      <c r="C23" s="12" t="s">
        <v>17</v>
      </c>
      <c r="D23" s="8"/>
      <c r="E23" s="19"/>
      <c r="F23" s="26"/>
      <c r="G23" s="17"/>
      <c r="H23" s="15"/>
      <c r="I23" s="2"/>
    </row>
    <row r="24" spans="1:9" ht="40.799999999999997" x14ac:dyDescent="0.3">
      <c r="A24" s="44" t="s">
        <v>41</v>
      </c>
      <c r="B24" s="44"/>
      <c r="C24" s="43" t="s">
        <v>18</v>
      </c>
      <c r="D24" s="45" t="s">
        <v>6</v>
      </c>
      <c r="E24" s="46">
        <v>1038</v>
      </c>
      <c r="F24" s="47">
        <v>18.8</v>
      </c>
      <c r="G24" s="48">
        <f t="shared" ref="G24:G36" si="0">E24*F24</f>
        <v>19514.400000000001</v>
      </c>
      <c r="H24" s="49" t="s">
        <v>42</v>
      </c>
      <c r="I24" s="2"/>
    </row>
    <row r="25" spans="1:9" ht="30.6" x14ac:dyDescent="0.3">
      <c r="A25" s="56" t="s">
        <v>21</v>
      </c>
      <c r="B25" s="56"/>
      <c r="C25" s="57" t="s">
        <v>22</v>
      </c>
      <c r="D25" s="57" t="s">
        <v>15</v>
      </c>
      <c r="E25" s="58">
        <v>180</v>
      </c>
      <c r="F25" s="59">
        <v>11.95</v>
      </c>
      <c r="G25" s="60">
        <f t="shared" si="0"/>
        <v>2151</v>
      </c>
      <c r="H25" s="61" t="s">
        <v>43</v>
      </c>
      <c r="I25" s="2"/>
    </row>
    <row r="26" spans="1:9" ht="30.6" x14ac:dyDescent="0.3">
      <c r="A26" s="37" t="s">
        <v>71</v>
      </c>
      <c r="B26" s="37"/>
      <c r="C26" s="38" t="s">
        <v>22</v>
      </c>
      <c r="D26" s="38" t="s">
        <v>15</v>
      </c>
      <c r="E26" s="39">
        <v>505</v>
      </c>
      <c r="F26" s="40">
        <v>11.95</v>
      </c>
      <c r="G26" s="41">
        <f t="shared" si="0"/>
        <v>6034.75</v>
      </c>
      <c r="H26" s="42" t="s">
        <v>64</v>
      </c>
      <c r="I26" s="2"/>
    </row>
    <row r="27" spans="1:9" ht="30.6" x14ac:dyDescent="0.3">
      <c r="A27" s="56" t="s">
        <v>23</v>
      </c>
      <c r="B27" s="56"/>
      <c r="C27" s="57" t="s">
        <v>19</v>
      </c>
      <c r="D27" s="57" t="s">
        <v>20</v>
      </c>
      <c r="E27" s="58">
        <v>45</v>
      </c>
      <c r="F27" s="59">
        <v>0.94</v>
      </c>
      <c r="G27" s="60">
        <f t="shared" si="0"/>
        <v>42.3</v>
      </c>
      <c r="H27" s="61" t="s">
        <v>45</v>
      </c>
      <c r="I27" s="2"/>
    </row>
    <row r="28" spans="1:9" ht="30.6" x14ac:dyDescent="0.3">
      <c r="A28" s="56" t="s">
        <v>24</v>
      </c>
      <c r="B28" s="56"/>
      <c r="C28" s="57" t="s">
        <v>25</v>
      </c>
      <c r="D28" s="57" t="s">
        <v>15</v>
      </c>
      <c r="E28" s="58">
        <v>180</v>
      </c>
      <c r="F28" s="59">
        <v>7.34</v>
      </c>
      <c r="G28" s="60">
        <f t="shared" si="0"/>
        <v>1321.2</v>
      </c>
      <c r="H28" s="61" t="s">
        <v>46</v>
      </c>
      <c r="I28" s="2"/>
    </row>
    <row r="29" spans="1:9" ht="30.6" x14ac:dyDescent="0.3">
      <c r="A29" s="56" t="s">
        <v>26</v>
      </c>
      <c r="B29" s="56"/>
      <c r="C29" s="57" t="s">
        <v>27</v>
      </c>
      <c r="D29" s="57" t="s">
        <v>15</v>
      </c>
      <c r="E29" s="58">
        <v>180</v>
      </c>
      <c r="F29" s="59">
        <v>0.1</v>
      </c>
      <c r="G29" s="60">
        <f t="shared" si="0"/>
        <v>18</v>
      </c>
      <c r="H29" s="61" t="s">
        <v>47</v>
      </c>
      <c r="I29" s="2"/>
    </row>
    <row r="30" spans="1:9" ht="30.6" x14ac:dyDescent="0.3">
      <c r="A30" s="56">
        <v>62</v>
      </c>
      <c r="B30" s="56" t="s">
        <v>58</v>
      </c>
      <c r="C30" s="57" t="s">
        <v>59</v>
      </c>
      <c r="D30" s="57" t="s">
        <v>60</v>
      </c>
      <c r="E30" s="58">
        <v>20</v>
      </c>
      <c r="F30" s="59">
        <v>2.56</v>
      </c>
      <c r="G30" s="60">
        <f t="shared" ref="G30" si="1">E30*F30</f>
        <v>51.2</v>
      </c>
      <c r="H30" s="61" t="s">
        <v>48</v>
      </c>
      <c r="I30" s="2"/>
    </row>
    <row r="31" spans="1:9" x14ac:dyDescent="0.3">
      <c r="A31" s="7"/>
      <c r="B31" s="8"/>
      <c r="C31" s="20" t="s">
        <v>49</v>
      </c>
      <c r="D31" s="8"/>
      <c r="E31" s="19"/>
      <c r="F31" s="17"/>
      <c r="G31" s="18">
        <f>SUM(G24:G30)</f>
        <v>29132.850000000002</v>
      </c>
      <c r="H31" s="15"/>
      <c r="I31" s="2"/>
    </row>
    <row r="32" spans="1:9" ht="20.399999999999999" x14ac:dyDescent="0.3">
      <c r="A32" s="50"/>
      <c r="B32" s="32"/>
      <c r="C32" s="51" t="s">
        <v>28</v>
      </c>
      <c r="D32" s="33"/>
      <c r="E32" s="34"/>
      <c r="F32" s="35"/>
      <c r="G32" s="36"/>
      <c r="H32" s="52"/>
      <c r="I32" s="2"/>
    </row>
    <row r="33" spans="1:9" ht="40.799999999999997" x14ac:dyDescent="0.3">
      <c r="A33" s="44" t="s">
        <v>52</v>
      </c>
      <c r="B33" s="44"/>
      <c r="C33" s="45" t="s">
        <v>34</v>
      </c>
      <c r="D33" s="45" t="s">
        <v>6</v>
      </c>
      <c r="E33" s="46">
        <v>409</v>
      </c>
      <c r="F33" s="47">
        <v>25.38</v>
      </c>
      <c r="G33" s="48">
        <f t="shared" si="0"/>
        <v>10380.42</v>
      </c>
      <c r="H33" s="49" t="s">
        <v>51</v>
      </c>
      <c r="I33" s="28"/>
    </row>
    <row r="34" spans="1:9" x14ac:dyDescent="0.3">
      <c r="A34" s="50"/>
      <c r="B34" s="33"/>
      <c r="C34" s="53" t="s">
        <v>50</v>
      </c>
      <c r="D34" s="33"/>
      <c r="E34" s="34"/>
      <c r="F34" s="36"/>
      <c r="G34" s="54">
        <f>SUM(G33)</f>
        <v>10380.42</v>
      </c>
      <c r="H34" s="52"/>
      <c r="I34" s="2"/>
    </row>
    <row r="35" spans="1:9" x14ac:dyDescent="0.3">
      <c r="A35" s="32"/>
      <c r="B35" s="32"/>
      <c r="C35" s="51" t="s">
        <v>29</v>
      </c>
      <c r="D35" s="33"/>
      <c r="E35" s="34"/>
      <c r="F35" s="35"/>
      <c r="G35" s="36"/>
      <c r="H35" s="52"/>
      <c r="I35" s="2"/>
    </row>
    <row r="36" spans="1:9" ht="40.799999999999997" x14ac:dyDescent="0.3">
      <c r="A36" s="44" t="s">
        <v>56</v>
      </c>
      <c r="B36" s="44"/>
      <c r="C36" s="45" t="s">
        <v>54</v>
      </c>
      <c r="D36" s="45" t="s">
        <v>6</v>
      </c>
      <c r="E36" s="46">
        <v>1748</v>
      </c>
      <c r="F36" s="47">
        <v>27.01</v>
      </c>
      <c r="G36" s="48">
        <f t="shared" si="0"/>
        <v>47213.48</v>
      </c>
      <c r="H36" s="49" t="s">
        <v>55</v>
      </c>
      <c r="I36" s="2"/>
    </row>
    <row r="37" spans="1:9" x14ac:dyDescent="0.3">
      <c r="A37" s="50"/>
      <c r="B37" s="33"/>
      <c r="C37" s="53" t="s">
        <v>53</v>
      </c>
      <c r="D37" s="33"/>
      <c r="E37" s="34"/>
      <c r="F37" s="36"/>
      <c r="G37" s="54">
        <f>SUM(G36:G36)</f>
        <v>47213.48</v>
      </c>
      <c r="H37" s="52"/>
      <c r="I37" s="2"/>
    </row>
    <row r="38" spans="1:9" x14ac:dyDescent="0.3">
      <c r="A38" s="32"/>
      <c r="B38" s="32"/>
      <c r="C38" s="51" t="s">
        <v>72</v>
      </c>
      <c r="D38" s="33"/>
      <c r="E38" s="34"/>
      <c r="F38" s="35"/>
      <c r="G38" s="36"/>
      <c r="H38" s="52"/>
      <c r="I38" s="2"/>
    </row>
    <row r="39" spans="1:9" ht="30.6" x14ac:dyDescent="0.3">
      <c r="A39" s="37" t="s">
        <v>74</v>
      </c>
      <c r="B39" s="37"/>
      <c r="C39" s="38" t="s">
        <v>75</v>
      </c>
      <c r="D39" s="38" t="s">
        <v>60</v>
      </c>
      <c r="E39" s="39">
        <v>20</v>
      </c>
      <c r="F39" s="40">
        <v>27.2</v>
      </c>
      <c r="G39" s="41">
        <f t="shared" ref="G39" si="2">E39*F39</f>
        <v>544</v>
      </c>
      <c r="H39" s="42" t="s">
        <v>64</v>
      </c>
      <c r="I39" s="2"/>
    </row>
    <row r="40" spans="1:9" x14ac:dyDescent="0.3">
      <c r="A40" s="50"/>
      <c r="B40" s="33"/>
      <c r="C40" s="53" t="s">
        <v>73</v>
      </c>
      <c r="D40" s="33"/>
      <c r="E40" s="34"/>
      <c r="F40" s="36"/>
      <c r="G40" s="54">
        <f>SUM(G39:G39)</f>
        <v>544</v>
      </c>
      <c r="H40" s="52"/>
      <c r="I40" s="2"/>
    </row>
    <row r="41" spans="1:9" x14ac:dyDescent="0.3">
      <c r="A41" s="62" t="s">
        <v>76</v>
      </c>
      <c r="B41" s="63"/>
      <c r="C41" s="63"/>
      <c r="D41" s="63"/>
      <c r="E41" s="63"/>
      <c r="F41" s="64"/>
      <c r="G41" s="18">
        <f>+G12</f>
        <v>-75.84</v>
      </c>
      <c r="H41" s="16"/>
      <c r="I41" s="1"/>
    </row>
    <row r="42" spans="1:9" x14ac:dyDescent="0.3">
      <c r="A42" s="62" t="s">
        <v>77</v>
      </c>
      <c r="B42" s="63"/>
      <c r="C42" s="63"/>
      <c r="D42" s="63"/>
      <c r="E42" s="63"/>
      <c r="F42" s="64"/>
      <c r="G42" s="18">
        <f>G17+G21+G31+G34+G37+G40</f>
        <v>91522.950000000012</v>
      </c>
      <c r="H42" s="16"/>
    </row>
    <row r="43" spans="1:9" x14ac:dyDescent="0.3">
      <c r="A43" s="62" t="s">
        <v>57</v>
      </c>
      <c r="B43" s="63"/>
      <c r="C43" s="63"/>
      <c r="D43" s="63"/>
      <c r="E43" s="63"/>
      <c r="F43" s="64"/>
      <c r="G43" s="18">
        <f>+G41+G42</f>
        <v>91447.110000000015</v>
      </c>
      <c r="H43" s="16"/>
    </row>
    <row r="44" spans="1:9" x14ac:dyDescent="0.3">
      <c r="A44" s="29"/>
      <c r="B44" s="29"/>
      <c r="C44" s="29"/>
      <c r="D44" s="29"/>
      <c r="E44" s="29"/>
      <c r="F44" s="29"/>
      <c r="G44" s="30"/>
      <c r="H44" s="31"/>
    </row>
    <row r="45" spans="1:9" x14ac:dyDescent="0.3">
      <c r="B45" s="22" t="s">
        <v>9</v>
      </c>
    </row>
  </sheetData>
  <mergeCells count="6">
    <mergeCell ref="A42:F42"/>
    <mergeCell ref="A43:F43"/>
    <mergeCell ref="A41:F41"/>
    <mergeCell ref="A2:G2"/>
    <mergeCell ref="A4:G5"/>
    <mergeCell ref="A3:G3"/>
  </mergeCells>
  <phoneticPr fontId="8" type="noConversion"/>
  <pageMargins left="0.23622047244094491" right="0" top="0.47244094488188981" bottom="0.19685039370078741" header="0" footer="0.27559055118110237"/>
  <pageSetup paperSize="9" scale="82" orientation="portrait" r:id="rId1"/>
  <rowBreaks count="1" manualBreakCount="1">
    <brk id="4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Džeraldas Jakštys</dc:creator>
  <cp:lastModifiedBy>Kristina Skvireckienė</cp:lastModifiedBy>
  <cp:lastPrinted>2021-07-22T09:31:01Z</cp:lastPrinted>
  <dcterms:created xsi:type="dcterms:W3CDTF">2010-02-09T07:20:51Z</dcterms:created>
  <dcterms:modified xsi:type="dcterms:W3CDTF">2022-01-03T10:10:52Z</dcterms:modified>
</cp:coreProperties>
</file>