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dytojas1\Desktop\VP PIRKIMAI\2022 pirkimai\2022-06-09. Kraujo paėmimo sistemos pirkimas\VIEŠINIMUI\"/>
    </mc:Choice>
  </mc:AlternateContent>
  <xr:revisionPtr revIDLastSave="0" documentId="8_{5D8764B0-B5A3-438F-AD2B-8DC16CBC9D7B}" xr6:coauthVersionLast="47" xr6:coauthVersionMax="47" xr10:uidLastSave="{00000000-0000-0000-0000-000000000000}"/>
  <bookViews>
    <workbookView xWindow="-120" yWindow="-120" windowWidth="29040" windowHeight="15840" xr2:uid="{8643B4B6-CE05-4C18-8890-1FD703BF8BA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  <c r="F22" i="1"/>
  <c r="G21" i="1"/>
  <c r="F21" i="1"/>
  <c r="E21" i="1"/>
  <c r="G17" i="1"/>
  <c r="G18" i="1"/>
  <c r="G19" i="1"/>
  <c r="G20" i="1"/>
  <c r="F17" i="1"/>
  <c r="F18" i="1"/>
  <c r="F19" i="1"/>
  <c r="F20" i="1"/>
  <c r="E20" i="1"/>
  <c r="E19" i="1"/>
  <c r="E18" i="1"/>
  <c r="E17" i="1"/>
  <c r="G14" i="1"/>
  <c r="G15" i="1"/>
  <c r="G16" i="1"/>
  <c r="F14" i="1"/>
  <c r="F15" i="1"/>
  <c r="F16" i="1"/>
  <c r="E16" i="1"/>
  <c r="E15" i="1"/>
  <c r="E14" i="1"/>
  <c r="G9" i="1"/>
  <c r="G10" i="1"/>
  <c r="G11" i="1"/>
  <c r="G12" i="1"/>
  <c r="G13" i="1"/>
  <c r="F9" i="1"/>
  <c r="F10" i="1"/>
  <c r="F11" i="1"/>
  <c r="F12" i="1"/>
  <c r="F13" i="1"/>
  <c r="E9" i="1"/>
  <c r="G8" i="1"/>
  <c r="G7" i="1"/>
  <c r="G6" i="1"/>
  <c r="G5" i="1"/>
  <c r="F6" i="1"/>
  <c r="F7" i="1"/>
  <c r="F8" i="1"/>
  <c r="F5" i="1"/>
  <c r="E5" i="1"/>
  <c r="E13" i="1"/>
  <c r="E7" i="1"/>
  <c r="E8" i="1"/>
  <c r="E10" i="1"/>
  <c r="E11" i="1"/>
  <c r="E12" i="1"/>
  <c r="E6" i="1"/>
</calcChain>
</file>

<file path=xl/sharedStrings.xml><?xml version="1.0" encoding="utf-8"?>
<sst xmlns="http://schemas.openxmlformats.org/spreadsheetml/2006/main" count="44" uniqueCount="44">
  <si>
    <t>Pirkimo dalies Nr.</t>
  </si>
  <si>
    <t>Prekės aprašymas</t>
  </si>
  <si>
    <t>Preliminarus prekių vnt. kiekis per 36 mėn.</t>
  </si>
  <si>
    <t>Viso suma Eur su PVM</t>
  </si>
  <si>
    <t>1.</t>
  </si>
  <si>
    <t>Vakuuminė kraujo paėmimo sistema</t>
  </si>
  <si>
    <t>1.1.</t>
  </si>
  <si>
    <t xml:space="preserve">Vakuuminiai mėgintuvėliai su krešėjimo aktyvatoriumi  biocheminiam, serologiniam, imunocheminiam serumo tyrimui 4-4,5 ml tūrio, 13x75 mm. </t>
  </si>
  <si>
    <t>1.2.</t>
  </si>
  <si>
    <t>Vakuuminiai mėgintuvėliai su krešėjimo aktyvatoriumi  biocheminiam, serologiniam, imunocheminiam serumo tyrimui ne ≥2ml tūrio, 13x75 mm. Kamštelis turi specialų spalvinį žymėjimą, nurodantį mažo tūrio arba pediatrinę paskirtį bei yra skirtingas nei kito tūrio mėgintuvėlių, turinčių tą patį užpildą.</t>
  </si>
  <si>
    <t>1.3.</t>
  </si>
  <si>
    <t xml:space="preserve">Vakuuminiai mėgintuvėliai su atskiriamuoju geliu ir krešėjimo aktyvatoriumi biocheminiam, serologiniam, imunocheminiam serumo tyrimui 5-6 ml tūrio 13x100 mm. </t>
  </si>
  <si>
    <t>1.4.</t>
  </si>
  <si>
    <t>Vakuuminiai mėgintuvėliai su atskiriamuoju geliu ir krešėjimo aktyvatoriumi biocheminiam, serologiniam, imunocheminiam serumo tyrimui 3-3,5ml tūrio, 13x75mm.</t>
  </si>
  <si>
    <t>1.5.</t>
  </si>
  <si>
    <t>1.6.</t>
  </si>
  <si>
    <t>1.7.</t>
  </si>
  <si>
    <t xml:space="preserve">Vakuuminiai mėgintuvėliai, su Na-citratu (3,8% 0,129M arba 3,2 0,109M) krešėjimo sistemos tyrimui, 2,7 - 3,5 ml tūrio, 13x75 mm. </t>
  </si>
  <si>
    <t>1.8.</t>
  </si>
  <si>
    <t>Vakuuminiai mėgintuvėliai, su Na-citratu (3,8% 0,129M arba 3,2 0,109M) krešėjimo sistemos tyrimui ne daugiau 2 ml tūrio, 13x75 mm. Kamštelis turi specialų spalvinį žymėjimą, nurodantį mažo tūrio arba pediatrinę paskirtį bei yra skirtingas nei kito tūrio mėgintuvėlių, turinčių tą patį užpildą.</t>
  </si>
  <si>
    <t>1.9.</t>
  </si>
  <si>
    <t>Vakuuminiai mėgintuvėliai gliukozės koncentracijos nustatymui nepraskiestame plazmos bandinyje su Na fluoridu ir kalio oksalatu (sausa forma), 3-4 ml tūrio, 13x75 mm.</t>
  </si>
  <si>
    <t>1.10.</t>
  </si>
  <si>
    <t>Vakuuminiai mėgintuvėliai gliukozės koncentracijos nustatymui nepraskiestame plazmos bandinyje su Na fluoridu ir kalio oksalatu (sausa forma), ne daugiau 2 ml tūrio, 13x75 mm. Kamštelis turi specialų spalvinį žymėjimą, nurodantį mažo tūrio arba pediatrinę paskirtį bei yra skirtingas nei kito tūrio mėgintuvėlių, turinčių tą patį užpildą.</t>
  </si>
  <si>
    <t>1.11.</t>
  </si>
  <si>
    <t>Multibandininės kraujo rinkimo adatos, 21Gx38-40mm, 22Gx38-40mm.</t>
  </si>
  <si>
    <t>1.12.</t>
  </si>
  <si>
    <t>Multibandininės kraujo rinkimo adatos su venos punkcijos verifikavimo funkcija 21Gx25-38mm, 22Gx25-38mm.</t>
  </si>
  <si>
    <t>1.13.</t>
  </si>
  <si>
    <t>Saugios multibandininės kraujo rinkimo adatos 21G, su specialiu užraktu, su integruotu laikikliu.</t>
  </si>
  <si>
    <t>1.14.</t>
  </si>
  <si>
    <t xml:space="preserve">Luer adapteris </t>
  </si>
  <si>
    <t>1.15.</t>
  </si>
  <si>
    <t>“Peteliškės” rinkinys smulkių venų performavimui 21G ir 23G su Luer adapteriu, žarnelės ilgis 170-190mm. Adata plonasienė, tribriaunė arba penkiabriaunė.</t>
  </si>
  <si>
    <t>1.16.</t>
  </si>
  <si>
    <t xml:space="preserve">Saugus “Peteliškės” rinkinys smulkių venų performavimui 23G su Luer adapteriu, žarnelės ilgis 170-190mm. Adata plonasienė, tribriaunė arba penkiabriaunė. Adatos užraktas aktyvuojamas išėjimo iš venos metu. </t>
  </si>
  <si>
    <t>1.17.</t>
  </si>
  <si>
    <t>Vienkartiniai adatų laikikliai. Ant laikiklio arba pakuotės vienkartinio panaudojimo žyma.</t>
  </si>
  <si>
    <t>Vnt. kaina be PVM</t>
  </si>
  <si>
    <t>Vnt. kaina su PVM</t>
  </si>
  <si>
    <r>
      <t>Vakuuminiai mėgintuvėliai su K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EDTA arba K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EDTA klinikiniam kraujo tyrimui, 3-4 ml tūrio, 13x75 mm.</t>
    </r>
  </si>
  <si>
    <r>
      <t>Vakuuminiai mėgintuvėliai su K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EDTA arba K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EDTA klinikiniam kraujo tyrimui, ne ≥2ml, 13x75 mm. Kamštelis turi specialų spalvinį žymėjimą, nurodantį mažo tūrio arba pediatrinę paskirtį bei yra skirtingas nei kito tūrio mėgintuvėlių, turinčių tą patį užpildą.</t>
    </r>
  </si>
  <si>
    <t>Viso suma Eur be PVM</t>
  </si>
  <si>
    <t>Bendra 1 pirkimo objekto dalies kaina: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</si>
</sst>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vertAlign val="subscript"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165" fontId="1" fillId="3" borderId="4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E84F9-6186-4F3F-AE91-B5E97BE2A804}">
  <dimension ref="A1:G22"/>
  <sheetViews>
    <sheetView tabSelected="1" workbookViewId="0">
      <selection activeCell="H5" sqref="H5"/>
    </sheetView>
  </sheetViews>
  <sheetFormatPr defaultRowHeight="15" x14ac:dyDescent="0.25"/>
  <cols>
    <col min="2" max="2" width="34" customWidth="1"/>
    <col min="3" max="3" width="15" customWidth="1"/>
    <col min="5" max="5" width="11.28515625" customWidth="1"/>
    <col min="6" max="6" width="13" customWidth="1"/>
    <col min="7" max="7" width="12" customWidth="1"/>
  </cols>
  <sheetData>
    <row r="1" spans="1:7" x14ac:dyDescent="0.25">
      <c r="A1" s="5"/>
      <c r="B1" s="5"/>
      <c r="C1" s="5"/>
      <c r="D1" s="5"/>
      <c r="E1" s="5"/>
      <c r="F1" s="5"/>
      <c r="G1" s="5"/>
    </row>
    <row r="2" spans="1:7" ht="15.75" thickBot="1" x14ac:dyDescent="0.3">
      <c r="A2" s="5"/>
      <c r="B2" s="5"/>
      <c r="C2" s="5"/>
      <c r="D2" s="5"/>
      <c r="E2" s="5"/>
      <c r="F2" s="5"/>
      <c r="G2" s="5"/>
    </row>
    <row r="3" spans="1:7" ht="64.5" customHeight="1" thickBot="1" x14ac:dyDescent="0.3">
      <c r="A3" s="6" t="s">
        <v>0</v>
      </c>
      <c r="B3" s="6" t="s">
        <v>1</v>
      </c>
      <c r="C3" s="6" t="s">
        <v>2</v>
      </c>
      <c r="D3" s="6" t="s">
        <v>38</v>
      </c>
      <c r="E3" s="6" t="s">
        <v>39</v>
      </c>
      <c r="F3" s="6" t="s">
        <v>42</v>
      </c>
      <c r="G3" s="6" t="s">
        <v>3</v>
      </c>
    </row>
    <row r="4" spans="1:7" ht="15.75" thickBot="1" x14ac:dyDescent="0.3">
      <c r="A4" s="3" t="s">
        <v>4</v>
      </c>
      <c r="B4" s="15" t="s">
        <v>5</v>
      </c>
      <c r="C4" s="16"/>
      <c r="D4" s="16"/>
      <c r="E4" s="16"/>
      <c r="F4" s="16"/>
      <c r="G4" s="17"/>
    </row>
    <row r="5" spans="1:7" ht="75.75" thickBot="1" x14ac:dyDescent="0.3">
      <c r="A5" s="4" t="s">
        <v>6</v>
      </c>
      <c r="B5" s="7" t="s">
        <v>7</v>
      </c>
      <c r="C5" s="9">
        <v>63000</v>
      </c>
      <c r="D5" s="10">
        <v>7.3999999999999996E-2</v>
      </c>
      <c r="E5" s="11">
        <f>+D5*1.05</f>
        <v>7.7700000000000005E-2</v>
      </c>
      <c r="F5" s="12">
        <f>D5*C5</f>
        <v>4662</v>
      </c>
      <c r="G5" s="12">
        <f>+E5*C5</f>
        <v>4895.1000000000004</v>
      </c>
    </row>
    <row r="6" spans="1:7" ht="135.75" thickBot="1" x14ac:dyDescent="0.3">
      <c r="A6" s="4" t="s">
        <v>8</v>
      </c>
      <c r="B6" s="7" t="s">
        <v>9</v>
      </c>
      <c r="C6" s="9">
        <v>1000</v>
      </c>
      <c r="D6" s="10">
        <v>7.3999999999999996E-2</v>
      </c>
      <c r="E6" s="11">
        <f>+D6*1.05</f>
        <v>7.7700000000000005E-2</v>
      </c>
      <c r="F6" s="12">
        <f t="shared" ref="F6:F20" si="0">D6*C6</f>
        <v>74</v>
      </c>
      <c r="G6" s="12">
        <f>+E6*C6</f>
        <v>77.7</v>
      </c>
    </row>
    <row r="7" spans="1:7" ht="75.75" thickBot="1" x14ac:dyDescent="0.3">
      <c r="A7" s="4" t="s">
        <v>10</v>
      </c>
      <c r="B7" s="7" t="s">
        <v>11</v>
      </c>
      <c r="C7" s="9">
        <v>65000</v>
      </c>
      <c r="D7" s="10">
        <v>0.106</v>
      </c>
      <c r="E7" s="11">
        <f t="shared" ref="E7:E13" si="1">+D7*1.05</f>
        <v>0.1113</v>
      </c>
      <c r="F7" s="12">
        <f t="shared" si="0"/>
        <v>6890</v>
      </c>
      <c r="G7" s="12">
        <f>+E7*C7</f>
        <v>7234.5</v>
      </c>
    </row>
    <row r="8" spans="1:7" ht="75.75" thickBot="1" x14ac:dyDescent="0.3">
      <c r="A8" s="4" t="s">
        <v>12</v>
      </c>
      <c r="B8" s="7" t="s">
        <v>13</v>
      </c>
      <c r="C8" s="9">
        <v>35000</v>
      </c>
      <c r="D8" s="10">
        <v>0.104</v>
      </c>
      <c r="E8" s="11">
        <f t="shared" si="1"/>
        <v>0.10920000000000001</v>
      </c>
      <c r="F8" s="12">
        <f t="shared" si="0"/>
        <v>3640</v>
      </c>
      <c r="G8" s="12">
        <f>+E8*C8</f>
        <v>3822</v>
      </c>
    </row>
    <row r="9" spans="1:7" ht="62.25" thickBot="1" x14ac:dyDescent="0.3">
      <c r="A9" s="4" t="s">
        <v>14</v>
      </c>
      <c r="B9" s="7" t="s">
        <v>40</v>
      </c>
      <c r="C9" s="9">
        <v>140000</v>
      </c>
      <c r="D9" s="10">
        <v>7.3999999999999996E-2</v>
      </c>
      <c r="E9" s="11">
        <f>+D9*1.05</f>
        <v>7.7700000000000005E-2</v>
      </c>
      <c r="F9" s="12">
        <f t="shared" si="0"/>
        <v>10360</v>
      </c>
      <c r="G9" s="12">
        <f t="shared" ref="G9:G20" si="2">+E9*C9</f>
        <v>10878</v>
      </c>
    </row>
    <row r="10" spans="1:7" ht="122.25" thickBot="1" x14ac:dyDescent="0.3">
      <c r="A10" s="4" t="s">
        <v>15</v>
      </c>
      <c r="B10" s="7" t="s">
        <v>41</v>
      </c>
      <c r="C10" s="9">
        <v>3000</v>
      </c>
      <c r="D10" s="10">
        <v>7.5999999999999998E-2</v>
      </c>
      <c r="E10" s="11">
        <f t="shared" si="1"/>
        <v>7.9799999999999996E-2</v>
      </c>
      <c r="F10" s="12">
        <f t="shared" si="0"/>
        <v>228</v>
      </c>
      <c r="G10" s="12">
        <f t="shared" si="2"/>
        <v>239.39999999999998</v>
      </c>
    </row>
    <row r="11" spans="1:7" ht="60.75" thickBot="1" x14ac:dyDescent="0.3">
      <c r="A11" s="4" t="s">
        <v>16</v>
      </c>
      <c r="B11" s="7" t="s">
        <v>17</v>
      </c>
      <c r="C11" s="9">
        <v>30000</v>
      </c>
      <c r="D11" s="10">
        <v>8.2000000000000003E-2</v>
      </c>
      <c r="E11" s="11">
        <f t="shared" si="1"/>
        <v>8.610000000000001E-2</v>
      </c>
      <c r="F11" s="12">
        <f t="shared" si="0"/>
        <v>2460</v>
      </c>
      <c r="G11" s="12">
        <f t="shared" si="2"/>
        <v>2583.0000000000005</v>
      </c>
    </row>
    <row r="12" spans="1:7" ht="135.75" thickBot="1" x14ac:dyDescent="0.3">
      <c r="A12" s="4" t="s">
        <v>18</v>
      </c>
      <c r="B12" s="7" t="s">
        <v>19</v>
      </c>
      <c r="C12" s="9">
        <v>5000</v>
      </c>
      <c r="D12" s="10">
        <v>8.2000000000000003E-2</v>
      </c>
      <c r="E12" s="11">
        <f t="shared" si="1"/>
        <v>8.610000000000001E-2</v>
      </c>
      <c r="F12" s="12">
        <f t="shared" si="0"/>
        <v>410</v>
      </c>
      <c r="G12" s="12">
        <f t="shared" si="2"/>
        <v>430.50000000000006</v>
      </c>
    </row>
    <row r="13" spans="1:7" ht="75.75" thickBot="1" x14ac:dyDescent="0.3">
      <c r="A13" s="4" t="s">
        <v>20</v>
      </c>
      <c r="B13" s="7" t="s">
        <v>21</v>
      </c>
      <c r="C13" s="9">
        <v>50000</v>
      </c>
      <c r="D13" s="10">
        <v>7.5999999999999998E-2</v>
      </c>
      <c r="E13" s="11">
        <f t="shared" si="1"/>
        <v>7.9799999999999996E-2</v>
      </c>
      <c r="F13" s="12">
        <f t="shared" si="0"/>
        <v>3800</v>
      </c>
      <c r="G13" s="12">
        <f t="shared" si="2"/>
        <v>3990</v>
      </c>
    </row>
    <row r="14" spans="1:7" ht="150.75" thickBot="1" x14ac:dyDescent="0.3">
      <c r="A14" s="4" t="s">
        <v>22</v>
      </c>
      <c r="B14" s="7" t="s">
        <v>23</v>
      </c>
      <c r="C14" s="9">
        <v>33000</v>
      </c>
      <c r="D14" s="10">
        <v>7.5999999999999998E-2</v>
      </c>
      <c r="E14" s="9">
        <f t="shared" ref="E14:E21" si="3">+D14*1.05</f>
        <v>7.9799999999999996E-2</v>
      </c>
      <c r="F14" s="12">
        <f t="shared" si="0"/>
        <v>2508</v>
      </c>
      <c r="G14" s="12">
        <f t="shared" si="2"/>
        <v>2633.4</v>
      </c>
    </row>
    <row r="15" spans="1:7" ht="30.75" thickBot="1" x14ac:dyDescent="0.3">
      <c r="A15" s="4" t="s">
        <v>24</v>
      </c>
      <c r="B15" s="7" t="s">
        <v>25</v>
      </c>
      <c r="C15" s="9">
        <v>200000</v>
      </c>
      <c r="D15" s="10">
        <v>6.6000000000000003E-2</v>
      </c>
      <c r="E15" s="9">
        <f t="shared" si="3"/>
        <v>6.93E-2</v>
      </c>
      <c r="F15" s="12">
        <f t="shared" si="0"/>
        <v>13200</v>
      </c>
      <c r="G15" s="12">
        <f t="shared" si="2"/>
        <v>13860</v>
      </c>
    </row>
    <row r="16" spans="1:7" ht="45" customHeight="1" thickBot="1" x14ac:dyDescent="0.3">
      <c r="A16" s="4" t="s">
        <v>26</v>
      </c>
      <c r="B16" s="7" t="s">
        <v>27</v>
      </c>
      <c r="C16" s="9">
        <v>2000</v>
      </c>
      <c r="D16" s="10">
        <v>0.08</v>
      </c>
      <c r="E16" s="9">
        <f t="shared" si="3"/>
        <v>8.4000000000000005E-2</v>
      </c>
      <c r="F16" s="12">
        <f t="shared" si="0"/>
        <v>160</v>
      </c>
      <c r="G16" s="12">
        <f t="shared" si="2"/>
        <v>168</v>
      </c>
    </row>
    <row r="17" spans="1:7" ht="45" customHeight="1" thickBot="1" x14ac:dyDescent="0.3">
      <c r="A17" s="1" t="s">
        <v>28</v>
      </c>
      <c r="B17" s="8" t="s">
        <v>29</v>
      </c>
      <c r="C17" s="13">
        <v>400</v>
      </c>
      <c r="D17" s="13">
        <v>0.21</v>
      </c>
      <c r="E17" s="11">
        <f t="shared" si="3"/>
        <v>0.2205</v>
      </c>
      <c r="F17" s="12">
        <f t="shared" si="0"/>
        <v>84</v>
      </c>
      <c r="G17" s="12">
        <f t="shared" si="2"/>
        <v>88.2</v>
      </c>
    </row>
    <row r="18" spans="1:7" ht="15.75" thickBot="1" x14ac:dyDescent="0.3">
      <c r="A18" s="4" t="s">
        <v>30</v>
      </c>
      <c r="B18" s="7" t="s">
        <v>31</v>
      </c>
      <c r="C18" s="9">
        <v>14400</v>
      </c>
      <c r="D18" s="9">
        <v>6.8000000000000005E-2</v>
      </c>
      <c r="E18" s="11">
        <f t="shared" si="3"/>
        <v>7.1400000000000005E-2</v>
      </c>
      <c r="F18" s="12">
        <f t="shared" si="0"/>
        <v>979.2</v>
      </c>
      <c r="G18" s="12">
        <f t="shared" si="2"/>
        <v>1028.1600000000001</v>
      </c>
    </row>
    <row r="19" spans="1:7" ht="75.75" thickBot="1" x14ac:dyDescent="0.3">
      <c r="A19" s="4" t="s">
        <v>32</v>
      </c>
      <c r="B19" s="7" t="s">
        <v>33</v>
      </c>
      <c r="C19" s="14">
        <v>11000</v>
      </c>
      <c r="D19" s="9">
        <v>0.27</v>
      </c>
      <c r="E19" s="11">
        <f t="shared" si="3"/>
        <v>0.28350000000000003</v>
      </c>
      <c r="F19" s="12">
        <f t="shared" si="0"/>
        <v>2970</v>
      </c>
      <c r="G19" s="12">
        <f t="shared" si="2"/>
        <v>3118.5000000000005</v>
      </c>
    </row>
    <row r="20" spans="1:7" ht="90.75" thickBot="1" x14ac:dyDescent="0.3">
      <c r="A20" s="4" t="s">
        <v>34</v>
      </c>
      <c r="B20" s="7" t="s">
        <v>35</v>
      </c>
      <c r="C20" s="9">
        <v>500</v>
      </c>
      <c r="D20" s="9">
        <v>0.36</v>
      </c>
      <c r="E20" s="11">
        <f t="shared" si="3"/>
        <v>0.378</v>
      </c>
      <c r="F20" s="12">
        <f t="shared" si="0"/>
        <v>180</v>
      </c>
      <c r="G20" s="12">
        <f t="shared" si="2"/>
        <v>189</v>
      </c>
    </row>
    <row r="21" spans="1:7" ht="45.75" thickBot="1" x14ac:dyDescent="0.3">
      <c r="A21" s="4" t="s">
        <v>36</v>
      </c>
      <c r="B21" s="7" t="s">
        <v>37</v>
      </c>
      <c r="C21" s="14">
        <v>200000</v>
      </c>
      <c r="D21" s="9">
        <v>2.1000000000000001E-2</v>
      </c>
      <c r="E21" s="11">
        <f t="shared" si="3"/>
        <v>2.2050000000000004E-2</v>
      </c>
      <c r="F21" s="12">
        <f>D21*C21</f>
        <v>4200</v>
      </c>
      <c r="G21" s="12">
        <f>+E21*C21</f>
        <v>4410.0000000000009</v>
      </c>
    </row>
    <row r="22" spans="1:7" ht="27.4" customHeight="1" thickBot="1" x14ac:dyDescent="0.3">
      <c r="A22" s="18" t="s">
        <v>43</v>
      </c>
      <c r="B22" s="19"/>
      <c r="C22" s="19"/>
      <c r="D22" s="19"/>
      <c r="E22" s="20"/>
      <c r="F22" s="2">
        <f>SUM(F5:F21)</f>
        <v>56805.2</v>
      </c>
      <c r="G22" s="2">
        <f>SUM(G5:G21)</f>
        <v>59645.46</v>
      </c>
    </row>
  </sheetData>
  <mergeCells count="2">
    <mergeCell ref="B4:G4"/>
    <mergeCell ref="A22:E2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254a45-8beb-40bf-8089-d9c1fbed0123">
      <Terms xmlns="http://schemas.microsoft.com/office/infopath/2007/PartnerControls"/>
    </lcf76f155ced4ddcb4097134ff3c332f>
    <TaxCatchAll xmlns="2a4aba02-29a2-496d-8bf3-6c1a8cc45ff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A682267EFF9E43A6AD1A69CE4FDE35" ma:contentTypeVersion="16" ma:contentTypeDescription="Create a new document." ma:contentTypeScope="" ma:versionID="3a5843e718e59bdcc2db32b40f668a38">
  <xsd:schema xmlns:xsd="http://www.w3.org/2001/XMLSchema" xmlns:xs="http://www.w3.org/2001/XMLSchema" xmlns:p="http://schemas.microsoft.com/office/2006/metadata/properties" xmlns:ns2="07254a45-8beb-40bf-8089-d9c1fbed0123" xmlns:ns3="2a4aba02-29a2-496d-8bf3-6c1a8cc45ff5" targetNamespace="http://schemas.microsoft.com/office/2006/metadata/properties" ma:root="true" ma:fieldsID="b4b93b327542c6013ee32f1ec1d7c108" ns2:_="" ns3:_="">
    <xsd:import namespace="07254a45-8beb-40bf-8089-d9c1fbed0123"/>
    <xsd:import namespace="2a4aba02-29a2-496d-8bf3-6c1a8cc45f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54a45-8beb-40bf-8089-d9c1fbed0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e21d470-1db3-492d-a2e0-e85fcdb80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aba02-29a2-496d-8bf3-6c1a8cc45ff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adc089c-5130-4f5b-8845-a5fdfda2c525}" ma:internalName="TaxCatchAll" ma:showField="CatchAllData" ma:web="2a4aba02-29a2-496d-8bf3-6c1a8cc45f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B35E3F-D96D-4004-9AA5-F233C91D8C4A}">
  <ds:schemaRefs>
    <ds:schemaRef ds:uri="http://schemas.microsoft.com/office/2006/metadata/properties"/>
    <ds:schemaRef ds:uri="http://schemas.microsoft.com/office/infopath/2007/PartnerControls"/>
    <ds:schemaRef ds:uri="07254a45-8beb-40bf-8089-d9c1fbed0123"/>
    <ds:schemaRef ds:uri="2a4aba02-29a2-496d-8bf3-6c1a8cc45ff5"/>
  </ds:schemaRefs>
</ds:datastoreItem>
</file>

<file path=customXml/itemProps2.xml><?xml version="1.0" encoding="utf-8"?>
<ds:datastoreItem xmlns:ds="http://schemas.openxmlformats.org/officeDocument/2006/customXml" ds:itemID="{4CD30D64-D74D-4885-9509-EF451CCA62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2888EA-BD81-4DCB-A9D5-000AC42A9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254a45-8beb-40bf-8089-d9c1fbed0123"/>
    <ds:schemaRef ds:uri="2a4aba02-29a2-496d-8bf3-6c1a8cc45f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Remigijus Gegelevičius | Diamedica</dc:creator>
  <cp:lastModifiedBy>Gydytojas1</cp:lastModifiedBy>
  <dcterms:created xsi:type="dcterms:W3CDTF">2022-06-17T06:39:17Z</dcterms:created>
  <dcterms:modified xsi:type="dcterms:W3CDTF">2022-06-27T11:00:07Z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0x010100CDA682267EFF9E43A6AD1A69CE4FDE35</vt:lpwstr>
  </property>
  <property fmtid="{D5CDD505-2E9C-101B-9397-08002B2CF9AE}" pid="3" name="MediaServiceImageTags">
    <vt:lpwstr/>
  </property>
</Properties>
</file>