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igonine541-my.sharepoint.com/personal/elena_barauskiene_silutesligonine_lt/Documents/Darbalaukis/2022/PIRKIMAI 2022/REAGENTAI IR KONTROLINĖS MEDŽIAGOS/PIRKIMAS/SUTARTYS/MULTILABO/"/>
    </mc:Choice>
  </mc:AlternateContent>
  <xr:revisionPtr revIDLastSave="2" documentId="13_ncr:1_{E4AA99BA-EF1D-4C3F-A386-4FA137391C3B}" xr6:coauthVersionLast="47" xr6:coauthVersionMax="47" xr10:uidLastSave="{F41C55AA-9D82-4B84-BF06-0D895E132558}"/>
  <bookViews>
    <workbookView xWindow="-120" yWindow="-120" windowWidth="29040" windowHeight="15840" xr2:uid="{18100DC7-5B14-45D4-AAC3-FF577789345B}"/>
  </bookViews>
  <sheets>
    <sheet name="Kaina" sheetId="1" r:id="rId1"/>
    <sheet name="verte" sheetId="2" r:id="rId2"/>
  </sheets>
  <definedNames>
    <definedName name="_xlnm.Print_Area" localSheetId="0">Kaina!$A$1:$H$27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6" i="1" l="1"/>
  <c r="G18" i="1" s="1"/>
  <c r="G21" i="1" s="1"/>
  <c r="G20" i="1" s="1"/>
  <c r="G17" i="1"/>
  <c r="G15" i="1"/>
  <c r="G14" i="1"/>
  <c r="K17" i="1" l="1"/>
  <c r="K15" i="1"/>
  <c r="K16" i="1"/>
  <c r="K14" i="1"/>
</calcChain>
</file>

<file path=xl/sharedStrings.xml><?xml version="1.0" encoding="utf-8"?>
<sst xmlns="http://schemas.openxmlformats.org/spreadsheetml/2006/main" count="55" uniqueCount="46">
  <si>
    <t>Laboratorinių reagentų ir kontrolinių medžiagų supaprastinto pirkimo atviro konkurso būdu sąlygų</t>
  </si>
  <si>
    <t xml:space="preserve">2022-06- 01 Nr.VP3- 14 (1.5.36) </t>
  </si>
  <si>
    <t>2 priedas</t>
  </si>
  <si>
    <t>LABORATORINIŲ REAGENTŲ  IR KONTROLINIŲ MEDŽIAGŲ TECHNINĖ  SPECIFIKACIJA</t>
  </si>
  <si>
    <t>Visi reagentai ir darbo priemonės turi atitikti Europos Sąjungos direktyvą 98/79 /ES ir turi būti pažymėti CE ženklu.</t>
  </si>
  <si>
    <t>Eil. Nr.</t>
  </si>
  <si>
    <t>Reagento pavadinimas</t>
  </si>
  <si>
    <t>Kokybiniai ir techniniai reikalavimai</t>
  </si>
  <si>
    <t>Pakuotė</t>
  </si>
  <si>
    <t>Pakuotės kaina Eur be PVM</t>
  </si>
  <si>
    <t>Kaina Eur be PVM įvertinus nurodytą kiekį</t>
  </si>
  <si>
    <t>Siūlomų reagentų pavadinimas, kodas  kataloge, gamintojas</t>
  </si>
  <si>
    <t>Maksimalus pakuočių/ testų poreikis 36 mėnesiams</t>
  </si>
  <si>
    <r>
      <t>3 pirkimo dalis.</t>
    </r>
    <r>
      <rPr>
        <b/>
        <sz val="11"/>
        <color theme="1"/>
        <rFont val="Times New Roman"/>
        <family val="1"/>
        <charset val="186"/>
      </rPr>
      <t xml:space="preserve"> Reagentai ir priemonės kraujo mikrotipavimo sistemai DIA MED ID centrifūgai 6S (gamintoja Dia Med, Šveicarija)* </t>
    </r>
  </si>
  <si>
    <t>3.1</t>
  </si>
  <si>
    <t>Kortelės Kumbso mėginiui atlikti</t>
  </si>
  <si>
    <t>+2-25ºC galiojimas ne mažiau kaip 12 mėn. nuo pristatymo.</t>
  </si>
  <si>
    <t>1x12vnt</t>
  </si>
  <si>
    <t>3.2</t>
  </si>
  <si>
    <t>Kortelės kraujo grupei pagal ABO ir Rh(D) sistemą nustatyti</t>
  </si>
  <si>
    <t>3.3</t>
  </si>
  <si>
    <t>Suspenduojantis tirpalas</t>
  </si>
  <si>
    <t>+2-8ºC galiojimas ne mažiau kaip 12 mėn. nuo pristatymo.</t>
  </si>
  <si>
    <t>1x100ml</t>
  </si>
  <si>
    <t>3.4</t>
  </si>
  <si>
    <t>Antikūnų skryninginio tyrimo reagentai</t>
  </si>
  <si>
    <t>2x10 ml</t>
  </si>
  <si>
    <t>Bendra 3 pirkimo dalies pasiūlymo kaina Eur be PVM</t>
  </si>
  <si>
    <t>Bendra 3 pirkimo dalies pasiūlymo kaina Eur su PVM</t>
  </si>
  <si>
    <t>*3 pirkimo daliai tiekėjai gali siūlyti nurodytus reagentus kitai kraujo mikrotipavimo centrifūgai. Tokiu atveju tiekėjas privalo į pasiūlymo kainą įskaičiuoti  centrifūgos pateikimo nuomos ar panaudos pagrindais išlaidas.</t>
  </si>
  <si>
    <t>Vadybininkas</t>
  </si>
  <si>
    <t>PVM dydis %</t>
  </si>
  <si>
    <t>PVM suma</t>
  </si>
  <si>
    <t>Gamintojas</t>
  </si>
  <si>
    <t>Prekes kodas</t>
  </si>
  <si>
    <t>MBALI</t>
  </si>
  <si>
    <t>Bio-rad</t>
  </si>
  <si>
    <t>004015</t>
  </si>
  <si>
    <t>003613</t>
  </si>
  <si>
    <t>001255</t>
  </si>
  <si>
    <t>009260</t>
  </si>
  <si>
    <t>LISS/Coombs, 004015, Bio-rad</t>
  </si>
  <si>
    <t>DiaClon ABD-Confirmation for Patients, 001255, Bio-rad</t>
  </si>
  <si>
    <t>ID-Diluent 2, 009260, Bio-rad</t>
  </si>
  <si>
    <t>ID-DiaCell I-II, 003613, Bio-rad</t>
  </si>
  <si>
    <t>5 proc. PVM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</si>
</sst>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186"/>
      <scheme val="minor"/>
    </font>
    <font>
      <b/>
      <sz val="12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9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b/>
      <sz val="12"/>
      <color rgb="FF000000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6" fillId="0" borderId="3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7" fillId="0" borderId="6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0" fillId="0" borderId="13" xfId="0" applyBorder="1"/>
    <xf numFmtId="0" fontId="0" fillId="0" borderId="13" xfId="0" applyBorder="1" applyAlignment="1">
      <alignment horizontal="center" vertical="center"/>
    </xf>
    <xf numFmtId="49" fontId="0" fillId="0" borderId="13" xfId="0" applyNumberFormat="1" applyBorder="1" applyAlignment="1">
      <alignment horizontal="center" vertical="center"/>
    </xf>
    <xf numFmtId="2" fontId="3" fillId="0" borderId="6" xfId="0" applyNumberFormat="1" applyFont="1" applyBorder="1" applyAlignment="1">
      <alignment horizontal="center" vertical="center" wrapText="1"/>
    </xf>
    <xf numFmtId="2" fontId="6" fillId="0" borderId="6" xfId="0" applyNumberFormat="1" applyFont="1" applyBorder="1" applyAlignment="1">
      <alignment horizontal="center" vertical="center" wrapText="1"/>
    </xf>
    <xf numFmtId="2" fontId="0" fillId="0" borderId="13" xfId="0" applyNumberFormat="1" applyBorder="1" applyAlignment="1">
      <alignment horizontal="center" vertical="center"/>
    </xf>
    <xf numFmtId="0" fontId="0" fillId="0" borderId="14" xfId="0" applyBorder="1"/>
    <xf numFmtId="0" fontId="0" fillId="0" borderId="14" xfId="0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9" xfId="0" applyFont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3" fillId="0" borderId="11" xfId="0" applyFont="1" applyBorder="1" applyAlignment="1">
      <alignment horizontal="right" vertical="center" wrapText="1"/>
    </xf>
    <xf numFmtId="0" fontId="3" fillId="0" borderId="12" xfId="0" applyFont="1" applyBorder="1" applyAlignment="1">
      <alignment horizontal="right" vertical="center" wrapText="1"/>
    </xf>
    <xf numFmtId="0" fontId="3" fillId="0" borderId="5" xfId="0" applyFont="1" applyBorder="1" applyAlignment="1">
      <alignment horizontal="right" vertical="center" wrapText="1"/>
    </xf>
    <xf numFmtId="0" fontId="3" fillId="0" borderId="7" xfId="0" applyFont="1" applyBorder="1" applyAlignment="1">
      <alignment horizontal="right" vertical="center" wrapText="1"/>
    </xf>
    <xf numFmtId="0" fontId="3" fillId="0" borderId="8" xfId="0" applyFont="1" applyBorder="1" applyAlignment="1">
      <alignment horizontal="right" vertical="center" wrapText="1"/>
    </xf>
    <xf numFmtId="0" fontId="3" fillId="0" borderId="6" xfId="0" applyFont="1" applyBorder="1" applyAlignment="1">
      <alignment horizontal="right" vertical="center" wrapText="1"/>
    </xf>
    <xf numFmtId="2" fontId="8" fillId="0" borderId="11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9" xfId="0" applyFont="1" applyBorder="1" applyAlignment="1">
      <alignment horizontal="right" vertical="center" wrapText="1"/>
    </xf>
    <xf numFmtId="0" fontId="3" fillId="0" borderId="10" xfId="0" applyFont="1" applyBorder="1" applyAlignment="1">
      <alignment horizontal="right" vertical="center" wrapText="1"/>
    </xf>
    <xf numFmtId="0" fontId="3" fillId="0" borderId="4" xfId="0" applyFont="1" applyBorder="1" applyAlignment="1">
      <alignment horizontal="right" vertical="center" wrapText="1"/>
    </xf>
    <xf numFmtId="2" fontId="6" fillId="0" borderId="9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2" fontId="6" fillId="0" borderId="11" xfId="0" applyNumberFormat="1" applyFont="1" applyBorder="1" applyAlignment="1">
      <alignment horizontal="center" vertical="center" wrapText="1"/>
    </xf>
    <xf numFmtId="2" fontId="6" fillId="0" borderId="5" xfId="0" applyNumberFormat="1" applyFont="1" applyBorder="1" applyAlignment="1">
      <alignment horizontal="center" vertical="center" wrapText="1"/>
    </xf>
    <xf numFmtId="2" fontId="6" fillId="0" borderId="7" xfId="0" applyNumberFormat="1" applyFont="1" applyBorder="1" applyAlignment="1">
      <alignment horizontal="center" vertical="center" wrapText="1"/>
    </xf>
    <xf numFmtId="2" fontId="6" fillId="0" borderId="6" xfId="0" applyNumberFormat="1" applyFont="1" applyBorder="1" applyAlignment="1">
      <alignment horizontal="center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17</xdr:col>
      <xdr:colOff>446400</xdr:colOff>
      <xdr:row>28</xdr:row>
      <xdr:rowOff>37452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5BC8C08-8F03-9FCD-0167-418110D810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90500"/>
          <a:ext cx="10200000" cy="51809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C43C25-BD90-4DA6-806A-50F495B95FA7}">
  <dimension ref="A2:M26"/>
  <sheetViews>
    <sheetView tabSelected="1" topLeftCell="A12" zoomScaleNormal="100" workbookViewId="0">
      <selection activeCell="A12" sqref="A12:H26"/>
    </sheetView>
  </sheetViews>
  <sheetFormatPr defaultRowHeight="15" x14ac:dyDescent="0.25"/>
  <cols>
    <col min="2" max="2" width="46.5703125" customWidth="1"/>
    <col min="3" max="3" width="43.28515625" customWidth="1"/>
    <col min="4" max="4" width="12.7109375" customWidth="1"/>
    <col min="5" max="5" width="15" customWidth="1"/>
    <col min="6" max="6" width="16" customWidth="1"/>
    <col min="7" max="7" width="15.7109375" customWidth="1"/>
    <col min="8" max="8" width="51.140625" customWidth="1"/>
    <col min="9" max="9" width="17.140625" hidden="1" customWidth="1"/>
    <col min="10" max="11" width="0" hidden="1" customWidth="1"/>
    <col min="12" max="12" width="24.140625" hidden="1" customWidth="1"/>
    <col min="13" max="13" width="26.5703125" hidden="1" customWidth="1"/>
  </cols>
  <sheetData>
    <row r="2" spans="1:13" ht="39" customHeight="1" x14ac:dyDescent="0.25">
      <c r="A2" s="41"/>
      <c r="B2" s="1"/>
      <c r="G2" s="27" t="s">
        <v>0</v>
      </c>
      <c r="H2" s="27"/>
    </row>
    <row r="3" spans="1:13" ht="14.25" customHeight="1" x14ac:dyDescent="0.25">
      <c r="A3" s="41"/>
      <c r="B3" s="1"/>
      <c r="G3" s="27" t="s">
        <v>1</v>
      </c>
      <c r="H3" s="27"/>
    </row>
    <row r="4" spans="1:13" ht="15.75" x14ac:dyDescent="0.25">
      <c r="A4" s="41"/>
      <c r="B4" s="1"/>
      <c r="G4" s="1" t="s">
        <v>2</v>
      </c>
    </row>
    <row r="5" spans="1:13" ht="15.75" x14ac:dyDescent="0.25">
      <c r="A5" s="41"/>
      <c r="B5" s="2"/>
    </row>
    <row r="6" spans="1:13" ht="15.75" x14ac:dyDescent="0.25">
      <c r="A6" s="3"/>
    </row>
    <row r="7" spans="1:13" ht="15.75" x14ac:dyDescent="0.25">
      <c r="A7" s="3"/>
      <c r="C7" s="3" t="s">
        <v>3</v>
      </c>
    </row>
    <row r="8" spans="1:13" ht="15.75" x14ac:dyDescent="0.25">
      <c r="A8" s="4"/>
    </row>
    <row r="9" spans="1:13" ht="16.5" thickBot="1" x14ac:dyDescent="0.3">
      <c r="A9" s="5" t="s">
        <v>4</v>
      </c>
    </row>
    <row r="10" spans="1:13" ht="76.5" customHeight="1" thickBot="1" x14ac:dyDescent="0.3">
      <c r="A10" s="9" t="s">
        <v>5</v>
      </c>
      <c r="B10" s="9" t="s">
        <v>6</v>
      </c>
      <c r="C10" s="9" t="s">
        <v>7</v>
      </c>
      <c r="D10" s="9" t="s">
        <v>8</v>
      </c>
      <c r="E10" s="10" t="s">
        <v>12</v>
      </c>
      <c r="F10" s="9" t="s">
        <v>9</v>
      </c>
      <c r="G10" s="11" t="s">
        <v>10</v>
      </c>
      <c r="H10" s="12" t="s">
        <v>11</v>
      </c>
      <c r="I10" s="16" t="s">
        <v>30</v>
      </c>
      <c r="J10" s="17" t="s">
        <v>31</v>
      </c>
      <c r="K10" s="17" t="s">
        <v>32</v>
      </c>
      <c r="L10" s="17" t="s">
        <v>33</v>
      </c>
      <c r="M10" s="17" t="s">
        <v>34</v>
      </c>
    </row>
    <row r="11" spans="1:13" ht="15.75" thickBot="1" x14ac:dyDescent="0.3">
      <c r="A11" s="6">
        <v>1</v>
      </c>
      <c r="B11" s="7">
        <v>2</v>
      </c>
      <c r="C11" s="7">
        <v>3</v>
      </c>
      <c r="D11" s="7">
        <v>4</v>
      </c>
      <c r="E11" s="7">
        <v>5</v>
      </c>
      <c r="F11" s="7">
        <v>6</v>
      </c>
      <c r="G11" s="7">
        <v>7</v>
      </c>
      <c r="H11" s="9">
        <v>8</v>
      </c>
      <c r="I11" s="24"/>
      <c r="J11" s="18"/>
      <c r="K11" s="18"/>
      <c r="L11" s="18"/>
      <c r="M11" s="18"/>
    </row>
    <row r="12" spans="1:13" ht="16.5" thickBot="1" x14ac:dyDescent="0.3">
      <c r="A12" s="28" t="s">
        <v>13</v>
      </c>
      <c r="B12" s="29"/>
      <c r="C12" s="29"/>
      <c r="D12" s="29"/>
      <c r="E12" s="29"/>
      <c r="F12" s="29"/>
      <c r="G12" s="29"/>
      <c r="H12" s="30"/>
      <c r="I12" s="24"/>
      <c r="J12" s="18"/>
      <c r="K12" s="18"/>
      <c r="L12" s="18"/>
      <c r="M12" s="18"/>
    </row>
    <row r="13" spans="1:13" ht="15.75" thickBot="1" x14ac:dyDescent="0.3">
      <c r="A13" s="6">
        <v>1</v>
      </c>
      <c r="B13" s="7">
        <v>2</v>
      </c>
      <c r="C13" s="7">
        <v>3</v>
      </c>
      <c r="D13" s="7">
        <v>4</v>
      </c>
      <c r="E13" s="7">
        <v>5</v>
      </c>
      <c r="F13" s="7">
        <v>6</v>
      </c>
      <c r="G13" s="7">
        <v>7</v>
      </c>
      <c r="H13" s="9">
        <v>8</v>
      </c>
      <c r="I13" s="24"/>
      <c r="J13" s="18"/>
      <c r="K13" s="18"/>
      <c r="L13" s="18"/>
      <c r="M13" s="18"/>
    </row>
    <row r="14" spans="1:13" ht="26.25" thickBot="1" x14ac:dyDescent="0.3">
      <c r="A14" s="8" t="s">
        <v>14</v>
      </c>
      <c r="B14" s="13" t="s">
        <v>15</v>
      </c>
      <c r="C14" s="14" t="s">
        <v>16</v>
      </c>
      <c r="D14" s="13" t="s">
        <v>17</v>
      </c>
      <c r="E14" s="15">
        <v>70</v>
      </c>
      <c r="F14" s="21">
        <v>33.299999999999997</v>
      </c>
      <c r="G14" s="22">
        <f>E14*F14</f>
        <v>2331</v>
      </c>
      <c r="H14" s="26" t="s">
        <v>41</v>
      </c>
      <c r="I14" s="25" t="s">
        <v>35</v>
      </c>
      <c r="J14" s="19">
        <v>5</v>
      </c>
      <c r="K14" s="19">
        <f>(G14*1.05)-G14</f>
        <v>116.55000000000018</v>
      </c>
      <c r="L14" s="19" t="s">
        <v>36</v>
      </c>
      <c r="M14" s="20" t="s">
        <v>37</v>
      </c>
    </row>
    <row r="15" spans="1:13" ht="32.25" thickBot="1" x14ac:dyDescent="0.3">
      <c r="A15" s="8" t="s">
        <v>18</v>
      </c>
      <c r="B15" s="13" t="s">
        <v>19</v>
      </c>
      <c r="C15" s="14" t="s">
        <v>16</v>
      </c>
      <c r="D15" s="13" t="s">
        <v>17</v>
      </c>
      <c r="E15" s="15">
        <v>30</v>
      </c>
      <c r="F15" s="21">
        <v>23.8</v>
      </c>
      <c r="G15" s="22">
        <f>E15*F15</f>
        <v>714</v>
      </c>
      <c r="H15" s="26" t="s">
        <v>42</v>
      </c>
      <c r="I15" s="25" t="s">
        <v>35</v>
      </c>
      <c r="J15" s="19">
        <v>5</v>
      </c>
      <c r="K15" s="23">
        <f t="shared" ref="K15:K16" si="0">(G15*1.05)-G15</f>
        <v>35.700000000000045</v>
      </c>
      <c r="L15" s="19" t="s">
        <v>36</v>
      </c>
      <c r="M15" s="20" t="s">
        <v>39</v>
      </c>
    </row>
    <row r="16" spans="1:13" ht="26.25" thickBot="1" x14ac:dyDescent="0.3">
      <c r="A16" s="8" t="s">
        <v>20</v>
      </c>
      <c r="B16" s="13" t="s">
        <v>21</v>
      </c>
      <c r="C16" s="14" t="s">
        <v>22</v>
      </c>
      <c r="D16" s="13" t="s">
        <v>23</v>
      </c>
      <c r="E16" s="15">
        <v>12</v>
      </c>
      <c r="F16" s="21">
        <v>15.2</v>
      </c>
      <c r="G16" s="22">
        <f t="shared" ref="G16:G17" si="1">E16*F16</f>
        <v>182.39999999999998</v>
      </c>
      <c r="H16" s="26" t="s">
        <v>43</v>
      </c>
      <c r="I16" s="25" t="s">
        <v>35</v>
      </c>
      <c r="J16" s="19">
        <v>5</v>
      </c>
      <c r="K16" s="19">
        <f t="shared" si="0"/>
        <v>9.1200000000000045</v>
      </c>
      <c r="L16" s="19" t="s">
        <v>36</v>
      </c>
      <c r="M16" s="20" t="s">
        <v>40</v>
      </c>
    </row>
    <row r="17" spans="1:13" ht="26.25" thickBot="1" x14ac:dyDescent="0.3">
      <c r="A17" s="8" t="s">
        <v>24</v>
      </c>
      <c r="B17" s="13" t="s">
        <v>25</v>
      </c>
      <c r="C17" s="14" t="s">
        <v>16</v>
      </c>
      <c r="D17" s="13" t="s">
        <v>26</v>
      </c>
      <c r="E17" s="15">
        <v>36</v>
      </c>
      <c r="F17" s="21">
        <v>39.799999999999997</v>
      </c>
      <c r="G17" s="22">
        <f t="shared" si="1"/>
        <v>1432.8</v>
      </c>
      <c r="H17" s="26" t="s">
        <v>44</v>
      </c>
      <c r="I17" s="25" t="s">
        <v>35</v>
      </c>
      <c r="J17" s="19">
        <v>5</v>
      </c>
      <c r="K17" s="19">
        <f>(G17*1.05)-G17</f>
        <v>71.6400000000001</v>
      </c>
      <c r="L17" s="19" t="s">
        <v>36</v>
      </c>
      <c r="M17" s="20" t="s">
        <v>38</v>
      </c>
    </row>
    <row r="18" spans="1:13" x14ac:dyDescent="0.25">
      <c r="A18" s="31" t="s">
        <v>27</v>
      </c>
      <c r="B18" s="32"/>
      <c r="C18" s="32"/>
      <c r="D18" s="32"/>
      <c r="E18" s="32"/>
      <c r="F18" s="33"/>
      <c r="G18" s="37">
        <f>SUM(G14:G17)</f>
        <v>4660.2</v>
      </c>
      <c r="H18" s="38"/>
      <c r="I18" s="24"/>
      <c r="J18" s="18"/>
      <c r="K18" s="18"/>
      <c r="L18" s="18"/>
      <c r="M18" s="18"/>
    </row>
    <row r="19" spans="1:13" ht="15.75" thickBot="1" x14ac:dyDescent="0.3">
      <c r="A19" s="34"/>
      <c r="B19" s="35"/>
      <c r="C19" s="35"/>
      <c r="D19" s="35"/>
      <c r="E19" s="35"/>
      <c r="F19" s="36"/>
      <c r="G19" s="39"/>
      <c r="H19" s="40"/>
      <c r="I19" s="24"/>
      <c r="J19" s="18"/>
      <c r="K19" s="18"/>
      <c r="L19" s="18"/>
      <c r="M19" s="18"/>
    </row>
    <row r="20" spans="1:13" ht="15.75" thickBot="1" x14ac:dyDescent="0.3">
      <c r="A20" s="42" t="s">
        <v>45</v>
      </c>
      <c r="B20" s="43"/>
      <c r="C20" s="43"/>
      <c r="D20" s="43"/>
      <c r="E20" s="43"/>
      <c r="F20" s="44"/>
      <c r="G20" s="45">
        <f>G21-G18</f>
        <v>233.01000000000022</v>
      </c>
      <c r="H20" s="46"/>
      <c r="I20" s="24"/>
      <c r="J20" s="18"/>
      <c r="K20" s="18"/>
      <c r="L20" s="18"/>
      <c r="M20" s="18"/>
    </row>
    <row r="21" spans="1:13" x14ac:dyDescent="0.25">
      <c r="A21" s="31" t="s">
        <v>28</v>
      </c>
      <c r="B21" s="32"/>
      <c r="C21" s="32"/>
      <c r="D21" s="32"/>
      <c r="E21" s="32"/>
      <c r="F21" s="33"/>
      <c r="G21" s="47">
        <f>G18*1.05</f>
        <v>4893.21</v>
      </c>
      <c r="H21" s="48"/>
      <c r="I21" s="24"/>
      <c r="J21" s="18"/>
      <c r="K21" s="18"/>
      <c r="L21" s="18"/>
      <c r="M21" s="18"/>
    </row>
    <row r="22" spans="1:13" ht="15.75" thickBot="1" x14ac:dyDescent="0.3">
      <c r="A22" s="34"/>
      <c r="B22" s="35"/>
      <c r="C22" s="35"/>
      <c r="D22" s="35"/>
      <c r="E22" s="35"/>
      <c r="F22" s="36"/>
      <c r="G22" s="49"/>
      <c r="H22" s="50"/>
      <c r="I22" s="24"/>
      <c r="J22" s="18"/>
      <c r="K22" s="18"/>
      <c r="L22" s="18"/>
      <c r="M22" s="18"/>
    </row>
    <row r="26" spans="1:13" x14ac:dyDescent="0.25">
      <c r="A26" t="s">
        <v>29</v>
      </c>
    </row>
  </sheetData>
  <mergeCells count="10">
    <mergeCell ref="A20:F20"/>
    <mergeCell ref="G20:H20"/>
    <mergeCell ref="A21:F22"/>
    <mergeCell ref="G21:H22"/>
    <mergeCell ref="G2:H2"/>
    <mergeCell ref="G3:H3"/>
    <mergeCell ref="A12:H12"/>
    <mergeCell ref="A18:F19"/>
    <mergeCell ref="G18:H19"/>
    <mergeCell ref="A2:A5"/>
  </mergeCells>
  <pageMargins left="0.7" right="0.7" top="0.75" bottom="0.75" header="0.3" footer="0.3"/>
  <pageSetup paperSize="9" scale="4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E016DD-50CD-48FF-81F0-2B8B6822FE8A}">
  <dimension ref="A1"/>
  <sheetViews>
    <sheetView workbookViewId="0">
      <selection activeCell="N35" sqref="N35"/>
    </sheetView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2</vt:i4>
      </vt:variant>
      <vt:variant>
        <vt:lpstr>Įvardytieji diapazonai</vt:lpstr>
      </vt:variant>
      <vt:variant>
        <vt:i4>1</vt:i4>
      </vt:variant>
    </vt:vector>
  </HeadingPairs>
  <TitlesOfParts>
    <vt:vector size="3" baseType="lpstr">
      <vt:lpstr>Kaina</vt:lpstr>
      <vt:lpstr>verte</vt:lpstr>
      <vt:lpstr>Kaina!Print_Area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Kristina Pušinskienė</dc:creator>
  <cp:lastModifiedBy>Elena Barauskienė</cp:lastModifiedBy>
  <dcterms:created xsi:type="dcterms:W3CDTF">2022-06-13T06:52:29Z</dcterms:created>
  <dcterms:modified xsi:type="dcterms:W3CDTF">2022-07-18T10:26:54Z</dcterms:modified>
</cp:coreProperties>
</file>