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\\legroup.corp.rst.lt\fds\ESO\Darbuotojas\MApulskis\mApulskis\TR\2022-07-04 (Dėl įkainių peržiūrėjimo. UAB Taiklu, eksploatacinės medžiagos)\"/>
    </mc:Choice>
  </mc:AlternateContent>
  <xr:revisionPtr revIDLastSave="0" documentId="13_ncr:1_{54A03E28-6768-444A-8F63-8387B15FDA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Sheet1!$A$3:$I$52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0" i="1" l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G35" i="1" l="1"/>
  <c r="G36" i="1"/>
  <c r="G37" i="1"/>
  <c r="I35" i="1"/>
  <c r="I29" i="1"/>
  <c r="I30" i="1"/>
  <c r="I31" i="1"/>
  <c r="I32" i="1"/>
  <c r="I33" i="1"/>
  <c r="I34" i="1"/>
  <c r="I28" i="1"/>
  <c r="I19" i="1"/>
  <c r="I20" i="1"/>
  <c r="I21" i="1"/>
  <c r="I22" i="1"/>
  <c r="I23" i="1"/>
  <c r="I24" i="1"/>
  <c r="I25" i="1"/>
  <c r="I26" i="1"/>
  <c r="I27" i="1"/>
  <c r="I10" i="1"/>
  <c r="I11" i="1"/>
  <c r="I12" i="1"/>
  <c r="I13" i="1"/>
  <c r="I14" i="1"/>
  <c r="I15" i="1"/>
  <c r="I16" i="1"/>
  <c r="I17" i="1"/>
  <c r="I18" i="1"/>
  <c r="I6" i="1"/>
  <c r="I7" i="1"/>
  <c r="I8" i="1"/>
  <c r="I9" i="1"/>
  <c r="I5" i="1"/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4" i="1"/>
  <c r="F51" i="1" l="1"/>
  <c r="G52" i="1" l="1"/>
</calcChain>
</file>

<file path=xl/sharedStrings.xml><?xml version="1.0" encoding="utf-8"?>
<sst xmlns="http://schemas.openxmlformats.org/spreadsheetml/2006/main" count="109" uniqueCount="66">
  <si>
    <t>Eil. Nr.</t>
  </si>
  <si>
    <t>Mato vnt.</t>
  </si>
  <si>
    <t>Vieno mato vieneto įkainis 
(EUR be PVM)</t>
  </si>
  <si>
    <t>Suma</t>
  </si>
  <si>
    <t>vnt.</t>
  </si>
  <si>
    <t>Bendras kiekis:</t>
  </si>
  <si>
    <t>Prekių pavadinimas</t>
  </si>
  <si>
    <t>Preliminarus kiekis sutarties galiojimo laikotarpiu, vnt.</t>
  </si>
  <si>
    <t>Aliuminės kniedės – skirtos kniedyti su kniedikliu (Ilgis - 6 mm
Skersmuo - 4 mm;
Medžiaga - Aliuminis
Vienetai pakuotėje – nuo 30 iki 60 vnt.)</t>
  </si>
  <si>
    <t>Plastikiniai laidų tvirtinimo dirželiai (Dirželio medžiaga – plastikas;
Spalva – balta arba juoda;
Ilgis - 360 mm (± 20 mm);
Plotis - 4.5 mm (± 2 mm);
Pakuotės dydis – nuo 15 iki 25 vnt.)</t>
  </si>
  <si>
    <t>Plastikiniai laidų tvirtinimo dirželiai (Dirželio medžiaga – plastikas;
Spalva – balta arba juoda;
Ilgis - 360 mm (± 20 mm);
Plotis - 7.5 mm (± 2 mm);
Pakuotės dydis – nuo 15 iki 25 vnt.)</t>
  </si>
  <si>
    <t xml:space="preserve">Lipni pakavimo juosta (Ilgis - 60 m (± 10 m);
Plotis - 4.8 cm (± 0,2 cm);
Lipnios juostos tipas - vienpusė;
Spalva – gali būti balta, ruda, arba juoda)
</t>
  </si>
  <si>
    <t>Tampri polietileninė pakavimo plėvelė (Ilgis - 200 m (± 10 m);
Plotis - 0.45 m (± 5 cm);
Plėvelės storis - 18 µm (± 2 µm);
Svoris - 1.4 kg (± 0,5 kg);
Spalva – gali būti skaidri, balta arba juoda.)</t>
  </si>
  <si>
    <t>Sandarinimo pasta (Paskirtis – srieginėms jungtims sandarinti;
Talpa – 260 g (± 20 g)</t>
  </si>
  <si>
    <t>Srieginių jungčių sandarinimo juosta (Pakuotė – rulonėlis;
Spalva – balta;
Juostos paskirtis – dujotiekio srieginėms jungtims sandarinti;
Ilgis - 13 m (± 3 m);
Juostos plotis - 13 mm (± 2 mm);
Juostos storis	0.1 mm (± 0,01 mm).</t>
  </si>
  <si>
    <t>Savisriegiai (Paskirtis – tvirtinti detalėms prie metalinių paviršių;
Savisriegių tipas - su sparnuotu grąžtu;
Ilgis - 20 mm (± 2 mm);
Skersmuo - 4.2 mm (± 1 mm);
Savisriegio galvutės spaudžiamoji dalis turi būti plokščia;
Savisriegį turi būti galima sukti su kryžminiu atsuktuvu;
Medžiaga – cinkuotas plienas
Pakuotė – nuo 20 iki 50 vnt.)</t>
  </si>
  <si>
    <t>Savisriegiai (Paskirtis – tvirtinti detalėms prie metalinių paviršių;
Savisriegių tipas - su sparnuotu grąžtu;
Ilgis - 13 mm (± 2 mm);
Skersmuo - 4.2 mm (± 1 mm);
Savisriegio galvutės spaudžiamoji dalis turi būti plokščia;
Savisriegį turi būti galima sukti su kryžminiu atsuktuvu;
Medžiaga – cinkuotas plienas
Pakuotė – nuo 20 iki 50 vnt.)</t>
  </si>
  <si>
    <t>Šiukšlių maišai (Maišų talpa - 20 l (± 2 l);
Spalva – nesvarbu;
Medžiaga – polietilenas;
Vienetai pakuotėje – nuo 10 iki 30 vnt.)</t>
  </si>
  <si>
    <t>Bearomatis Vaitspiritas (Talpa – nuo 0,2 iki 0,6 l;
Skirtas paviršių nuriebalinimui.)</t>
  </si>
  <si>
    <t>Izoliacinė juosta (Pakuotė – ruloniukas;
Juostos plotis – 19 mm (± 2 mm);
Juostos storis – 0,15 mm (± 0,02 mm);
Medžiaga – tekstilė;
Spalva – juoda;
Juostos ilgis – 19 m (± 2 m).)</t>
  </si>
  <si>
    <t>Jungtis su išoriniu/išoriniu sriegiu (Medžiaga – žalvaris;
Sriegis – abiejuose jungties galuose 1/2 colio išorinis sriegis.)</t>
  </si>
  <si>
    <t>Aklė (Medžiaga – ketus;
Sriegis – išorinis;
Skersmuo, coliais - 1 ½.)</t>
  </si>
  <si>
    <t>Aklė (Medžiaga – ketus;
Sriegis – išorinis;
Skersmuo, coliais - 1 1/4.)</t>
  </si>
  <si>
    <t>Aklė (Medžiaga – ketus;
Sriegis – išorinis;
Skersmuo, coliais - 1)</t>
  </si>
  <si>
    <t>Aklė (Medžiaga – ketus;
Sriegis – vidinis;
Skersmuo, coliais - 1.)</t>
  </si>
  <si>
    <t>Aklė (Medžiaga – ketus;
Sriegis – vidinis;
Skersmuo, coliais – 1/2.)</t>
  </si>
  <si>
    <t>Aklė (Medžiaga – ketus;
Sriegis – vidinis;
Skersmuo, coliais – 3/4.)</t>
  </si>
  <si>
    <t>Aklė (Medžiaga – ketus;
Sriegis – išorinis;
Skersmuo, coliais – 3/4.)</t>
  </si>
  <si>
    <t>Aklė (Medžiaga – žalvaris;
Sriegis – vidinis;
Skersmuo, coliais – 1 1/4.)</t>
  </si>
  <si>
    <t>Aklė (Medžiaga – žalvaris;
Sriegis – išorinis;
Skersmuo, coliais – 3/8.)</t>
  </si>
  <si>
    <t>Aklė (Medžiaga – žalvaris;
Sriegis – vidinis;
Skersmuo, coliais – 3/8.)</t>
  </si>
  <si>
    <t>Alkūnė d15, 1/2'', vidus/išorė (Tipas - alkūnė;
Medžiaga - ketus;
Sriegis - vidinis/išorinis;
Skersmuo, coliais - 1/2;
Diametras, mm -15.)</t>
  </si>
  <si>
    <t>Dujų balionėlis (Dujų balionėlis, skirtas uždegiklių pildymui;
Turi atitikti EN417 2012 reikalavimus dujų balionams;
Talpa, ml - nuo 400 iki 500)</t>
  </si>
  <si>
    <t>Ilgasriegis d32 (Medžiaga - plienas;
Pajungimas - išorė/išorė;
Diametras, mm - 32;
Skersmuo, coliai - 1/4;
Ilgis, mm - 110.)</t>
  </si>
  <si>
    <t>Ilgasriegis d40 (Medžiaga - plienas;
Pajungimas - išorė/išorė;
Diametras, mm - 40;
Ilgis, mm - 110.)</t>
  </si>
  <si>
    <t>Kontaktiniai klijai (Tūris, ml - nuo 50 iki 200;
Turi klijuoti - medieną, odą, metalą, plastiką ir gumą)</t>
  </si>
  <si>
    <t>Kontraveržlė d32 (Diametras, mm - 32;
Medžiaga - ketus;
Sriegis - vidinis.)</t>
  </si>
  <si>
    <t>Mova d20 (Medžiaga – ketus;
Sriegis - vidinis/vidinis;
Diametras, mm -20.)</t>
  </si>
  <si>
    <t>Mova d32 (Medžiaga - ketus;
Sriegis - vidinis/vidinis;
Diametras, mm - 32.)</t>
  </si>
  <si>
    <t>Silikoninis hermetikas (Turi sukibti su šiomis medžiagomis - mediena, stiklu, metalu, keramika, plastiku ir polikarbonatu;
Spalva – bespalvis arba baltas;
Talpa, ml - nuo 300 -  iki 400 (tinkanti rankiniams spaudikliams);
Darbinė temperatūra – nuo +5 iki +40 °C.)</t>
  </si>
  <si>
    <t>Sriegtas strypas, 6 mm (Medžiaga – plienas;
Padengimas – cinkas;
Skersmuo, mm - 6;
Ilgis, mm – nuo 900 iki 1000.)</t>
  </si>
  <si>
    <t>Universalus purškiamas tepalas (Naudojimo paskirtis - elektros instaliacijos, elektros kontaktų apsaugai ir akumuliatorių gnybtams;
Talpos tūris, ml -  nuo 300 - iki 400.)</t>
  </si>
  <si>
    <t>Vienkartiniai antbačiai, 100 vnt. pakuotė (Medžiaga - polietilenas;
Dydis - universalus;
Kiekis pakuotėje - 100 vnt.)</t>
  </si>
  <si>
    <t>Srieginių jungčių sandarinimo siūlas (Paskirtis - metalinių ir plastikinių vamzdynų, srieginių jungčių fiksavimo ir sandarinimui, tinkantis sąlyčiui su geriamu vandeniu ir dujomis;
Sriegio dydis - iki 4'' colio;
Eksploatavimo temperatūra - nuo -55 iki +149 °C;
Ilgis, m - nuo 50 iki 160.)</t>
  </si>
  <si>
    <t>Užšalusių spynelių atitirpiklis (Paskirtis - atitirpinti užšalusias spyneles;
Savybės – turi tirpinti ledą, išstumti drėgmę, ir turėti tepimo savybių;
Pakuotė – turi būti aerozolinė talpa.)</t>
  </si>
  <si>
    <t>Varinis vamzdelis, 6 mm (Medžiaga - varis;
Sienelės storis - 1 mm;
Ilgis – nuo 20 iki 30 m;
Darbinis slėgis – nuo 150 iki 240 atm;
Išorinis skersmuo - 6 mm;
Vamzdžio kietumas - minkštas)</t>
  </si>
  <si>
    <t>Įkraunami maitinimo elementai, AA (Elementų tipas – įkraunami;
Dydis – AA;
Talpa, mAh - ≥ 2000
Įtampa, V – 1,2;
Vienetai pakuotėje, vnt. – nuo 3 iki 6.)</t>
  </si>
  <si>
    <t>Įkraunami maitinimo elementai, AAA (Elementų tipas – įkraunami;
Dydis – AAA;
Talpa, mAh - ≥ 800
Įtampa, V – 1,2;
Vienetai pakuotėje, vnt. – nuo 3 iki 6.)</t>
  </si>
  <si>
    <t>Maitinimo elementas, AAA (Dydis – AAA;
Įtampa, V – 1,5;
Vienetai pakuotėje, vnt. – nuo 3 iki 6.)</t>
  </si>
  <si>
    <t>Maitinimo elementas, AA (Dydis – AA;
Įtampa, V – 1,5;
Vienetai pakuotėje, vnt. – nuo 3 iki 6.)</t>
  </si>
  <si>
    <t>Maitinimo elementas, 23A (Dydis – 23A;
Įtampa, V – 12;
Vienetai pakuotėje, vnt. – 1.)</t>
  </si>
  <si>
    <t>Maitinimo elementas, 6LR61 (Dydis – 6LR61;
Įtampa, V – 9;
Vienetai pakuotėje, vnt. – 1.)</t>
  </si>
  <si>
    <t>Maitinimo elementas, LR44 (Dydis – LR44;
Įtampa, V – 1,5;
Vienetai pakuotėje, vnt. – nuo 1 iki 2.)</t>
  </si>
  <si>
    <t>Bendra suma                    (EUR be PVM):</t>
  </si>
  <si>
    <t>1 lentelė. Pasiūlymo kainos detalizavimo tentelė</t>
  </si>
  <si>
    <t>Nurodytas preliminarus Prekių kiekis. Pirkėjas neįsipareigoja nupirkti viso Prekių kiekio ar bet kokios jų dalies.</t>
  </si>
  <si>
    <t>l.</t>
  </si>
  <si>
    <t>pak.</t>
  </si>
  <si>
    <t>Nerūdijančio plieno poveržlės (Turi atitikti DIN 125 standartą arba lygiavertės;
Vidinis skersmuo - 16 mm;
Storis – 2,2 mm (± 2 mm);
Medžiaga – nerūdijantis plienas.)
Pakuotės dydis – nuo 4 iki 10 vnt.</t>
  </si>
  <si>
    <t>m.</t>
  </si>
  <si>
    <t>Universalūs didesni antbačiai (Medžiaga – polietilenas;
Ilgis - ≥ 40 cm.)
Kiekis pakuotėje - 100 vnt.</t>
  </si>
  <si>
    <t>Įkainio perskaičiavimo koeficientas pagal Sutarties SD priedą Nr.4</t>
  </si>
  <si>
    <t xml:space="preserve">Naujas prekės įkainis, 
EUR be PVM </t>
  </si>
  <si>
    <t>Prekės kiekis pakuotėje / talpoje</t>
  </si>
  <si>
    <t>Pakuotės / talpos / prekės įkainis</t>
  </si>
  <si>
    <t>Vidutinis pakuotės / talpos dydis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</si>
</sst>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8" formatCode="#,##0.00\ &quot;€&quot;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  <charset val="186"/>
    </font>
    <font>
      <sz val="12"/>
      <color theme="1"/>
      <name val="Arial"/>
      <family val="2"/>
      <charset val="186"/>
    </font>
    <font>
      <b/>
      <i/>
      <sz val="11"/>
      <color theme="1"/>
      <name val="Calibri"/>
      <family val="2"/>
      <charset val="186"/>
      <scheme val="minor"/>
    </font>
    <font>
      <i/>
      <sz val="12"/>
      <name val="Arial"/>
      <family val="2"/>
      <charset val="186"/>
    </font>
    <font>
      <i/>
      <sz val="12"/>
      <name val="Arial"/>
      <family val="2"/>
    </font>
    <font>
      <sz val="12"/>
      <name val="Arial"/>
      <family val="2"/>
    </font>
    <font>
      <b/>
      <sz val="12"/>
      <name val="Arial"/>
      <family val="2"/>
      <charset val="186"/>
    </font>
    <font>
      <b/>
      <sz val="12"/>
      <color theme="1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/>
    <xf numFmtId="0" fontId="1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2" fontId="1" fillId="0" borderId="2" xfId="0" applyNumberFormat="1" applyFont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2" fontId="1" fillId="0" borderId="2" xfId="0" applyNumberFormat="1" applyFont="1" applyBorder="1" applyAlignment="1" applyProtection="1">
      <alignment horizontal="center" vertical="center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1" fillId="3" borderId="0" xfId="0" applyFont="1" applyFill="1"/>
    <xf numFmtId="1" fontId="1" fillId="0" borderId="0" xfId="0" applyNumberFormat="1" applyFont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0" fontId="0" fillId="0" borderId="0" xfId="0" applyAlignme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2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ill="1"/>
    <xf numFmtId="0" fontId="2" fillId="0" borderId="0" xfId="0" applyFont="1" applyAlignment="1">
      <alignment horizontal="center"/>
    </xf>
    <xf numFmtId="2" fontId="6" fillId="0" borderId="2" xfId="0" applyNumberFormat="1" applyFont="1" applyBorder="1" applyAlignment="1" applyProtection="1">
      <alignment horizontal="center" vertical="center" wrapText="1"/>
      <protection locked="0"/>
    </xf>
    <xf numFmtId="2" fontId="7" fillId="0" borderId="2" xfId="0" applyNumberFormat="1" applyFont="1" applyBorder="1" applyAlignment="1" applyProtection="1">
      <alignment horizontal="center" vertical="center" wrapText="1"/>
      <protection locked="0"/>
    </xf>
    <xf numFmtId="2" fontId="8" fillId="0" borderId="1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6" xfId="0" applyNumberFormat="1" applyFont="1" applyBorder="1" applyAlignment="1" applyProtection="1">
      <alignment horizontal="center" vertical="center"/>
      <protection locked="0"/>
    </xf>
    <xf numFmtId="2" fontId="1" fillId="0" borderId="7" xfId="0" applyNumberFormat="1" applyFont="1" applyBorder="1" applyAlignment="1" applyProtection="1">
      <alignment horizontal="center" vertical="center"/>
      <protection locked="0"/>
    </xf>
    <xf numFmtId="2" fontId="1" fillId="0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164" fontId="9" fillId="0" borderId="0" xfId="0" applyNumberFormat="1" applyFont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/>
    </xf>
    <xf numFmtId="0" fontId="0" fillId="0" borderId="6" xfId="0" applyBorder="1" applyAlignment="1">
      <alignment horizontal="center"/>
    </xf>
    <xf numFmtId="168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/>
    </xf>
    <xf numFmtId="2" fontId="10" fillId="0" borderId="12" xfId="0" applyNumberFormat="1" applyFont="1" applyBorder="1" applyAlignment="1">
      <alignment horizontal="center" vertical="center"/>
    </xf>
    <xf numFmtId="2" fontId="10" fillId="0" borderId="13" xfId="0" applyNumberFormat="1" applyFont="1" applyBorder="1" applyAlignment="1">
      <alignment horizontal="center" vertical="center"/>
    </xf>
    <xf numFmtId="2" fontId="10" fillId="0" borderId="13" xfId="0" applyNumberFormat="1" applyFont="1" applyFill="1" applyBorder="1" applyAlignment="1">
      <alignment horizontal="center" vertical="center"/>
    </xf>
    <xf numFmtId="2" fontId="10" fillId="0" borderId="1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5"/>
  <sheetViews>
    <sheetView tabSelected="1" zoomScale="74" zoomScaleNormal="74" workbookViewId="0">
      <selection activeCell="O5" sqref="O5"/>
    </sheetView>
  </sheetViews>
  <sheetFormatPr defaultRowHeight="15.75" x14ac:dyDescent="0.25"/>
  <cols>
    <col min="1" max="1" width="7" customWidth="1"/>
    <col min="2" max="2" width="36.85546875" customWidth="1"/>
    <col min="3" max="3" width="7.5703125" customWidth="1"/>
    <col min="4" max="4" width="17.140625" style="2" bestFit="1" customWidth="1"/>
    <col min="5" max="5" width="14.28515625" style="2" customWidth="1"/>
    <col min="6" max="6" width="22.85546875" style="2" bestFit="1" customWidth="1"/>
    <col min="7" max="7" width="13.7109375" style="2" customWidth="1"/>
    <col min="8" max="8" width="12.85546875" customWidth="1"/>
    <col min="9" max="9" width="12.28515625" customWidth="1"/>
    <col min="10" max="10" width="28.85546875" customWidth="1"/>
    <col min="11" max="11" width="17.85546875" customWidth="1"/>
  </cols>
  <sheetData>
    <row r="1" spans="1:11" x14ac:dyDescent="0.25">
      <c r="B1" s="26" t="s">
        <v>54</v>
      </c>
      <c r="C1" s="26"/>
      <c r="D1" s="26"/>
      <c r="E1" s="26"/>
      <c r="F1" s="26"/>
      <c r="G1" s="26"/>
    </row>
    <row r="2" spans="1:11" ht="16.5" thickBot="1" x14ac:dyDescent="0.3"/>
    <row r="3" spans="1:11" ht="66" customHeight="1" thickBot="1" x14ac:dyDescent="0.3">
      <c r="A3" s="3" t="s">
        <v>0</v>
      </c>
      <c r="B3" s="4" t="s">
        <v>6</v>
      </c>
      <c r="C3" s="4" t="s">
        <v>1</v>
      </c>
      <c r="D3" s="4" t="s">
        <v>2</v>
      </c>
      <c r="E3" s="4" t="s">
        <v>65</v>
      </c>
      <c r="F3" s="4" t="s">
        <v>7</v>
      </c>
      <c r="G3" s="5" t="s">
        <v>3</v>
      </c>
      <c r="H3" s="4" t="s">
        <v>63</v>
      </c>
      <c r="I3" s="34" t="s">
        <v>64</v>
      </c>
      <c r="J3" s="35" t="s">
        <v>61</v>
      </c>
      <c r="K3" s="36" t="s">
        <v>62</v>
      </c>
    </row>
    <row r="4" spans="1:11" ht="90" x14ac:dyDescent="0.25">
      <c r="A4" s="7">
        <v>1</v>
      </c>
      <c r="B4" s="8" t="s">
        <v>8</v>
      </c>
      <c r="C4" s="7" t="s">
        <v>4</v>
      </c>
      <c r="D4" s="9">
        <v>0.01</v>
      </c>
      <c r="E4" s="9">
        <v>45</v>
      </c>
      <c r="F4" s="10">
        <v>40</v>
      </c>
      <c r="G4" s="6">
        <f>IF(D4="-",0,D4)*IF(E4="-",0,E4)*IF(F4="-",0,F4)</f>
        <v>18</v>
      </c>
      <c r="H4" s="27">
        <v>50</v>
      </c>
      <c r="I4" s="31">
        <v>0.5</v>
      </c>
      <c r="J4" s="39"/>
      <c r="K4" s="43">
        <f>I4*$J$26</f>
        <v>0.54349999999999998</v>
      </c>
    </row>
    <row r="5" spans="1:11" ht="105" x14ac:dyDescent="0.25">
      <c r="A5" s="11">
        <v>2</v>
      </c>
      <c r="B5" s="8" t="s">
        <v>9</v>
      </c>
      <c r="C5" s="7" t="s">
        <v>4</v>
      </c>
      <c r="D5" s="12">
        <v>0.18</v>
      </c>
      <c r="E5" s="12">
        <v>20</v>
      </c>
      <c r="F5" s="10">
        <v>80</v>
      </c>
      <c r="G5" s="6">
        <f t="shared" ref="G5:G50" si="0">IF(D5="-",0,D5)*IF(E5="-",0,E5)*IF(F5="-",0,F5)</f>
        <v>288</v>
      </c>
      <c r="H5" s="27">
        <v>20</v>
      </c>
      <c r="I5" s="32">
        <f>H5*D5</f>
        <v>3.5999999999999996</v>
      </c>
      <c r="J5" s="37"/>
      <c r="K5" s="44">
        <f t="shared" ref="K5:K50" si="1">I5*$J$26</f>
        <v>3.9131999999999993</v>
      </c>
    </row>
    <row r="6" spans="1:11" ht="105" x14ac:dyDescent="0.25">
      <c r="A6" s="11">
        <v>3</v>
      </c>
      <c r="B6" s="8" t="s">
        <v>10</v>
      </c>
      <c r="C6" s="7" t="s">
        <v>4</v>
      </c>
      <c r="D6" s="12">
        <v>0.18</v>
      </c>
      <c r="E6" s="12">
        <v>20</v>
      </c>
      <c r="F6" s="10">
        <v>80</v>
      </c>
      <c r="G6" s="6">
        <f t="shared" si="0"/>
        <v>288</v>
      </c>
      <c r="H6" s="27">
        <v>20</v>
      </c>
      <c r="I6" s="32">
        <f t="shared" ref="I6:I50" si="2">H6*D6</f>
        <v>3.5999999999999996</v>
      </c>
      <c r="J6" s="37"/>
      <c r="K6" s="44">
        <f t="shared" si="1"/>
        <v>3.9131999999999993</v>
      </c>
    </row>
    <row r="7" spans="1:11" ht="108" customHeight="1" x14ac:dyDescent="0.25">
      <c r="A7" s="11">
        <v>4</v>
      </c>
      <c r="B7" s="8" t="s">
        <v>11</v>
      </c>
      <c r="C7" s="7" t="s">
        <v>4</v>
      </c>
      <c r="D7" s="12">
        <v>0.84</v>
      </c>
      <c r="E7" s="12">
        <v>1</v>
      </c>
      <c r="F7" s="10">
        <v>2500</v>
      </c>
      <c r="G7" s="6">
        <f t="shared" si="0"/>
        <v>2100</v>
      </c>
      <c r="H7" s="12">
        <v>1</v>
      </c>
      <c r="I7" s="32">
        <f t="shared" si="2"/>
        <v>0.84</v>
      </c>
      <c r="J7" s="37"/>
      <c r="K7" s="44">
        <f t="shared" si="1"/>
        <v>0.91307999999999989</v>
      </c>
    </row>
    <row r="8" spans="1:11" ht="105" x14ac:dyDescent="0.25">
      <c r="A8" s="11">
        <v>5</v>
      </c>
      <c r="B8" s="8" t="s">
        <v>12</v>
      </c>
      <c r="C8" s="7" t="s">
        <v>4</v>
      </c>
      <c r="D8" s="12">
        <v>3.85</v>
      </c>
      <c r="E8" s="12">
        <v>1</v>
      </c>
      <c r="F8" s="10">
        <v>250</v>
      </c>
      <c r="G8" s="6">
        <f t="shared" si="0"/>
        <v>962.5</v>
      </c>
      <c r="H8" s="12">
        <v>1</v>
      </c>
      <c r="I8" s="32">
        <f t="shared" si="2"/>
        <v>3.85</v>
      </c>
      <c r="J8" s="37"/>
      <c r="K8" s="44">
        <f t="shared" si="1"/>
        <v>4.1849499999999997</v>
      </c>
    </row>
    <row r="9" spans="1:11" ht="105" x14ac:dyDescent="0.25">
      <c r="A9" s="11">
        <v>6</v>
      </c>
      <c r="B9" s="8" t="s">
        <v>58</v>
      </c>
      <c r="C9" s="7" t="s">
        <v>4</v>
      </c>
      <c r="D9" s="12">
        <v>0.24</v>
      </c>
      <c r="E9" s="12">
        <v>7</v>
      </c>
      <c r="F9" s="10">
        <v>110</v>
      </c>
      <c r="G9" s="6">
        <f t="shared" si="0"/>
        <v>184.79999999999998</v>
      </c>
      <c r="H9" s="28">
        <v>4</v>
      </c>
      <c r="I9" s="32">
        <f t="shared" si="2"/>
        <v>0.96</v>
      </c>
      <c r="J9" s="37"/>
      <c r="K9" s="44">
        <f t="shared" si="1"/>
        <v>1.04352</v>
      </c>
    </row>
    <row r="10" spans="1:11" ht="45" x14ac:dyDescent="0.25">
      <c r="A10" s="11">
        <v>7</v>
      </c>
      <c r="B10" s="8" t="s">
        <v>13</v>
      </c>
      <c r="C10" s="7" t="s">
        <v>4</v>
      </c>
      <c r="D10" s="12">
        <v>2.93</v>
      </c>
      <c r="E10" s="12">
        <v>1</v>
      </c>
      <c r="F10" s="10">
        <v>10</v>
      </c>
      <c r="G10" s="6">
        <f t="shared" si="0"/>
        <v>29.3</v>
      </c>
      <c r="H10" s="29">
        <v>1</v>
      </c>
      <c r="I10" s="32">
        <f t="shared" si="2"/>
        <v>2.93</v>
      </c>
      <c r="J10" s="37"/>
      <c r="K10" s="44">
        <f t="shared" si="1"/>
        <v>3.1849099999999999</v>
      </c>
    </row>
    <row r="11" spans="1:11" ht="120" x14ac:dyDescent="0.25">
      <c r="A11" s="11">
        <v>8</v>
      </c>
      <c r="B11" s="8" t="s">
        <v>14</v>
      </c>
      <c r="C11" s="7" t="s">
        <v>4</v>
      </c>
      <c r="D11" s="12">
        <v>0.52</v>
      </c>
      <c r="E11" s="12">
        <v>1</v>
      </c>
      <c r="F11" s="10">
        <v>20</v>
      </c>
      <c r="G11" s="6">
        <f t="shared" si="0"/>
        <v>10.4</v>
      </c>
      <c r="H11" s="29">
        <v>1</v>
      </c>
      <c r="I11" s="32">
        <f t="shared" si="2"/>
        <v>0.52</v>
      </c>
      <c r="J11" s="37"/>
      <c r="K11" s="44">
        <f t="shared" si="1"/>
        <v>0.56523999999999996</v>
      </c>
    </row>
    <row r="12" spans="1:11" ht="180" x14ac:dyDescent="0.25">
      <c r="A12" s="11">
        <v>9</v>
      </c>
      <c r="B12" s="8" t="s">
        <v>15</v>
      </c>
      <c r="C12" s="7" t="s">
        <v>4</v>
      </c>
      <c r="D12" s="12">
        <v>0.03</v>
      </c>
      <c r="E12" s="12">
        <v>35</v>
      </c>
      <c r="F12" s="10">
        <v>40</v>
      </c>
      <c r="G12" s="6">
        <f t="shared" si="0"/>
        <v>42</v>
      </c>
      <c r="H12" s="28">
        <v>25</v>
      </c>
      <c r="I12" s="32">
        <f t="shared" si="2"/>
        <v>0.75</v>
      </c>
      <c r="J12" s="37"/>
      <c r="K12" s="44">
        <f t="shared" si="1"/>
        <v>0.81525000000000003</v>
      </c>
    </row>
    <row r="13" spans="1:11" ht="180" x14ac:dyDescent="0.25">
      <c r="A13" s="11">
        <v>10</v>
      </c>
      <c r="B13" s="8" t="s">
        <v>16</v>
      </c>
      <c r="C13" s="7" t="s">
        <v>4</v>
      </c>
      <c r="D13" s="12">
        <v>0.02</v>
      </c>
      <c r="E13" s="12">
        <v>35</v>
      </c>
      <c r="F13" s="10">
        <v>40</v>
      </c>
      <c r="G13" s="6">
        <f t="shared" si="0"/>
        <v>28.000000000000004</v>
      </c>
      <c r="H13" s="28">
        <v>25</v>
      </c>
      <c r="I13" s="32">
        <f t="shared" si="2"/>
        <v>0.5</v>
      </c>
      <c r="J13" s="37"/>
      <c r="K13" s="44">
        <f t="shared" si="1"/>
        <v>0.54349999999999998</v>
      </c>
    </row>
    <row r="14" spans="1:11" ht="90" x14ac:dyDescent="0.25">
      <c r="A14" s="11">
        <v>11</v>
      </c>
      <c r="B14" s="8" t="s">
        <v>17</v>
      </c>
      <c r="C14" s="7" t="s">
        <v>4</v>
      </c>
      <c r="D14" s="12">
        <v>0.03</v>
      </c>
      <c r="E14" s="12">
        <v>20</v>
      </c>
      <c r="F14" s="10">
        <v>110</v>
      </c>
      <c r="G14" s="6">
        <f t="shared" si="0"/>
        <v>66</v>
      </c>
      <c r="H14" s="28">
        <v>20</v>
      </c>
      <c r="I14" s="32">
        <f t="shared" si="2"/>
        <v>0.6</v>
      </c>
      <c r="J14" s="37"/>
      <c r="K14" s="44">
        <f t="shared" si="1"/>
        <v>0.6522</v>
      </c>
    </row>
    <row r="15" spans="1:11" ht="45" x14ac:dyDescent="0.25">
      <c r="A15" s="11">
        <v>12</v>
      </c>
      <c r="B15" s="8" t="s">
        <v>18</v>
      </c>
      <c r="C15" s="7" t="s">
        <v>56</v>
      </c>
      <c r="D15" s="12">
        <v>2.56</v>
      </c>
      <c r="E15" s="12">
        <v>0.4</v>
      </c>
      <c r="F15" s="10">
        <v>10</v>
      </c>
      <c r="G15" s="6">
        <f t="shared" si="0"/>
        <v>10.24</v>
      </c>
      <c r="H15" s="28">
        <v>0.5</v>
      </c>
      <c r="I15" s="32">
        <f t="shared" si="2"/>
        <v>1.28</v>
      </c>
      <c r="J15" s="37"/>
      <c r="K15" s="44">
        <f t="shared" si="1"/>
        <v>1.3913599999999999</v>
      </c>
    </row>
    <row r="16" spans="1:11" ht="120" x14ac:dyDescent="0.25">
      <c r="A16" s="11">
        <v>13</v>
      </c>
      <c r="B16" s="8" t="s">
        <v>19</v>
      </c>
      <c r="C16" s="7" t="s">
        <v>4</v>
      </c>
      <c r="D16" s="12">
        <v>2.54</v>
      </c>
      <c r="E16" s="12">
        <v>1</v>
      </c>
      <c r="F16" s="10">
        <v>1190</v>
      </c>
      <c r="G16" s="6">
        <f t="shared" si="0"/>
        <v>3022.6</v>
      </c>
      <c r="H16" s="29">
        <v>1</v>
      </c>
      <c r="I16" s="32">
        <f t="shared" si="2"/>
        <v>2.54</v>
      </c>
      <c r="J16" s="37"/>
      <c r="K16" s="44">
        <f t="shared" si="1"/>
        <v>2.76098</v>
      </c>
    </row>
    <row r="17" spans="1:11" ht="60" x14ac:dyDescent="0.25">
      <c r="A17" s="11">
        <v>14</v>
      </c>
      <c r="B17" s="8" t="s">
        <v>20</v>
      </c>
      <c r="C17" s="7" t="s">
        <v>4</v>
      </c>
      <c r="D17" s="12">
        <v>0.41</v>
      </c>
      <c r="E17" s="12">
        <v>1</v>
      </c>
      <c r="F17" s="10">
        <v>10</v>
      </c>
      <c r="G17" s="6">
        <f t="shared" si="0"/>
        <v>4.0999999999999996</v>
      </c>
      <c r="H17" s="29">
        <v>1</v>
      </c>
      <c r="I17" s="32">
        <f t="shared" si="2"/>
        <v>0.41</v>
      </c>
      <c r="J17" s="37"/>
      <c r="K17" s="44">
        <f t="shared" si="1"/>
        <v>0.44566999999999996</v>
      </c>
    </row>
    <row r="18" spans="1:11" ht="45" x14ac:dyDescent="0.25">
      <c r="A18" s="11">
        <v>15</v>
      </c>
      <c r="B18" s="8" t="s">
        <v>21</v>
      </c>
      <c r="C18" s="7" t="s">
        <v>4</v>
      </c>
      <c r="D18" s="12">
        <v>0.68</v>
      </c>
      <c r="E18" s="12">
        <v>1</v>
      </c>
      <c r="F18" s="10">
        <v>40</v>
      </c>
      <c r="G18" s="6">
        <f t="shared" si="0"/>
        <v>27.200000000000003</v>
      </c>
      <c r="H18" s="29">
        <v>1</v>
      </c>
      <c r="I18" s="32">
        <f t="shared" si="2"/>
        <v>0.68</v>
      </c>
      <c r="J18" s="37"/>
      <c r="K18" s="44">
        <f t="shared" si="1"/>
        <v>0.73916000000000004</v>
      </c>
    </row>
    <row r="19" spans="1:11" ht="45" x14ac:dyDescent="0.25">
      <c r="A19" s="11">
        <v>16</v>
      </c>
      <c r="B19" s="8" t="s">
        <v>22</v>
      </c>
      <c r="C19" s="7" t="s">
        <v>4</v>
      </c>
      <c r="D19" s="12">
        <v>0.6</v>
      </c>
      <c r="E19" s="12">
        <v>1</v>
      </c>
      <c r="F19" s="10">
        <v>40</v>
      </c>
      <c r="G19" s="6">
        <f t="shared" si="0"/>
        <v>24</v>
      </c>
      <c r="H19" s="29">
        <v>1</v>
      </c>
      <c r="I19" s="32">
        <f t="shared" si="2"/>
        <v>0.6</v>
      </c>
      <c r="J19" s="37"/>
      <c r="K19" s="44">
        <f t="shared" si="1"/>
        <v>0.6522</v>
      </c>
    </row>
    <row r="20" spans="1:11" ht="45" x14ac:dyDescent="0.25">
      <c r="A20" s="11">
        <v>17</v>
      </c>
      <c r="B20" s="8" t="s">
        <v>23</v>
      </c>
      <c r="C20" s="7" t="s">
        <v>4</v>
      </c>
      <c r="D20" s="12">
        <v>0.49</v>
      </c>
      <c r="E20" s="12">
        <v>1</v>
      </c>
      <c r="F20" s="10">
        <v>40</v>
      </c>
      <c r="G20" s="6">
        <f t="shared" si="0"/>
        <v>19.600000000000001</v>
      </c>
      <c r="H20" s="29">
        <v>1</v>
      </c>
      <c r="I20" s="32">
        <f t="shared" si="2"/>
        <v>0.49</v>
      </c>
      <c r="J20" s="37"/>
      <c r="K20" s="44">
        <f t="shared" si="1"/>
        <v>0.53262999999999994</v>
      </c>
    </row>
    <row r="21" spans="1:11" ht="45" x14ac:dyDescent="0.25">
      <c r="A21" s="11">
        <v>18</v>
      </c>
      <c r="B21" s="8" t="s">
        <v>24</v>
      </c>
      <c r="C21" s="7" t="s">
        <v>4</v>
      </c>
      <c r="D21" s="12">
        <v>0.57999999999999996</v>
      </c>
      <c r="E21" s="12">
        <v>1</v>
      </c>
      <c r="F21" s="10">
        <v>40</v>
      </c>
      <c r="G21" s="6">
        <f t="shared" si="0"/>
        <v>23.2</v>
      </c>
      <c r="H21" s="29">
        <v>1</v>
      </c>
      <c r="I21" s="32">
        <f t="shared" si="2"/>
        <v>0.57999999999999996</v>
      </c>
      <c r="J21" s="37"/>
      <c r="K21" s="44">
        <f t="shared" si="1"/>
        <v>0.63045999999999991</v>
      </c>
    </row>
    <row r="22" spans="1:11" ht="45" x14ac:dyDescent="0.25">
      <c r="A22" s="11">
        <v>19</v>
      </c>
      <c r="B22" s="8" t="s">
        <v>25</v>
      </c>
      <c r="C22" s="7" t="s">
        <v>4</v>
      </c>
      <c r="D22" s="12">
        <v>0.34</v>
      </c>
      <c r="E22" s="12">
        <v>1</v>
      </c>
      <c r="F22" s="10">
        <v>40</v>
      </c>
      <c r="G22" s="6">
        <f t="shared" si="0"/>
        <v>13.600000000000001</v>
      </c>
      <c r="H22" s="29">
        <v>1</v>
      </c>
      <c r="I22" s="32">
        <f t="shared" si="2"/>
        <v>0.34</v>
      </c>
      <c r="J22" s="37"/>
      <c r="K22" s="44">
        <f t="shared" si="1"/>
        <v>0.36958000000000002</v>
      </c>
    </row>
    <row r="23" spans="1:11" ht="45" x14ac:dyDescent="0.25">
      <c r="A23" s="11">
        <v>20</v>
      </c>
      <c r="B23" s="8" t="s">
        <v>26</v>
      </c>
      <c r="C23" s="7" t="s">
        <v>4</v>
      </c>
      <c r="D23" s="12">
        <v>0.36</v>
      </c>
      <c r="E23" s="12">
        <v>1</v>
      </c>
      <c r="F23" s="10">
        <v>40</v>
      </c>
      <c r="G23" s="6">
        <f t="shared" si="0"/>
        <v>14.399999999999999</v>
      </c>
      <c r="H23" s="29">
        <v>1</v>
      </c>
      <c r="I23" s="32">
        <f t="shared" si="2"/>
        <v>0.36</v>
      </c>
      <c r="J23" s="37"/>
      <c r="K23" s="44">
        <f t="shared" si="1"/>
        <v>0.39131999999999995</v>
      </c>
    </row>
    <row r="24" spans="1:11" ht="45" x14ac:dyDescent="0.25">
      <c r="A24" s="11">
        <v>21</v>
      </c>
      <c r="B24" s="8" t="s">
        <v>27</v>
      </c>
      <c r="C24" s="7" t="s">
        <v>4</v>
      </c>
      <c r="D24" s="12">
        <v>0.34</v>
      </c>
      <c r="E24" s="12">
        <v>1</v>
      </c>
      <c r="F24" s="10">
        <v>40</v>
      </c>
      <c r="G24" s="6">
        <f t="shared" si="0"/>
        <v>13.600000000000001</v>
      </c>
      <c r="H24" s="29">
        <v>1</v>
      </c>
      <c r="I24" s="32">
        <f t="shared" si="2"/>
        <v>0.34</v>
      </c>
      <c r="J24" s="37"/>
      <c r="K24" s="44">
        <f t="shared" si="1"/>
        <v>0.36958000000000002</v>
      </c>
    </row>
    <row r="25" spans="1:11" ht="45" x14ac:dyDescent="0.25">
      <c r="A25" s="11">
        <v>22</v>
      </c>
      <c r="B25" s="8" t="s">
        <v>28</v>
      </c>
      <c r="C25" s="7" t="s">
        <v>4</v>
      </c>
      <c r="D25" s="12">
        <v>0.84</v>
      </c>
      <c r="E25" s="12">
        <v>1</v>
      </c>
      <c r="F25" s="10">
        <v>40</v>
      </c>
      <c r="G25" s="6">
        <f t="shared" si="0"/>
        <v>33.6</v>
      </c>
      <c r="H25" s="29">
        <v>1</v>
      </c>
      <c r="I25" s="32">
        <f t="shared" si="2"/>
        <v>0.84</v>
      </c>
      <c r="J25" s="37"/>
      <c r="K25" s="44">
        <f t="shared" si="1"/>
        <v>0.91307999999999989</v>
      </c>
    </row>
    <row r="26" spans="1:11" ht="45" x14ac:dyDescent="0.25">
      <c r="A26" s="11">
        <v>23</v>
      </c>
      <c r="B26" s="8" t="s">
        <v>29</v>
      </c>
      <c r="C26" s="7" t="s">
        <v>4</v>
      </c>
      <c r="D26" s="12">
        <v>0.34</v>
      </c>
      <c r="E26" s="12">
        <v>1</v>
      </c>
      <c r="F26" s="10">
        <v>40</v>
      </c>
      <c r="G26" s="6">
        <f t="shared" si="0"/>
        <v>13.600000000000001</v>
      </c>
      <c r="H26" s="29">
        <v>1</v>
      </c>
      <c r="I26" s="12">
        <f t="shared" si="2"/>
        <v>0.34</v>
      </c>
      <c r="J26" s="38">
        <v>1.087</v>
      </c>
      <c r="K26" s="44">
        <f t="shared" si="1"/>
        <v>0.36958000000000002</v>
      </c>
    </row>
    <row r="27" spans="1:11" ht="45" x14ac:dyDescent="0.25">
      <c r="A27" s="11">
        <v>24</v>
      </c>
      <c r="B27" s="8" t="s">
        <v>30</v>
      </c>
      <c r="C27" s="7" t="s">
        <v>4</v>
      </c>
      <c r="D27" s="12">
        <v>0.32</v>
      </c>
      <c r="E27" s="12">
        <v>1</v>
      </c>
      <c r="F27" s="10">
        <v>40</v>
      </c>
      <c r="G27" s="6">
        <f t="shared" si="0"/>
        <v>12.8</v>
      </c>
      <c r="H27" s="29">
        <v>1</v>
      </c>
      <c r="I27" s="32">
        <f t="shared" si="2"/>
        <v>0.32</v>
      </c>
      <c r="J27" s="37"/>
      <c r="K27" s="44">
        <f t="shared" si="1"/>
        <v>0.34783999999999998</v>
      </c>
    </row>
    <row r="28" spans="1:11" ht="90" x14ac:dyDescent="0.25">
      <c r="A28" s="11">
        <v>25</v>
      </c>
      <c r="B28" s="8" t="s">
        <v>31</v>
      </c>
      <c r="C28" s="7" t="s">
        <v>4</v>
      </c>
      <c r="D28" s="12">
        <v>0.41</v>
      </c>
      <c r="E28" s="12">
        <v>1</v>
      </c>
      <c r="F28" s="10">
        <v>90</v>
      </c>
      <c r="G28" s="6">
        <f t="shared" si="0"/>
        <v>36.9</v>
      </c>
      <c r="H28" s="29">
        <v>1</v>
      </c>
      <c r="I28" s="32">
        <f t="shared" si="2"/>
        <v>0.41</v>
      </c>
      <c r="J28" s="37"/>
      <c r="K28" s="44">
        <f t="shared" si="1"/>
        <v>0.44566999999999996</v>
      </c>
    </row>
    <row r="29" spans="1:11" ht="75" x14ac:dyDescent="0.25">
      <c r="A29" s="11">
        <v>26</v>
      </c>
      <c r="B29" s="8" t="s">
        <v>32</v>
      </c>
      <c r="C29" s="7" t="s">
        <v>56</v>
      </c>
      <c r="D29" s="12">
        <v>3.6</v>
      </c>
      <c r="E29" s="12">
        <v>0.45</v>
      </c>
      <c r="F29" s="10">
        <v>20</v>
      </c>
      <c r="G29" s="6">
        <f t="shared" si="0"/>
        <v>32.400000000000006</v>
      </c>
      <c r="H29" s="28">
        <v>0.41</v>
      </c>
      <c r="I29" s="32">
        <f t="shared" si="2"/>
        <v>1.476</v>
      </c>
      <c r="J29" s="37"/>
      <c r="K29" s="44">
        <f t="shared" si="1"/>
        <v>1.6044119999999999</v>
      </c>
    </row>
    <row r="30" spans="1:11" ht="90" x14ac:dyDescent="0.25">
      <c r="A30" s="11">
        <v>27</v>
      </c>
      <c r="B30" s="8" t="s">
        <v>33</v>
      </c>
      <c r="C30" s="7" t="s">
        <v>4</v>
      </c>
      <c r="D30" s="12">
        <v>0.92</v>
      </c>
      <c r="E30" s="12">
        <v>1</v>
      </c>
      <c r="F30" s="10">
        <v>90</v>
      </c>
      <c r="G30" s="6">
        <f t="shared" si="0"/>
        <v>82.8</v>
      </c>
      <c r="H30" s="29">
        <v>1</v>
      </c>
      <c r="I30" s="32">
        <f t="shared" si="2"/>
        <v>0.92</v>
      </c>
      <c r="J30" s="37"/>
      <c r="K30" s="44">
        <f t="shared" si="1"/>
        <v>1.00004</v>
      </c>
    </row>
    <row r="31" spans="1:11" ht="75" x14ac:dyDescent="0.25">
      <c r="A31" s="11">
        <v>28</v>
      </c>
      <c r="B31" s="8" t="s">
        <v>34</v>
      </c>
      <c r="C31" s="7" t="s">
        <v>4</v>
      </c>
      <c r="D31" s="12">
        <v>1.36</v>
      </c>
      <c r="E31" s="12">
        <v>1</v>
      </c>
      <c r="F31" s="10">
        <v>90</v>
      </c>
      <c r="G31" s="6">
        <f t="shared" si="0"/>
        <v>122.4</v>
      </c>
      <c r="H31" s="29">
        <v>1</v>
      </c>
      <c r="I31" s="32">
        <f t="shared" si="2"/>
        <v>1.36</v>
      </c>
      <c r="J31" s="37"/>
      <c r="K31" s="44">
        <f t="shared" si="1"/>
        <v>1.4783200000000001</v>
      </c>
    </row>
    <row r="32" spans="1:11" ht="60" x14ac:dyDescent="0.25">
      <c r="A32" s="11">
        <v>29</v>
      </c>
      <c r="B32" s="8" t="s">
        <v>35</v>
      </c>
      <c r="C32" s="7" t="s">
        <v>56</v>
      </c>
      <c r="D32" s="12">
        <v>20</v>
      </c>
      <c r="E32" s="12">
        <v>0.125</v>
      </c>
      <c r="F32" s="10">
        <v>40</v>
      </c>
      <c r="G32" s="6">
        <f t="shared" si="0"/>
        <v>100</v>
      </c>
      <c r="H32" s="28">
        <v>0.12</v>
      </c>
      <c r="I32" s="32">
        <f t="shared" si="2"/>
        <v>2.4</v>
      </c>
      <c r="J32" s="37"/>
      <c r="K32" s="44">
        <f t="shared" si="1"/>
        <v>2.6088</v>
      </c>
    </row>
    <row r="33" spans="1:11" ht="60" x14ac:dyDescent="0.25">
      <c r="A33" s="11">
        <v>30</v>
      </c>
      <c r="B33" s="8" t="s">
        <v>36</v>
      </c>
      <c r="C33" s="7" t="s">
        <v>4</v>
      </c>
      <c r="D33" s="12">
        <v>0.52</v>
      </c>
      <c r="E33" s="12">
        <v>1</v>
      </c>
      <c r="F33" s="10">
        <v>90</v>
      </c>
      <c r="G33" s="6">
        <f t="shared" si="0"/>
        <v>46.800000000000004</v>
      </c>
      <c r="H33" s="29">
        <v>1</v>
      </c>
      <c r="I33" s="32">
        <f t="shared" si="2"/>
        <v>0.52</v>
      </c>
      <c r="J33" s="37"/>
      <c r="K33" s="44">
        <f t="shared" si="1"/>
        <v>0.56523999999999996</v>
      </c>
    </row>
    <row r="34" spans="1:11" ht="45" x14ac:dyDescent="0.25">
      <c r="A34" s="11">
        <v>31</v>
      </c>
      <c r="B34" s="8" t="s">
        <v>37</v>
      </c>
      <c r="C34" s="7" t="s">
        <v>4</v>
      </c>
      <c r="D34" s="12">
        <v>0.41</v>
      </c>
      <c r="E34" s="12">
        <v>1</v>
      </c>
      <c r="F34" s="10">
        <v>90</v>
      </c>
      <c r="G34" s="6">
        <f t="shared" si="0"/>
        <v>36.9</v>
      </c>
      <c r="H34" s="29">
        <v>1</v>
      </c>
      <c r="I34" s="32">
        <f t="shared" si="2"/>
        <v>0.41</v>
      </c>
      <c r="J34" s="37"/>
      <c r="K34" s="44">
        <f t="shared" si="1"/>
        <v>0.44566999999999996</v>
      </c>
    </row>
    <row r="35" spans="1:11" ht="45" x14ac:dyDescent="0.25">
      <c r="A35" s="11">
        <v>32</v>
      </c>
      <c r="B35" s="8" t="s">
        <v>38</v>
      </c>
      <c r="C35" s="7" t="s">
        <v>4</v>
      </c>
      <c r="D35" s="12">
        <v>0.98</v>
      </c>
      <c r="E35" s="12">
        <v>1</v>
      </c>
      <c r="F35" s="10">
        <v>90</v>
      </c>
      <c r="G35" s="6">
        <f t="shared" si="0"/>
        <v>88.2</v>
      </c>
      <c r="H35" s="29">
        <v>1</v>
      </c>
      <c r="I35" s="32">
        <f t="shared" si="2"/>
        <v>0.98</v>
      </c>
      <c r="J35" s="37"/>
      <c r="K35" s="44">
        <f t="shared" si="1"/>
        <v>1.0652599999999999</v>
      </c>
    </row>
    <row r="36" spans="1:11" s="25" customFormat="1" ht="135" x14ac:dyDescent="0.25">
      <c r="A36" s="19">
        <v>33</v>
      </c>
      <c r="B36" s="20" t="s">
        <v>39</v>
      </c>
      <c r="C36" s="21" t="s">
        <v>56</v>
      </c>
      <c r="D36" s="22">
        <v>9</v>
      </c>
      <c r="E36" s="22">
        <v>0.35</v>
      </c>
      <c r="F36" s="23">
        <v>10</v>
      </c>
      <c r="G36" s="24">
        <f t="shared" si="0"/>
        <v>31.5</v>
      </c>
      <c r="H36" s="30">
        <v>0.31</v>
      </c>
      <c r="I36" s="33">
        <f>H36*D36</f>
        <v>2.79</v>
      </c>
      <c r="J36" s="37"/>
      <c r="K36" s="45">
        <f t="shared" si="1"/>
        <v>3.0327299999999999</v>
      </c>
    </row>
    <row r="37" spans="1:11" ht="75" x14ac:dyDescent="0.25">
      <c r="A37" s="11">
        <v>34</v>
      </c>
      <c r="B37" s="8" t="s">
        <v>40</v>
      </c>
      <c r="C37" s="7" t="s">
        <v>4</v>
      </c>
      <c r="D37" s="12">
        <v>0.37</v>
      </c>
      <c r="E37" s="12">
        <v>1</v>
      </c>
      <c r="F37" s="10">
        <v>20</v>
      </c>
      <c r="G37" s="6">
        <f t="shared" si="0"/>
        <v>7.4</v>
      </c>
      <c r="H37" s="29">
        <v>1</v>
      </c>
      <c r="I37" s="32">
        <f t="shared" si="2"/>
        <v>0.37</v>
      </c>
      <c r="J37" s="37"/>
      <c r="K37" s="44">
        <f t="shared" si="1"/>
        <v>0.40218999999999999</v>
      </c>
    </row>
    <row r="38" spans="1:11" s="25" customFormat="1" ht="105" x14ac:dyDescent="0.25">
      <c r="A38" s="19">
        <v>35</v>
      </c>
      <c r="B38" s="20" t="s">
        <v>41</v>
      </c>
      <c r="C38" s="21" t="s">
        <v>56</v>
      </c>
      <c r="D38" s="22">
        <v>8</v>
      </c>
      <c r="E38" s="22">
        <v>0.35</v>
      </c>
      <c r="F38" s="23">
        <v>40</v>
      </c>
      <c r="G38" s="24">
        <f t="shared" si="0"/>
        <v>112</v>
      </c>
      <c r="H38" s="30">
        <v>0.4</v>
      </c>
      <c r="I38" s="33">
        <f t="shared" si="2"/>
        <v>3.2</v>
      </c>
      <c r="J38" s="37"/>
      <c r="K38" s="45">
        <f t="shared" si="1"/>
        <v>3.4784000000000002</v>
      </c>
    </row>
    <row r="39" spans="1:11" ht="60" x14ac:dyDescent="0.25">
      <c r="A39" s="11">
        <v>36</v>
      </c>
      <c r="B39" s="8" t="s">
        <v>42</v>
      </c>
      <c r="C39" s="7" t="s">
        <v>57</v>
      </c>
      <c r="D39" s="12">
        <v>2.0299999999999998</v>
      </c>
      <c r="E39" s="12">
        <v>1</v>
      </c>
      <c r="F39" s="10">
        <v>1190</v>
      </c>
      <c r="G39" s="6">
        <f t="shared" si="0"/>
        <v>2415.6999999999998</v>
      </c>
      <c r="H39" s="29">
        <v>1</v>
      </c>
      <c r="I39" s="32">
        <f t="shared" si="2"/>
        <v>2.0299999999999998</v>
      </c>
      <c r="J39" s="37"/>
      <c r="K39" s="44">
        <f t="shared" si="1"/>
        <v>2.2066099999999995</v>
      </c>
    </row>
    <row r="40" spans="1:11" ht="150" x14ac:dyDescent="0.25">
      <c r="A40" s="11">
        <v>37</v>
      </c>
      <c r="B40" s="8" t="s">
        <v>43</v>
      </c>
      <c r="C40" s="7" t="s">
        <v>59</v>
      </c>
      <c r="D40" s="12">
        <v>0.06</v>
      </c>
      <c r="E40" s="12">
        <v>100</v>
      </c>
      <c r="F40" s="10">
        <v>40</v>
      </c>
      <c r="G40" s="6">
        <f t="shared" si="0"/>
        <v>240</v>
      </c>
      <c r="H40" s="28">
        <v>160</v>
      </c>
      <c r="I40" s="32">
        <f t="shared" si="2"/>
        <v>9.6</v>
      </c>
      <c r="J40" s="37"/>
      <c r="K40" s="44">
        <f t="shared" si="1"/>
        <v>10.4352</v>
      </c>
    </row>
    <row r="41" spans="1:11" ht="60" x14ac:dyDescent="0.25">
      <c r="A41" s="11">
        <v>38</v>
      </c>
      <c r="B41" s="8" t="s">
        <v>60</v>
      </c>
      <c r="C41" s="7" t="s">
        <v>57</v>
      </c>
      <c r="D41" s="12">
        <v>7.4</v>
      </c>
      <c r="E41" s="12">
        <v>1</v>
      </c>
      <c r="F41" s="10">
        <v>200</v>
      </c>
      <c r="G41" s="6">
        <f t="shared" si="0"/>
        <v>1480</v>
      </c>
      <c r="H41" s="29">
        <v>1</v>
      </c>
      <c r="I41" s="32">
        <f t="shared" si="2"/>
        <v>7.4</v>
      </c>
      <c r="J41" s="37"/>
      <c r="K41" s="44">
        <f t="shared" si="1"/>
        <v>8.0438000000000009</v>
      </c>
    </row>
    <row r="42" spans="1:11" ht="105" x14ac:dyDescent="0.25">
      <c r="A42" s="11">
        <v>39</v>
      </c>
      <c r="B42" s="8" t="s">
        <v>44</v>
      </c>
      <c r="C42" s="7" t="s">
        <v>4</v>
      </c>
      <c r="D42" s="12">
        <v>1.8</v>
      </c>
      <c r="E42" s="12">
        <v>1</v>
      </c>
      <c r="F42" s="10">
        <v>100</v>
      </c>
      <c r="G42" s="6">
        <f t="shared" si="0"/>
        <v>180</v>
      </c>
      <c r="H42" s="29">
        <v>1</v>
      </c>
      <c r="I42" s="32">
        <f t="shared" si="2"/>
        <v>1.8</v>
      </c>
      <c r="J42" s="37"/>
      <c r="K42" s="44">
        <f t="shared" si="1"/>
        <v>1.9565999999999999</v>
      </c>
    </row>
    <row r="43" spans="1:11" ht="120" x14ac:dyDescent="0.25">
      <c r="A43" s="11">
        <v>40</v>
      </c>
      <c r="B43" s="8" t="s">
        <v>45</v>
      </c>
      <c r="C43" s="7" t="s">
        <v>4</v>
      </c>
      <c r="D43" s="12">
        <v>40</v>
      </c>
      <c r="E43" s="12">
        <v>1</v>
      </c>
      <c r="F43" s="10">
        <v>5</v>
      </c>
      <c r="G43" s="6">
        <f t="shared" si="0"/>
        <v>200</v>
      </c>
      <c r="H43" s="29">
        <v>1</v>
      </c>
      <c r="I43" s="32">
        <f t="shared" si="2"/>
        <v>40</v>
      </c>
      <c r="J43" s="37"/>
      <c r="K43" s="44">
        <f t="shared" si="1"/>
        <v>43.48</v>
      </c>
    </row>
    <row r="44" spans="1:11" ht="105" x14ac:dyDescent="0.25">
      <c r="A44" s="11">
        <v>41</v>
      </c>
      <c r="B44" s="8" t="s">
        <v>46</v>
      </c>
      <c r="C44" s="7" t="s">
        <v>4</v>
      </c>
      <c r="D44" s="12">
        <v>1.24</v>
      </c>
      <c r="E44" s="12">
        <v>4</v>
      </c>
      <c r="F44" s="10">
        <v>140</v>
      </c>
      <c r="G44" s="6">
        <f t="shared" si="0"/>
        <v>694.4</v>
      </c>
      <c r="H44" s="28">
        <v>4</v>
      </c>
      <c r="I44" s="32">
        <f t="shared" si="2"/>
        <v>4.96</v>
      </c>
      <c r="J44" s="37"/>
      <c r="K44" s="44">
        <f t="shared" si="1"/>
        <v>5.3915199999999999</v>
      </c>
    </row>
    <row r="45" spans="1:11" ht="105" x14ac:dyDescent="0.25">
      <c r="A45" s="11">
        <v>42</v>
      </c>
      <c r="B45" s="8" t="s">
        <v>47</v>
      </c>
      <c r="C45" s="7" t="s">
        <v>4</v>
      </c>
      <c r="D45" s="12">
        <v>0.66</v>
      </c>
      <c r="E45" s="12">
        <v>4</v>
      </c>
      <c r="F45" s="10">
        <v>290</v>
      </c>
      <c r="G45" s="6">
        <f t="shared" si="0"/>
        <v>765.6</v>
      </c>
      <c r="H45" s="28">
        <v>4</v>
      </c>
      <c r="I45" s="32">
        <f t="shared" si="2"/>
        <v>2.64</v>
      </c>
      <c r="J45" s="37"/>
      <c r="K45" s="44">
        <f t="shared" si="1"/>
        <v>2.8696800000000002</v>
      </c>
    </row>
    <row r="46" spans="1:11" ht="75" x14ac:dyDescent="0.25">
      <c r="A46" s="11">
        <v>43</v>
      </c>
      <c r="B46" s="8" t="s">
        <v>48</v>
      </c>
      <c r="C46" s="7" t="s">
        <v>4</v>
      </c>
      <c r="D46" s="12">
        <v>0.2</v>
      </c>
      <c r="E46" s="12">
        <v>4</v>
      </c>
      <c r="F46" s="10">
        <v>1300</v>
      </c>
      <c r="G46" s="6">
        <f t="shared" si="0"/>
        <v>1040</v>
      </c>
      <c r="H46" s="28">
        <v>4</v>
      </c>
      <c r="I46" s="32">
        <f t="shared" si="2"/>
        <v>0.8</v>
      </c>
      <c r="J46" s="37"/>
      <c r="K46" s="44">
        <f t="shared" si="1"/>
        <v>0.86960000000000004</v>
      </c>
    </row>
    <row r="47" spans="1:11" ht="75" x14ac:dyDescent="0.25">
      <c r="A47" s="11">
        <v>44</v>
      </c>
      <c r="B47" s="8" t="s">
        <v>49</v>
      </c>
      <c r="C47" s="7" t="s">
        <v>4</v>
      </c>
      <c r="D47" s="12">
        <v>0.25</v>
      </c>
      <c r="E47" s="12">
        <v>4</v>
      </c>
      <c r="F47" s="10">
        <v>240</v>
      </c>
      <c r="G47" s="6">
        <f t="shared" si="0"/>
        <v>240</v>
      </c>
      <c r="H47" s="28">
        <v>4</v>
      </c>
      <c r="I47" s="32">
        <f t="shared" si="2"/>
        <v>1</v>
      </c>
      <c r="J47" s="37"/>
      <c r="K47" s="44">
        <f t="shared" si="1"/>
        <v>1.087</v>
      </c>
    </row>
    <row r="48" spans="1:11" ht="60" x14ac:dyDescent="0.25">
      <c r="A48" s="11">
        <v>45</v>
      </c>
      <c r="B48" s="8" t="s">
        <v>50</v>
      </c>
      <c r="C48" s="7" t="s">
        <v>4</v>
      </c>
      <c r="D48" s="12">
        <v>0.6</v>
      </c>
      <c r="E48" s="12">
        <v>1</v>
      </c>
      <c r="F48" s="10">
        <v>40</v>
      </c>
      <c r="G48" s="6">
        <f t="shared" si="0"/>
        <v>24</v>
      </c>
      <c r="H48" s="29">
        <v>1</v>
      </c>
      <c r="I48" s="32">
        <f t="shared" si="2"/>
        <v>0.6</v>
      </c>
      <c r="J48" s="37"/>
      <c r="K48" s="44">
        <f t="shared" si="1"/>
        <v>0.6522</v>
      </c>
    </row>
    <row r="49" spans="1:11" ht="60" x14ac:dyDescent="0.25">
      <c r="A49" s="11">
        <v>46</v>
      </c>
      <c r="B49" s="8" t="s">
        <v>51</v>
      </c>
      <c r="C49" s="7" t="s">
        <v>4</v>
      </c>
      <c r="D49" s="12">
        <v>1.1000000000000001</v>
      </c>
      <c r="E49" s="12">
        <v>1</v>
      </c>
      <c r="F49" s="10">
        <v>90</v>
      </c>
      <c r="G49" s="6">
        <f t="shared" si="0"/>
        <v>99.000000000000014</v>
      </c>
      <c r="H49" s="29">
        <v>1</v>
      </c>
      <c r="I49" s="32">
        <f t="shared" si="2"/>
        <v>1.1000000000000001</v>
      </c>
      <c r="J49" s="37"/>
      <c r="K49" s="44">
        <f t="shared" si="1"/>
        <v>1.1957</v>
      </c>
    </row>
    <row r="50" spans="1:11" ht="75.75" thickBot="1" x14ac:dyDescent="0.3">
      <c r="A50" s="11">
        <v>47</v>
      </c>
      <c r="B50" s="8" t="s">
        <v>52</v>
      </c>
      <c r="C50" s="11" t="s">
        <v>4</v>
      </c>
      <c r="D50" s="12">
        <v>0.3</v>
      </c>
      <c r="E50" s="12">
        <v>1</v>
      </c>
      <c r="F50" s="10">
        <v>10</v>
      </c>
      <c r="G50" s="6">
        <f t="shared" si="0"/>
        <v>3</v>
      </c>
      <c r="H50" s="28">
        <v>2</v>
      </c>
      <c r="I50" s="32">
        <f t="shared" si="2"/>
        <v>0.6</v>
      </c>
      <c r="J50" s="40"/>
      <c r="K50" s="46">
        <f t="shared" si="1"/>
        <v>0.6522</v>
      </c>
    </row>
    <row r="51" spans="1:11" x14ac:dyDescent="0.25">
      <c r="C51" s="15" t="s">
        <v>5</v>
      </c>
      <c r="D51" s="13"/>
      <c r="E51" s="13"/>
      <c r="F51" s="14">
        <f>SUM(F4:F50)</f>
        <v>9205</v>
      </c>
    </row>
    <row r="52" spans="1:11" ht="36" customHeight="1" x14ac:dyDescent="0.25">
      <c r="C52" s="1"/>
      <c r="F52" s="16" t="s">
        <v>53</v>
      </c>
      <c r="G52" s="41">
        <f>SUM(G4:G50)</f>
        <v>15328.54</v>
      </c>
    </row>
    <row r="53" spans="1:11" ht="14.1" customHeight="1" x14ac:dyDescent="0.25">
      <c r="F53" s="16"/>
      <c r="G53" s="17"/>
    </row>
    <row r="54" spans="1:11" x14ac:dyDescent="0.25">
      <c r="A54" s="18"/>
      <c r="B54" s="18"/>
    </row>
    <row r="55" spans="1:11" ht="15.75" customHeight="1" x14ac:dyDescent="0.25">
      <c r="A55" s="42" t="s">
        <v>55</v>
      </c>
      <c r="B55" s="42"/>
      <c r="C55" s="42"/>
      <c r="D55" s="42"/>
      <c r="E55" s="42"/>
      <c r="F55" s="42"/>
      <c r="G55" s="42"/>
    </row>
  </sheetData>
  <sheetProtection formatCells="0" selectLockedCells="1"/>
  <mergeCells count="4">
    <mergeCell ref="J4:J25"/>
    <mergeCell ref="J27:J50"/>
    <mergeCell ref="A55:G55"/>
    <mergeCell ref="B1:G1"/>
  </mergeCells>
  <pageMargins left="0.7" right="0.7" top="0.75" bottom="0.75" header="0.3" footer="0.3"/>
  <pageSetup scale="44" fitToHeight="0" orientation="portrait" r:id="rId1"/>
  <headerFooter>
    <oddHeader>&amp;R&amp;"Calibri"&amp;10&amp;K000000VIEŠO NAUDOJIMO&amp;1#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Justinas</dc:creator>
  <cp:lastModifiedBy>Marius Apulskis</cp:lastModifiedBy>
  <cp:lastPrinted>2021-02-26T11:38:49Z</cp:lastPrinted>
  <dcterms:created xsi:type="dcterms:W3CDTF">2015-06-05T18:17:20Z</dcterms:created>
  <dcterms:modified xsi:type="dcterms:W3CDTF">2022-07-04T08:36:20Z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02255e-cf28-4843-9031-c06177cecbc2_Enabled">
    <vt:lpwstr>true</vt:lpwstr>
  </property>
  <property fmtid="{D5CDD505-2E9C-101B-9397-08002B2CF9AE}" pid="3" name="MSIP_Label_f302255e-cf28-4843-9031-c06177cecbc2_SetDate">
    <vt:lpwstr>2022-07-04T08:36:20Z</vt:lpwstr>
  </property>
  <property fmtid="{D5CDD505-2E9C-101B-9397-08002B2CF9AE}" pid="4" name="MSIP_Label_f302255e-cf28-4843-9031-c06177cecbc2_Method">
    <vt:lpwstr>Privileged</vt:lpwstr>
  </property>
  <property fmtid="{D5CDD505-2E9C-101B-9397-08002B2CF9AE}" pid="5" name="MSIP_Label_f302255e-cf28-4843-9031-c06177cecbc2_Name">
    <vt:lpwstr>Siuntimui</vt:lpwstr>
  </property>
  <property fmtid="{D5CDD505-2E9C-101B-9397-08002B2CF9AE}" pid="6" name="MSIP_Label_f302255e-cf28-4843-9031-c06177cecbc2_SiteId">
    <vt:lpwstr>ea88e983-d65a-47b3-adb4-3e1c6d2110d2</vt:lpwstr>
  </property>
  <property fmtid="{D5CDD505-2E9C-101B-9397-08002B2CF9AE}" pid="7" name="MSIP_Label_f302255e-cf28-4843-9031-c06177cecbc2_ActionId">
    <vt:lpwstr>ebde83da-4a3b-4047-b1a9-982883be0e0d</vt:lpwstr>
  </property>
  <property fmtid="{D5CDD505-2E9C-101B-9397-08002B2CF9AE}" pid="8" name="MSIP_Label_f302255e-cf28-4843-9031-c06177cecbc2_ContentBits">
    <vt:lpwstr>3</vt:lpwstr>
  </property>
</Properties>
</file>