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Q:\SUTARTYS NUVIEŠINIMUI 2022\ESO\ESO 521402\NUVIEŠINTA\"/>
    </mc:Choice>
  </mc:AlternateContent>
  <xr:revisionPtr revIDLastSave="0" documentId="8_{06EFFA17-5A12-48BD-B784-5A28490F249F}"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s>
  <definedNames>
    <definedName name="_xlnm._FilterDatabase" localSheetId="0" hidden="1">'SDKŽ I GRAFIKAS | ADA'!$D$18:$Z$376</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<sst xmlns="http://schemas.openxmlformats.org/spreadsheetml/2006/main" count="610" uniqueCount="282">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</sst>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C0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0" fillId="14" borderId="10" xfId="0"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 fontId="0" fillId="14"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938">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70" zoomScaleNormal="70" workbookViewId="0">
      <pane ySplit="18" topLeftCell="A395" activePane="bottomLeft" state="frozen"/>
      <selection pane="bottomLeft" activeCell="F112" sqref="F112"/>
    </sheetView>
  </sheetViews>
  <sheetFormatPr defaultColWidth="8.81640625" defaultRowHeight="27.75" customHeight="1" outlineLevelRow="2" outlineLevelCol="4" x14ac:dyDescent="0.25"/>
  <cols>
    <col min="1" max="1" width="6.26953125" style="1" customWidth="1"/>
    <col min="2" max="2" width="81.453125" style="23" customWidth="1"/>
    <col min="3" max="3" width="10.7265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26953125" style="2" hidden="1" customWidth="1" outlineLevel="1"/>
    <col min="28" max="28" width="11.2695312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81640625" style="3"/>
  </cols>
  <sheetData>
    <row r="1" spans="1:415" ht="21" customHeight="1" thickBot="1" x14ac:dyDescent="0.3">
      <c r="A1" s="252" t="s">
        <v>84</v>
      </c>
      <c r="B1" s="252"/>
      <c r="C1" s="252"/>
      <c r="D1" s="252"/>
      <c r="E1" s="252"/>
      <c r="F1" s="252"/>
      <c r="G1" s="252"/>
      <c r="H1" s="252"/>
      <c r="I1" s="9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c r="IW1" s="225"/>
      <c r="IX1" s="225"/>
      <c r="IY1" s="225"/>
      <c r="IZ1" s="225"/>
      <c r="JA1" s="225"/>
      <c r="JB1" s="225"/>
      <c r="JC1" s="225"/>
      <c r="JD1" s="225"/>
      <c r="JE1" s="225"/>
      <c r="JF1" s="225"/>
      <c r="JG1" s="225"/>
      <c r="JH1" s="225"/>
      <c r="JI1" s="225"/>
      <c r="JJ1" s="225"/>
      <c r="JK1" s="225"/>
      <c r="JL1" s="225"/>
      <c r="JM1" s="225"/>
      <c r="JN1" s="225"/>
      <c r="JO1" s="225"/>
      <c r="JP1" s="225"/>
      <c r="JQ1" s="225"/>
      <c r="JR1" s="225"/>
      <c r="JS1" s="225"/>
      <c r="JT1" s="225"/>
      <c r="JU1" s="225"/>
      <c r="JV1" s="225"/>
      <c r="JW1" s="225"/>
      <c r="JX1" s="225"/>
      <c r="JY1" s="225"/>
      <c r="JZ1" s="225"/>
      <c r="KA1" s="225"/>
      <c r="KB1" s="225"/>
      <c r="KC1" s="225"/>
      <c r="KD1" s="225"/>
      <c r="KE1" s="225"/>
      <c r="KF1" s="225"/>
      <c r="KG1" s="225"/>
      <c r="KH1" s="225"/>
      <c r="KI1" s="225"/>
      <c r="KJ1" s="225"/>
      <c r="KK1" s="225"/>
      <c r="KL1" s="225"/>
      <c r="KM1" s="225"/>
      <c r="KN1" s="225"/>
      <c r="KO1" s="225"/>
      <c r="KP1" s="225"/>
      <c r="KQ1" s="225"/>
      <c r="KR1" s="225"/>
      <c r="KS1" s="225"/>
      <c r="KT1" s="225"/>
      <c r="KU1" s="225"/>
      <c r="KV1" s="225"/>
      <c r="KW1" s="225"/>
      <c r="KX1" s="225"/>
      <c r="KY1" s="225"/>
      <c r="KZ1" s="225"/>
      <c r="LA1" s="225"/>
      <c r="LB1" s="225"/>
      <c r="LC1" s="225"/>
      <c r="LD1" s="225"/>
      <c r="LE1" s="225"/>
      <c r="LF1" s="225"/>
      <c r="LG1" s="225"/>
      <c r="LH1" s="225"/>
      <c r="LI1" s="225"/>
      <c r="LJ1" s="225"/>
      <c r="LK1" s="225"/>
      <c r="LL1" s="225"/>
      <c r="LM1" s="225"/>
      <c r="LN1" s="225"/>
      <c r="LO1" s="225"/>
      <c r="LP1" s="225"/>
      <c r="LQ1" s="225"/>
      <c r="LR1" s="225"/>
      <c r="LS1" s="225"/>
      <c r="LT1" s="225"/>
      <c r="LU1" s="225"/>
      <c r="LV1" s="225"/>
      <c r="LW1" s="225"/>
      <c r="LX1" s="225"/>
      <c r="LY1" s="225"/>
      <c r="LZ1" s="225"/>
      <c r="MA1" s="225"/>
      <c r="MB1" s="225"/>
      <c r="MC1" s="225"/>
      <c r="MD1" s="225"/>
      <c r="ME1" s="225"/>
      <c r="MF1" s="225"/>
      <c r="MG1" s="225"/>
      <c r="MH1" s="225"/>
      <c r="MI1" s="225"/>
      <c r="MJ1" s="225"/>
      <c r="MK1" s="225"/>
      <c r="ML1" s="225"/>
      <c r="MM1" s="225"/>
      <c r="MN1" s="225"/>
      <c r="MO1" s="225"/>
      <c r="MP1" s="225"/>
      <c r="MQ1" s="225"/>
      <c r="MR1" s="225"/>
      <c r="MS1" s="225"/>
      <c r="MT1" s="225"/>
      <c r="MU1" s="225"/>
      <c r="MV1" s="225"/>
      <c r="MW1" s="225"/>
      <c r="MX1" s="225"/>
      <c r="MY1" s="225"/>
      <c r="MZ1" s="225"/>
      <c r="NA1" s="225"/>
      <c r="NB1" s="225"/>
      <c r="NC1" s="225"/>
      <c r="ND1" s="225"/>
      <c r="NE1" s="225"/>
      <c r="NF1" s="225"/>
      <c r="NG1" s="225"/>
      <c r="NH1" s="225"/>
      <c r="NI1" s="225"/>
      <c r="NJ1" s="225"/>
      <c r="NK1" s="225"/>
      <c r="NL1" s="225"/>
      <c r="NM1" s="225"/>
      <c r="NN1" s="225"/>
      <c r="NO1" s="225"/>
      <c r="NP1" s="225"/>
      <c r="NQ1" s="225"/>
      <c r="NR1" s="225"/>
      <c r="NS1" s="225"/>
      <c r="NT1" s="225"/>
      <c r="NU1" s="225"/>
      <c r="NV1" s="225"/>
      <c r="NW1" s="225"/>
      <c r="NX1" s="225"/>
      <c r="NY1" s="225"/>
      <c r="NZ1" s="225"/>
      <c r="OA1" s="225"/>
      <c r="OB1" s="225"/>
      <c r="OC1" s="225"/>
      <c r="OD1" s="225"/>
      <c r="OE1" s="58"/>
      <c r="OF1" s="58"/>
      <c r="OG1" s="58"/>
      <c r="OH1" s="58"/>
      <c r="OI1" s="58"/>
      <c r="OJ1" s="58"/>
      <c r="OK1" s="58"/>
      <c r="OL1" s="58"/>
    </row>
    <row r="2" spans="1:415" ht="15" hidden="1" customHeight="1" outlineLevel="1" x14ac:dyDescent="0.35">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78</v>
      </c>
      <c r="C3" s="256" t="s">
        <v>82</v>
      </c>
      <c r="D3" s="257"/>
      <c r="E3" s="257"/>
      <c r="F3" s="257"/>
      <c r="G3" s="257"/>
      <c r="H3" s="258"/>
      <c r="I3" s="97"/>
      <c r="J3" s="89" t="s">
        <v>132</v>
      </c>
      <c r="K3" s="222"/>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35">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5">
      <c r="B5" s="56" t="s">
        <v>79</v>
      </c>
      <c r="C5" s="255" t="s">
        <v>267</v>
      </c>
      <c r="D5" s="255"/>
      <c r="E5" s="255"/>
      <c r="F5" s="255"/>
      <c r="G5" s="255"/>
      <c r="H5" s="255"/>
      <c r="I5" s="201"/>
      <c r="J5" s="89" t="s">
        <v>89</v>
      </c>
      <c r="K5" s="202" t="s">
        <v>133</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35">
      <c r="B6" s="17" t="s">
        <v>83</v>
      </c>
      <c r="C6" s="282">
        <v>43466</v>
      </c>
      <c r="D6" s="283"/>
      <c r="E6" s="283"/>
      <c r="F6" s="283"/>
      <c r="G6" s="283"/>
      <c r="H6" s="283"/>
      <c r="I6" s="98"/>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5">
      <c r="B7" s="17" t="s">
        <v>80</v>
      </c>
      <c r="C7" s="262" t="s">
        <v>268</v>
      </c>
      <c r="D7" s="262"/>
      <c r="E7" s="262"/>
      <c r="F7" s="262"/>
      <c r="G7" s="262"/>
      <c r="H7" s="262"/>
      <c r="I7" s="207"/>
      <c r="J7" s="205"/>
      <c r="K7" s="206">
        <v>2</v>
      </c>
      <c r="L7" s="208" t="s">
        <v>91</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5">
      <c r="B8" s="17" t="s">
        <v>0</v>
      </c>
      <c r="C8" s="262" t="s">
        <v>269</v>
      </c>
      <c r="D8" s="262"/>
      <c r="E8" s="262"/>
      <c r="F8" s="262"/>
      <c r="G8" s="262"/>
      <c r="H8" s="262"/>
      <c r="I8" s="207"/>
      <c r="J8" s="205"/>
      <c r="K8" s="206">
        <v>3</v>
      </c>
      <c r="L8" s="208" t="s">
        <v>91</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5">
      <c r="B9" s="17" t="s">
        <v>234</v>
      </c>
      <c r="C9" s="253">
        <v>43466</v>
      </c>
      <c r="D9" s="254"/>
      <c r="E9" s="254"/>
      <c r="F9" s="254"/>
      <c r="G9" s="254"/>
      <c r="H9" s="254"/>
      <c r="I9" s="207"/>
      <c r="J9" s="205"/>
      <c r="K9" s="206">
        <v>4</v>
      </c>
      <c r="L9" s="208" t="s">
        <v>91</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5">
      <c r="B10" s="17" t="s">
        <v>1</v>
      </c>
      <c r="C10" s="284" t="s">
        <v>270</v>
      </c>
      <c r="D10" s="284"/>
      <c r="E10" s="284"/>
      <c r="F10" s="284"/>
      <c r="G10" s="284"/>
      <c r="H10" s="284"/>
      <c r="I10" s="207"/>
      <c r="J10" s="205"/>
      <c r="K10" s="206">
        <v>5</v>
      </c>
      <c r="L10" s="208" t="s">
        <v>91</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5">
      <c r="B11" s="17" t="s">
        <v>2</v>
      </c>
      <c r="C11" s="262" t="s">
        <v>270</v>
      </c>
      <c r="D11" s="262"/>
      <c r="E11" s="262"/>
      <c r="F11" s="262"/>
      <c r="G11" s="262"/>
      <c r="H11" s="262"/>
      <c r="I11" s="207"/>
      <c r="J11" s="205"/>
      <c r="K11" s="206">
        <v>6</v>
      </c>
      <c r="L11" s="208" t="s">
        <v>91</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5">
      <c r="B12" s="17" t="s">
        <v>3</v>
      </c>
      <c r="C12" s="262" t="s">
        <v>270</v>
      </c>
      <c r="D12" s="262"/>
      <c r="E12" s="262"/>
      <c r="F12" s="262"/>
      <c r="G12" s="262"/>
      <c r="H12" s="262"/>
      <c r="I12" s="207"/>
      <c r="J12" s="205"/>
      <c r="K12" s="206">
        <v>7</v>
      </c>
      <c r="L12" s="88" t="s">
        <v>91</v>
      </c>
      <c r="M12" s="204"/>
      <c r="N12" s="204"/>
      <c r="O12" s="204"/>
      <c r="P12" s="204"/>
      <c r="Q12" s="204"/>
      <c r="R12" s="204"/>
      <c r="S12" s="204"/>
      <c r="T12" s="204"/>
      <c r="U12" s="204"/>
      <c r="V12" s="204"/>
      <c r="W12" s="204"/>
      <c r="X12" s="204"/>
      <c r="Y12" s="204"/>
      <c r="Z12" s="204"/>
      <c r="AA12" s="88"/>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3">
      <c r="I13" s="207"/>
    </row>
    <row r="14" spans="1:415" s="25" customFormat="1" ht="27.75" customHeight="1" collapsed="1" thickBot="1" x14ac:dyDescent="0.3">
      <c r="A14" s="263" t="s">
        <v>77</v>
      </c>
      <c r="B14" s="264"/>
      <c r="C14" s="264"/>
      <c r="D14" s="264"/>
      <c r="E14" s="264"/>
      <c r="F14" s="264"/>
      <c r="G14" s="264"/>
      <c r="H14" s="265"/>
      <c r="I14" s="259" t="s">
        <v>221</v>
      </c>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c r="CE14" s="260"/>
      <c r="CF14" s="260"/>
      <c r="CG14" s="260"/>
      <c r="CH14" s="260"/>
      <c r="CI14" s="260"/>
      <c r="CJ14" s="260"/>
      <c r="CK14" s="260"/>
      <c r="CL14" s="260"/>
      <c r="CM14" s="260"/>
      <c r="CN14" s="260"/>
      <c r="CO14" s="260"/>
      <c r="CP14" s="260"/>
      <c r="CQ14" s="260"/>
      <c r="CR14" s="260"/>
      <c r="CS14" s="260"/>
      <c r="CT14" s="260"/>
      <c r="CU14" s="260"/>
      <c r="CV14" s="260"/>
      <c r="CW14" s="260"/>
      <c r="CX14" s="260"/>
      <c r="CY14" s="260"/>
      <c r="CZ14" s="260"/>
      <c r="DA14" s="260"/>
      <c r="DB14" s="260"/>
      <c r="DC14" s="260"/>
      <c r="DD14" s="260"/>
      <c r="DE14" s="260"/>
      <c r="DF14" s="260"/>
      <c r="DG14" s="260"/>
      <c r="DH14" s="260"/>
      <c r="DI14" s="260"/>
      <c r="DJ14" s="260"/>
      <c r="DK14" s="260"/>
      <c r="DL14" s="260"/>
      <c r="DM14" s="260"/>
      <c r="DN14" s="260"/>
      <c r="DO14" s="260"/>
      <c r="DP14" s="260"/>
      <c r="DQ14" s="260"/>
      <c r="DR14" s="260"/>
      <c r="DS14" s="260"/>
      <c r="DT14" s="260"/>
      <c r="DU14" s="260"/>
      <c r="DV14" s="260"/>
      <c r="DW14" s="260"/>
      <c r="DX14" s="260"/>
      <c r="DY14" s="260"/>
      <c r="DZ14" s="260"/>
      <c r="EA14" s="260"/>
      <c r="EB14" s="260"/>
      <c r="EC14" s="260"/>
      <c r="ED14" s="260"/>
      <c r="EE14" s="260"/>
      <c r="EF14" s="260"/>
      <c r="EG14" s="260"/>
      <c r="EH14" s="260"/>
      <c r="EI14" s="260"/>
      <c r="EJ14" s="260"/>
      <c r="EK14" s="260"/>
      <c r="EL14" s="260"/>
      <c r="EM14" s="260"/>
      <c r="EN14" s="260"/>
      <c r="EO14" s="260"/>
      <c r="EP14" s="260"/>
      <c r="EQ14" s="260"/>
      <c r="ER14" s="260"/>
      <c r="ES14" s="260"/>
      <c r="ET14" s="260"/>
      <c r="EU14" s="260"/>
      <c r="EV14" s="260"/>
      <c r="EW14" s="260"/>
      <c r="EX14" s="260"/>
      <c r="EY14" s="260"/>
      <c r="EZ14" s="260"/>
      <c r="FA14" s="260"/>
      <c r="FB14" s="260"/>
      <c r="FC14" s="260"/>
      <c r="FD14" s="260"/>
      <c r="FE14" s="260"/>
      <c r="FF14" s="260"/>
      <c r="FG14" s="260"/>
      <c r="FH14" s="260"/>
      <c r="FI14" s="260"/>
      <c r="FJ14" s="260"/>
      <c r="FK14" s="260"/>
      <c r="FL14" s="260"/>
      <c r="FM14" s="260"/>
      <c r="FN14" s="260"/>
      <c r="FO14" s="260"/>
      <c r="FP14" s="260"/>
      <c r="FQ14" s="260"/>
      <c r="FR14" s="260"/>
      <c r="FS14" s="260"/>
      <c r="FT14" s="260"/>
      <c r="FU14" s="260"/>
      <c r="FV14" s="260"/>
      <c r="FW14" s="260"/>
      <c r="FX14" s="260"/>
      <c r="FY14" s="260"/>
      <c r="FZ14" s="260"/>
      <c r="GA14" s="260"/>
      <c r="GB14" s="260"/>
      <c r="GC14" s="260"/>
      <c r="GD14" s="260"/>
      <c r="GE14" s="260"/>
      <c r="GF14" s="260"/>
      <c r="GG14" s="260"/>
      <c r="GH14" s="260"/>
      <c r="GI14" s="260"/>
      <c r="GJ14" s="260"/>
      <c r="GK14" s="260"/>
      <c r="GL14" s="260"/>
      <c r="GM14" s="260"/>
      <c r="GN14" s="260"/>
      <c r="GO14" s="260"/>
      <c r="GP14" s="260"/>
      <c r="GQ14" s="260"/>
      <c r="GR14" s="260"/>
      <c r="GS14" s="260"/>
      <c r="GT14" s="260"/>
      <c r="GU14" s="260"/>
      <c r="GV14" s="260"/>
      <c r="GW14" s="260"/>
      <c r="GX14" s="260"/>
      <c r="GY14" s="260"/>
      <c r="GZ14" s="260"/>
      <c r="HA14" s="260"/>
      <c r="HB14" s="260"/>
      <c r="HC14" s="260"/>
      <c r="HD14" s="260"/>
      <c r="HE14" s="260"/>
      <c r="HF14" s="260"/>
      <c r="HG14" s="260"/>
      <c r="HH14" s="260"/>
      <c r="HI14" s="260"/>
      <c r="HJ14" s="260"/>
      <c r="HK14" s="260"/>
      <c r="HL14" s="260"/>
      <c r="HM14" s="260"/>
      <c r="HN14" s="260"/>
      <c r="HO14" s="260"/>
      <c r="HP14" s="260"/>
      <c r="HQ14" s="260"/>
      <c r="HR14" s="260"/>
      <c r="HS14" s="260"/>
      <c r="HT14" s="260"/>
      <c r="HU14" s="260"/>
      <c r="HV14" s="260"/>
      <c r="HW14" s="260"/>
      <c r="HX14" s="260"/>
      <c r="HY14" s="260"/>
      <c r="HZ14" s="260"/>
      <c r="IA14" s="260"/>
      <c r="IB14" s="260"/>
      <c r="IC14" s="260"/>
      <c r="ID14" s="260"/>
      <c r="IE14" s="260"/>
      <c r="IF14" s="260"/>
      <c r="IG14" s="260"/>
      <c r="IH14" s="260"/>
      <c r="II14" s="260"/>
      <c r="IJ14" s="260"/>
      <c r="IK14" s="260"/>
      <c r="IL14" s="260"/>
      <c r="IM14" s="260"/>
      <c r="IN14" s="260"/>
      <c r="IO14" s="260"/>
      <c r="IP14" s="260"/>
      <c r="IQ14" s="260"/>
      <c r="IR14" s="260"/>
      <c r="IS14" s="260"/>
      <c r="IT14" s="260"/>
      <c r="IU14" s="260"/>
      <c r="IV14" s="260"/>
      <c r="IW14" s="260"/>
      <c r="IX14" s="260"/>
      <c r="IY14" s="260"/>
      <c r="IZ14" s="260"/>
      <c r="JA14" s="260"/>
      <c r="JB14" s="260"/>
      <c r="JC14" s="260"/>
      <c r="JD14" s="260"/>
      <c r="JE14" s="260"/>
      <c r="JF14" s="260"/>
      <c r="JG14" s="260"/>
      <c r="JH14" s="260"/>
      <c r="JI14" s="260"/>
      <c r="JJ14" s="260"/>
      <c r="JK14" s="260"/>
      <c r="JL14" s="260"/>
      <c r="JM14" s="260"/>
      <c r="JN14" s="260"/>
      <c r="JO14" s="260"/>
      <c r="JP14" s="260"/>
      <c r="JQ14" s="260"/>
      <c r="JR14" s="260"/>
      <c r="JS14" s="260"/>
      <c r="JT14" s="260"/>
      <c r="JU14" s="260"/>
      <c r="JV14" s="260"/>
      <c r="JW14" s="260"/>
      <c r="JX14" s="260"/>
      <c r="JY14" s="260"/>
      <c r="JZ14" s="260"/>
      <c r="KA14" s="260"/>
      <c r="KB14" s="260"/>
      <c r="KC14" s="260"/>
      <c r="KD14" s="260"/>
      <c r="KE14" s="260"/>
      <c r="KF14" s="260"/>
      <c r="KG14" s="260"/>
      <c r="KH14" s="260"/>
      <c r="KI14" s="260"/>
      <c r="KJ14" s="260"/>
      <c r="KK14" s="260"/>
      <c r="KL14" s="260"/>
      <c r="KM14" s="260"/>
      <c r="KN14" s="260"/>
      <c r="KO14" s="260"/>
      <c r="KP14" s="260"/>
      <c r="KQ14" s="260"/>
      <c r="KR14" s="260"/>
      <c r="KS14" s="260"/>
      <c r="KT14" s="260"/>
      <c r="KU14" s="260"/>
      <c r="KV14" s="260"/>
      <c r="KW14" s="260"/>
      <c r="KX14" s="260"/>
      <c r="KY14" s="260"/>
      <c r="KZ14" s="260"/>
      <c r="LA14" s="260"/>
      <c r="LB14" s="260"/>
      <c r="LC14" s="260"/>
      <c r="LD14" s="260"/>
      <c r="LE14" s="260"/>
      <c r="LF14" s="260"/>
      <c r="LG14" s="260"/>
      <c r="LH14" s="260"/>
      <c r="LI14" s="260"/>
      <c r="LJ14" s="260"/>
      <c r="LK14" s="260"/>
      <c r="LL14" s="260"/>
      <c r="LM14" s="260"/>
      <c r="LN14" s="260"/>
      <c r="LO14" s="260"/>
      <c r="LP14" s="260"/>
      <c r="LQ14" s="260"/>
      <c r="LR14" s="260"/>
      <c r="LS14" s="260"/>
      <c r="LT14" s="260"/>
      <c r="LU14" s="260"/>
      <c r="LV14" s="260"/>
      <c r="LW14" s="260"/>
      <c r="LX14" s="260"/>
      <c r="LY14" s="260"/>
      <c r="LZ14" s="260"/>
      <c r="MA14" s="260"/>
      <c r="MB14" s="260"/>
      <c r="MC14" s="260"/>
      <c r="MD14" s="260"/>
      <c r="ME14" s="260"/>
      <c r="MF14" s="260"/>
      <c r="MG14" s="260"/>
      <c r="MH14" s="260"/>
      <c r="MI14" s="260"/>
      <c r="MJ14" s="260"/>
      <c r="MK14" s="260"/>
      <c r="ML14" s="260"/>
      <c r="MM14" s="260"/>
      <c r="MN14" s="260"/>
      <c r="MO14" s="260"/>
      <c r="MP14" s="260"/>
      <c r="MQ14" s="260"/>
      <c r="MR14" s="260"/>
      <c r="MS14" s="260"/>
      <c r="MT14" s="260"/>
      <c r="MU14" s="260"/>
      <c r="MV14" s="260"/>
      <c r="MW14" s="260"/>
      <c r="MX14" s="260"/>
      <c r="MY14" s="260"/>
      <c r="MZ14" s="260"/>
      <c r="NA14" s="260"/>
      <c r="NB14" s="260"/>
      <c r="NC14" s="260"/>
      <c r="ND14" s="260"/>
      <c r="NE14" s="260"/>
      <c r="NF14" s="260"/>
      <c r="NG14" s="260"/>
      <c r="NH14" s="260"/>
      <c r="NI14" s="260"/>
      <c r="NJ14" s="260"/>
      <c r="NK14" s="260"/>
      <c r="NL14" s="260"/>
      <c r="NM14" s="260"/>
      <c r="NN14" s="260"/>
      <c r="NO14" s="260"/>
      <c r="NP14" s="260"/>
      <c r="NQ14" s="260"/>
      <c r="NR14" s="260"/>
      <c r="NS14" s="260"/>
      <c r="NT14" s="260"/>
      <c r="NU14" s="260"/>
      <c r="NV14" s="260"/>
      <c r="NW14" s="260"/>
      <c r="NX14" s="260"/>
      <c r="NY14" s="260"/>
      <c r="NZ14" s="260"/>
      <c r="OA14" s="260"/>
      <c r="OB14" s="260"/>
      <c r="OC14" s="260"/>
      <c r="OD14" s="260"/>
      <c r="OE14" s="261"/>
      <c r="OF14" s="286" t="s">
        <v>220</v>
      </c>
      <c r="OG14" s="287"/>
      <c r="OH14" s="287"/>
      <c r="OI14" s="287"/>
      <c r="OJ14" s="287"/>
      <c r="OK14" s="287"/>
      <c r="OL14" s="287"/>
      <c r="OM14" s="287"/>
      <c r="ON14" s="287"/>
      <c r="OO14" s="287"/>
      <c r="OP14" s="287"/>
      <c r="OQ14" s="287"/>
      <c r="OR14" s="287"/>
      <c r="OS14" s="287"/>
      <c r="OT14" s="287"/>
      <c r="OU14" s="287"/>
      <c r="OV14" s="287"/>
      <c r="OW14" s="287"/>
      <c r="OX14" s="287"/>
      <c r="OY14" s="288"/>
    </row>
    <row r="15" spans="1:415" ht="21.75" customHeight="1" x14ac:dyDescent="0.25">
      <c r="A15" s="269" t="s">
        <v>4</v>
      </c>
      <c r="B15" s="270"/>
      <c r="C15" s="270"/>
      <c r="D15" s="270"/>
      <c r="E15" s="270"/>
      <c r="F15" s="270"/>
      <c r="G15" s="270"/>
      <c r="H15" s="271"/>
      <c r="I15" s="99"/>
      <c r="J15" s="278" t="s">
        <v>92</v>
      </c>
      <c r="K15" s="279"/>
      <c r="L15" s="279"/>
      <c r="M15" s="279"/>
      <c r="N15" s="279"/>
      <c r="O15" s="279"/>
      <c r="P15" s="279"/>
      <c r="Q15" s="279"/>
      <c r="R15" s="279"/>
      <c r="S15" s="279"/>
      <c r="T15" s="279"/>
      <c r="U15" s="279"/>
      <c r="V15" s="279"/>
      <c r="W15" s="279"/>
      <c r="X15" s="279"/>
      <c r="Y15" s="279"/>
      <c r="Z15" s="279"/>
      <c r="AA15" s="279"/>
      <c r="AB15" s="279"/>
      <c r="AC15" s="280"/>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175"/>
      <c r="OF15" s="246" t="s">
        <v>5</v>
      </c>
      <c r="OG15" s="247"/>
      <c r="OH15" s="247" t="s">
        <v>212</v>
      </c>
      <c r="OI15" s="247"/>
      <c r="OJ15" s="291" t="s">
        <v>272</v>
      </c>
      <c r="OK15" s="292"/>
      <c r="OL15" s="292"/>
      <c r="OM15" s="292"/>
      <c r="ON15" s="292"/>
      <c r="OO15" s="292"/>
      <c r="OP15" s="292"/>
      <c r="OQ15" s="292"/>
      <c r="OR15" s="292"/>
      <c r="OS15" s="292"/>
      <c r="OT15" s="292"/>
      <c r="OU15" s="292"/>
      <c r="OV15" s="292"/>
      <c r="OW15" s="292"/>
      <c r="OX15" s="292"/>
      <c r="OY15" s="177"/>
    </row>
    <row r="16" spans="1:415" ht="17.25" customHeight="1" x14ac:dyDescent="0.25">
      <c r="A16" s="272"/>
      <c r="B16" s="273"/>
      <c r="C16" s="273"/>
      <c r="D16" s="273"/>
      <c r="E16" s="273"/>
      <c r="F16" s="273"/>
      <c r="G16" s="273"/>
      <c r="H16" s="274"/>
      <c r="I16" s="100"/>
      <c r="J16" s="90" t="s">
        <v>273</v>
      </c>
      <c r="K16" s="245">
        <v>1</v>
      </c>
      <c r="L16" s="245"/>
      <c r="M16" s="245">
        <v>2</v>
      </c>
      <c r="N16" s="245"/>
      <c r="O16" s="245">
        <v>3</v>
      </c>
      <c r="P16" s="245"/>
      <c r="Q16" s="245">
        <v>4</v>
      </c>
      <c r="R16" s="245"/>
      <c r="S16" s="245">
        <v>5</v>
      </c>
      <c r="T16" s="245"/>
      <c r="U16" s="245">
        <v>6</v>
      </c>
      <c r="V16" s="245"/>
      <c r="W16" s="245">
        <v>7</v>
      </c>
      <c r="X16" s="245"/>
      <c r="Y16" s="289" t="s">
        <v>135</v>
      </c>
      <c r="Z16" s="290"/>
      <c r="AA16" s="245" t="s">
        <v>86</v>
      </c>
      <c r="AB16" s="281" t="s">
        <v>136</v>
      </c>
      <c r="AC16" s="245" t="s">
        <v>87</v>
      </c>
      <c r="AD16" s="197">
        <f>AD18</f>
        <v>43466</v>
      </c>
      <c r="AE16" s="197">
        <f t="shared" ref="AE16:CP16" si="0">AE18</f>
        <v>43467</v>
      </c>
      <c r="AF16" s="197">
        <f t="shared" si="0"/>
        <v>43468</v>
      </c>
      <c r="AG16" s="197">
        <f t="shared" si="0"/>
        <v>43469</v>
      </c>
      <c r="AH16" s="197">
        <f t="shared" si="0"/>
        <v>43470</v>
      </c>
      <c r="AI16" s="197">
        <f t="shared" si="0"/>
        <v>43471</v>
      </c>
      <c r="AJ16" s="197">
        <f t="shared" si="0"/>
        <v>43472</v>
      </c>
      <c r="AK16" s="197">
        <f t="shared" si="0"/>
        <v>43473</v>
      </c>
      <c r="AL16" s="197">
        <f t="shared" si="0"/>
        <v>43474</v>
      </c>
      <c r="AM16" s="197">
        <f t="shared" si="0"/>
        <v>43475</v>
      </c>
      <c r="AN16" s="197">
        <f t="shared" si="0"/>
        <v>43476</v>
      </c>
      <c r="AO16" s="197">
        <f t="shared" si="0"/>
        <v>43477</v>
      </c>
      <c r="AP16" s="197">
        <f t="shared" si="0"/>
        <v>43478</v>
      </c>
      <c r="AQ16" s="197">
        <f t="shared" si="0"/>
        <v>43479</v>
      </c>
      <c r="AR16" s="197">
        <f t="shared" si="0"/>
        <v>43480</v>
      </c>
      <c r="AS16" s="197">
        <f t="shared" si="0"/>
        <v>43481</v>
      </c>
      <c r="AT16" s="197">
        <f t="shared" si="0"/>
        <v>43482</v>
      </c>
      <c r="AU16" s="197">
        <f t="shared" si="0"/>
        <v>43483</v>
      </c>
      <c r="AV16" s="197">
        <f t="shared" si="0"/>
        <v>43484</v>
      </c>
      <c r="AW16" s="197">
        <f t="shared" si="0"/>
        <v>43485</v>
      </c>
      <c r="AX16" s="197">
        <f t="shared" si="0"/>
        <v>43486</v>
      </c>
      <c r="AY16" s="197">
        <f t="shared" si="0"/>
        <v>43487</v>
      </c>
      <c r="AZ16" s="197">
        <f t="shared" si="0"/>
        <v>43488</v>
      </c>
      <c r="BA16" s="197">
        <f t="shared" si="0"/>
        <v>43489</v>
      </c>
      <c r="BB16" s="197">
        <f t="shared" si="0"/>
        <v>43490</v>
      </c>
      <c r="BC16" s="197">
        <f t="shared" si="0"/>
        <v>43491</v>
      </c>
      <c r="BD16" s="197">
        <f t="shared" si="0"/>
        <v>43492</v>
      </c>
      <c r="BE16" s="197">
        <f t="shared" si="0"/>
        <v>43493</v>
      </c>
      <c r="BF16" s="197">
        <f t="shared" si="0"/>
        <v>43494</v>
      </c>
      <c r="BG16" s="197">
        <f t="shared" si="0"/>
        <v>43495</v>
      </c>
      <c r="BH16" s="197">
        <f t="shared" si="0"/>
        <v>43496</v>
      </c>
      <c r="BI16" s="197">
        <f t="shared" si="0"/>
        <v>43497</v>
      </c>
      <c r="BJ16" s="197">
        <f t="shared" si="0"/>
        <v>43498</v>
      </c>
      <c r="BK16" s="197">
        <f t="shared" si="0"/>
        <v>43499</v>
      </c>
      <c r="BL16" s="197">
        <f t="shared" si="0"/>
        <v>43500</v>
      </c>
      <c r="BM16" s="197">
        <f t="shared" si="0"/>
        <v>43501</v>
      </c>
      <c r="BN16" s="197">
        <f t="shared" si="0"/>
        <v>43502</v>
      </c>
      <c r="BO16" s="197">
        <f t="shared" si="0"/>
        <v>43503</v>
      </c>
      <c r="BP16" s="197">
        <f t="shared" si="0"/>
        <v>43504</v>
      </c>
      <c r="BQ16" s="197">
        <f t="shared" si="0"/>
        <v>43505</v>
      </c>
      <c r="BR16" s="197">
        <f t="shared" si="0"/>
        <v>43506</v>
      </c>
      <c r="BS16" s="197">
        <f t="shared" si="0"/>
        <v>43507</v>
      </c>
      <c r="BT16" s="197">
        <f t="shared" si="0"/>
        <v>43508</v>
      </c>
      <c r="BU16" s="197">
        <f t="shared" si="0"/>
        <v>43509</v>
      </c>
      <c r="BV16" s="197">
        <f t="shared" si="0"/>
        <v>43510</v>
      </c>
      <c r="BW16" s="197">
        <f t="shared" si="0"/>
        <v>43511</v>
      </c>
      <c r="BX16" s="197">
        <f t="shared" si="0"/>
        <v>43512</v>
      </c>
      <c r="BY16" s="197">
        <f t="shared" si="0"/>
        <v>43513</v>
      </c>
      <c r="BZ16" s="197">
        <f t="shared" si="0"/>
        <v>43514</v>
      </c>
      <c r="CA16" s="197">
        <f t="shared" si="0"/>
        <v>43515</v>
      </c>
      <c r="CB16" s="197">
        <f t="shared" si="0"/>
        <v>43516</v>
      </c>
      <c r="CC16" s="197">
        <f t="shared" si="0"/>
        <v>43517</v>
      </c>
      <c r="CD16" s="197">
        <f t="shared" si="0"/>
        <v>43518</v>
      </c>
      <c r="CE16" s="197">
        <f t="shared" si="0"/>
        <v>43519</v>
      </c>
      <c r="CF16" s="197">
        <f t="shared" si="0"/>
        <v>43520</v>
      </c>
      <c r="CG16" s="197">
        <f t="shared" si="0"/>
        <v>43521</v>
      </c>
      <c r="CH16" s="197">
        <f t="shared" si="0"/>
        <v>43522</v>
      </c>
      <c r="CI16" s="197">
        <f t="shared" si="0"/>
        <v>43523</v>
      </c>
      <c r="CJ16" s="197">
        <f t="shared" si="0"/>
        <v>43524</v>
      </c>
      <c r="CK16" s="197">
        <f t="shared" si="0"/>
        <v>43525</v>
      </c>
      <c r="CL16" s="197">
        <f t="shared" si="0"/>
        <v>43526</v>
      </c>
      <c r="CM16" s="197">
        <f t="shared" si="0"/>
        <v>43527</v>
      </c>
      <c r="CN16" s="197">
        <f t="shared" si="0"/>
        <v>43528</v>
      </c>
      <c r="CO16" s="197">
        <f t="shared" si="0"/>
        <v>43529</v>
      </c>
      <c r="CP16" s="197">
        <f t="shared" si="0"/>
        <v>43530</v>
      </c>
      <c r="CQ16" s="197">
        <f t="shared" ref="CQ16:FB16" si="1">CQ18</f>
        <v>43531</v>
      </c>
      <c r="CR16" s="197">
        <f t="shared" si="1"/>
        <v>43532</v>
      </c>
      <c r="CS16" s="197">
        <f t="shared" si="1"/>
        <v>43533</v>
      </c>
      <c r="CT16" s="197">
        <f t="shared" si="1"/>
        <v>43534</v>
      </c>
      <c r="CU16" s="197">
        <f t="shared" si="1"/>
        <v>43535</v>
      </c>
      <c r="CV16" s="197">
        <f t="shared" si="1"/>
        <v>43536</v>
      </c>
      <c r="CW16" s="197">
        <f t="shared" si="1"/>
        <v>43537</v>
      </c>
      <c r="CX16" s="197">
        <f t="shared" si="1"/>
        <v>43538</v>
      </c>
      <c r="CY16" s="197">
        <f t="shared" si="1"/>
        <v>43539</v>
      </c>
      <c r="CZ16" s="197">
        <f t="shared" si="1"/>
        <v>43540</v>
      </c>
      <c r="DA16" s="197">
        <f t="shared" si="1"/>
        <v>43541</v>
      </c>
      <c r="DB16" s="197">
        <f t="shared" si="1"/>
        <v>43542</v>
      </c>
      <c r="DC16" s="197">
        <f t="shared" si="1"/>
        <v>43543</v>
      </c>
      <c r="DD16" s="197">
        <f t="shared" si="1"/>
        <v>43544</v>
      </c>
      <c r="DE16" s="197">
        <f t="shared" si="1"/>
        <v>43545</v>
      </c>
      <c r="DF16" s="197">
        <f t="shared" si="1"/>
        <v>43546</v>
      </c>
      <c r="DG16" s="197">
        <f t="shared" si="1"/>
        <v>43547</v>
      </c>
      <c r="DH16" s="197">
        <f t="shared" si="1"/>
        <v>43548</v>
      </c>
      <c r="DI16" s="197">
        <f t="shared" si="1"/>
        <v>43549</v>
      </c>
      <c r="DJ16" s="197">
        <f t="shared" si="1"/>
        <v>43550</v>
      </c>
      <c r="DK16" s="197">
        <f t="shared" si="1"/>
        <v>43551</v>
      </c>
      <c r="DL16" s="197">
        <f t="shared" si="1"/>
        <v>43552</v>
      </c>
      <c r="DM16" s="197">
        <f t="shared" si="1"/>
        <v>43553</v>
      </c>
      <c r="DN16" s="197">
        <f t="shared" si="1"/>
        <v>43554</v>
      </c>
      <c r="DO16" s="197">
        <f t="shared" si="1"/>
        <v>43555</v>
      </c>
      <c r="DP16" s="197">
        <f t="shared" si="1"/>
        <v>43556</v>
      </c>
      <c r="DQ16" s="197">
        <f t="shared" si="1"/>
        <v>43557</v>
      </c>
      <c r="DR16" s="197">
        <f t="shared" si="1"/>
        <v>43558</v>
      </c>
      <c r="DS16" s="197">
        <f t="shared" si="1"/>
        <v>43559</v>
      </c>
      <c r="DT16" s="197">
        <f t="shared" si="1"/>
        <v>43560</v>
      </c>
      <c r="DU16" s="197">
        <f t="shared" si="1"/>
        <v>43561</v>
      </c>
      <c r="DV16" s="197">
        <f t="shared" si="1"/>
        <v>43562</v>
      </c>
      <c r="DW16" s="197">
        <f t="shared" si="1"/>
        <v>43563</v>
      </c>
      <c r="DX16" s="197">
        <f t="shared" si="1"/>
        <v>43564</v>
      </c>
      <c r="DY16" s="197">
        <f t="shared" si="1"/>
        <v>43565</v>
      </c>
      <c r="DZ16" s="197">
        <f t="shared" si="1"/>
        <v>43566</v>
      </c>
      <c r="EA16" s="197">
        <f t="shared" si="1"/>
        <v>43567</v>
      </c>
      <c r="EB16" s="197">
        <f t="shared" si="1"/>
        <v>43568</v>
      </c>
      <c r="EC16" s="197">
        <f t="shared" si="1"/>
        <v>43569</v>
      </c>
      <c r="ED16" s="197">
        <f t="shared" si="1"/>
        <v>43570</v>
      </c>
      <c r="EE16" s="197">
        <f t="shared" si="1"/>
        <v>43571</v>
      </c>
      <c r="EF16" s="197">
        <f t="shared" si="1"/>
        <v>43572</v>
      </c>
      <c r="EG16" s="197">
        <f t="shared" si="1"/>
        <v>43573</v>
      </c>
      <c r="EH16" s="197">
        <f t="shared" si="1"/>
        <v>43574</v>
      </c>
      <c r="EI16" s="197">
        <f t="shared" si="1"/>
        <v>43575</v>
      </c>
      <c r="EJ16" s="197">
        <f t="shared" si="1"/>
        <v>43576</v>
      </c>
      <c r="EK16" s="197">
        <f t="shared" si="1"/>
        <v>43577</v>
      </c>
      <c r="EL16" s="197">
        <f t="shared" si="1"/>
        <v>43578</v>
      </c>
      <c r="EM16" s="197">
        <f t="shared" si="1"/>
        <v>43579</v>
      </c>
      <c r="EN16" s="197">
        <f t="shared" si="1"/>
        <v>43580</v>
      </c>
      <c r="EO16" s="197">
        <f t="shared" si="1"/>
        <v>43581</v>
      </c>
      <c r="EP16" s="197">
        <f t="shared" si="1"/>
        <v>43582</v>
      </c>
      <c r="EQ16" s="197">
        <f t="shared" si="1"/>
        <v>43583</v>
      </c>
      <c r="ER16" s="197">
        <f t="shared" si="1"/>
        <v>43584</v>
      </c>
      <c r="ES16" s="197">
        <f t="shared" si="1"/>
        <v>43585</v>
      </c>
      <c r="ET16" s="197">
        <f t="shared" si="1"/>
        <v>43586</v>
      </c>
      <c r="EU16" s="197">
        <f t="shared" si="1"/>
        <v>43587</v>
      </c>
      <c r="EV16" s="197">
        <f t="shared" si="1"/>
        <v>43588</v>
      </c>
      <c r="EW16" s="197">
        <f t="shared" si="1"/>
        <v>43589</v>
      </c>
      <c r="EX16" s="197">
        <f t="shared" si="1"/>
        <v>43590</v>
      </c>
      <c r="EY16" s="197">
        <f t="shared" si="1"/>
        <v>43591</v>
      </c>
      <c r="EZ16" s="197">
        <f t="shared" si="1"/>
        <v>43592</v>
      </c>
      <c r="FA16" s="197">
        <f t="shared" si="1"/>
        <v>43593</v>
      </c>
      <c r="FB16" s="197">
        <f t="shared" si="1"/>
        <v>43594</v>
      </c>
      <c r="FC16" s="197">
        <f t="shared" ref="FC16:HN16" si="2">FC18</f>
        <v>43595</v>
      </c>
      <c r="FD16" s="197">
        <f t="shared" si="2"/>
        <v>43596</v>
      </c>
      <c r="FE16" s="197">
        <f t="shared" si="2"/>
        <v>43597</v>
      </c>
      <c r="FF16" s="197">
        <f t="shared" si="2"/>
        <v>43598</v>
      </c>
      <c r="FG16" s="197">
        <f t="shared" si="2"/>
        <v>43599</v>
      </c>
      <c r="FH16" s="197">
        <f t="shared" si="2"/>
        <v>43600</v>
      </c>
      <c r="FI16" s="197">
        <f t="shared" si="2"/>
        <v>43601</v>
      </c>
      <c r="FJ16" s="197">
        <f t="shared" si="2"/>
        <v>43602</v>
      </c>
      <c r="FK16" s="197">
        <f t="shared" si="2"/>
        <v>43603</v>
      </c>
      <c r="FL16" s="197">
        <f t="shared" si="2"/>
        <v>43604</v>
      </c>
      <c r="FM16" s="197">
        <f t="shared" si="2"/>
        <v>43605</v>
      </c>
      <c r="FN16" s="197">
        <f t="shared" si="2"/>
        <v>43606</v>
      </c>
      <c r="FO16" s="197">
        <f t="shared" si="2"/>
        <v>43607</v>
      </c>
      <c r="FP16" s="197">
        <f t="shared" si="2"/>
        <v>43608</v>
      </c>
      <c r="FQ16" s="197">
        <f t="shared" si="2"/>
        <v>43609</v>
      </c>
      <c r="FR16" s="197">
        <f t="shared" si="2"/>
        <v>43610</v>
      </c>
      <c r="FS16" s="197">
        <f t="shared" si="2"/>
        <v>43611</v>
      </c>
      <c r="FT16" s="197">
        <f t="shared" si="2"/>
        <v>43612</v>
      </c>
      <c r="FU16" s="197">
        <f t="shared" si="2"/>
        <v>43613</v>
      </c>
      <c r="FV16" s="197">
        <f t="shared" si="2"/>
        <v>43614</v>
      </c>
      <c r="FW16" s="197">
        <f t="shared" si="2"/>
        <v>43615</v>
      </c>
      <c r="FX16" s="197">
        <f t="shared" si="2"/>
        <v>43616</v>
      </c>
      <c r="FY16" s="197">
        <f t="shared" si="2"/>
        <v>43617</v>
      </c>
      <c r="FZ16" s="197">
        <f t="shared" si="2"/>
        <v>43618</v>
      </c>
      <c r="GA16" s="197">
        <f t="shared" si="2"/>
        <v>43619</v>
      </c>
      <c r="GB16" s="197">
        <f t="shared" si="2"/>
        <v>43620</v>
      </c>
      <c r="GC16" s="197">
        <f t="shared" si="2"/>
        <v>43621</v>
      </c>
      <c r="GD16" s="197">
        <f t="shared" si="2"/>
        <v>43622</v>
      </c>
      <c r="GE16" s="197">
        <f t="shared" si="2"/>
        <v>43623</v>
      </c>
      <c r="GF16" s="197">
        <f t="shared" si="2"/>
        <v>43624</v>
      </c>
      <c r="GG16" s="197">
        <f t="shared" si="2"/>
        <v>43625</v>
      </c>
      <c r="GH16" s="197">
        <f t="shared" si="2"/>
        <v>43626</v>
      </c>
      <c r="GI16" s="197">
        <f t="shared" si="2"/>
        <v>43627</v>
      </c>
      <c r="GJ16" s="197">
        <f t="shared" si="2"/>
        <v>43628</v>
      </c>
      <c r="GK16" s="197">
        <f t="shared" si="2"/>
        <v>43629</v>
      </c>
      <c r="GL16" s="197">
        <f t="shared" si="2"/>
        <v>43630</v>
      </c>
      <c r="GM16" s="197">
        <f t="shared" si="2"/>
        <v>43631</v>
      </c>
      <c r="GN16" s="197">
        <f t="shared" si="2"/>
        <v>43632</v>
      </c>
      <c r="GO16" s="197">
        <f t="shared" si="2"/>
        <v>43633</v>
      </c>
      <c r="GP16" s="197">
        <f t="shared" si="2"/>
        <v>43634</v>
      </c>
      <c r="GQ16" s="197">
        <f t="shared" si="2"/>
        <v>43635</v>
      </c>
      <c r="GR16" s="197">
        <f t="shared" si="2"/>
        <v>43636</v>
      </c>
      <c r="GS16" s="197">
        <f t="shared" si="2"/>
        <v>43637</v>
      </c>
      <c r="GT16" s="197">
        <f t="shared" si="2"/>
        <v>43638</v>
      </c>
      <c r="GU16" s="197">
        <f t="shared" si="2"/>
        <v>43639</v>
      </c>
      <c r="GV16" s="197">
        <f t="shared" si="2"/>
        <v>43640</v>
      </c>
      <c r="GW16" s="197">
        <f t="shared" si="2"/>
        <v>43641</v>
      </c>
      <c r="GX16" s="197">
        <f t="shared" si="2"/>
        <v>43642</v>
      </c>
      <c r="GY16" s="197">
        <f t="shared" si="2"/>
        <v>43643</v>
      </c>
      <c r="GZ16" s="197">
        <f t="shared" si="2"/>
        <v>43644</v>
      </c>
      <c r="HA16" s="197">
        <f t="shared" si="2"/>
        <v>43645</v>
      </c>
      <c r="HB16" s="197">
        <f t="shared" si="2"/>
        <v>43646</v>
      </c>
      <c r="HC16" s="197">
        <f t="shared" si="2"/>
        <v>43647</v>
      </c>
      <c r="HD16" s="197">
        <f t="shared" si="2"/>
        <v>43648</v>
      </c>
      <c r="HE16" s="197">
        <f t="shared" si="2"/>
        <v>43649</v>
      </c>
      <c r="HF16" s="197">
        <f t="shared" si="2"/>
        <v>43650</v>
      </c>
      <c r="HG16" s="197">
        <f t="shared" si="2"/>
        <v>43651</v>
      </c>
      <c r="HH16" s="197">
        <f t="shared" si="2"/>
        <v>43652</v>
      </c>
      <c r="HI16" s="197">
        <f t="shared" si="2"/>
        <v>43653</v>
      </c>
      <c r="HJ16" s="197">
        <f t="shared" si="2"/>
        <v>43654</v>
      </c>
      <c r="HK16" s="197">
        <f t="shared" si="2"/>
        <v>43655</v>
      </c>
      <c r="HL16" s="197">
        <f t="shared" si="2"/>
        <v>43656</v>
      </c>
      <c r="HM16" s="197">
        <f t="shared" si="2"/>
        <v>43657</v>
      </c>
      <c r="HN16" s="197">
        <f t="shared" si="2"/>
        <v>43658</v>
      </c>
      <c r="HO16" s="197">
        <f t="shared" ref="HO16:JZ16" si="3">HO18</f>
        <v>43659</v>
      </c>
      <c r="HP16" s="197">
        <f t="shared" si="3"/>
        <v>43660</v>
      </c>
      <c r="HQ16" s="197">
        <f t="shared" si="3"/>
        <v>43661</v>
      </c>
      <c r="HR16" s="197">
        <f t="shared" si="3"/>
        <v>43662</v>
      </c>
      <c r="HS16" s="197">
        <f t="shared" si="3"/>
        <v>43663</v>
      </c>
      <c r="HT16" s="197">
        <f t="shared" si="3"/>
        <v>43664</v>
      </c>
      <c r="HU16" s="197">
        <f t="shared" si="3"/>
        <v>43665</v>
      </c>
      <c r="HV16" s="197">
        <f t="shared" si="3"/>
        <v>43666</v>
      </c>
      <c r="HW16" s="197">
        <f t="shared" si="3"/>
        <v>43667</v>
      </c>
      <c r="HX16" s="197">
        <f t="shared" si="3"/>
        <v>43668</v>
      </c>
      <c r="HY16" s="197">
        <f t="shared" si="3"/>
        <v>43669</v>
      </c>
      <c r="HZ16" s="197">
        <f t="shared" si="3"/>
        <v>43670</v>
      </c>
      <c r="IA16" s="197">
        <f t="shared" si="3"/>
        <v>43671</v>
      </c>
      <c r="IB16" s="197">
        <f t="shared" si="3"/>
        <v>43672</v>
      </c>
      <c r="IC16" s="197">
        <f t="shared" si="3"/>
        <v>43673</v>
      </c>
      <c r="ID16" s="197">
        <f t="shared" si="3"/>
        <v>43674</v>
      </c>
      <c r="IE16" s="197">
        <f t="shared" si="3"/>
        <v>43675</v>
      </c>
      <c r="IF16" s="197">
        <f t="shared" si="3"/>
        <v>43676</v>
      </c>
      <c r="IG16" s="197">
        <f t="shared" si="3"/>
        <v>43677</v>
      </c>
      <c r="IH16" s="197">
        <f t="shared" si="3"/>
        <v>43678</v>
      </c>
      <c r="II16" s="197">
        <f t="shared" si="3"/>
        <v>43679</v>
      </c>
      <c r="IJ16" s="197">
        <f t="shared" si="3"/>
        <v>43680</v>
      </c>
      <c r="IK16" s="197">
        <f t="shared" si="3"/>
        <v>43681</v>
      </c>
      <c r="IL16" s="197">
        <f t="shared" si="3"/>
        <v>43682</v>
      </c>
      <c r="IM16" s="197">
        <f t="shared" si="3"/>
        <v>43683</v>
      </c>
      <c r="IN16" s="197">
        <f t="shared" si="3"/>
        <v>43684</v>
      </c>
      <c r="IO16" s="197">
        <f t="shared" si="3"/>
        <v>43685</v>
      </c>
      <c r="IP16" s="197">
        <f t="shared" si="3"/>
        <v>43686</v>
      </c>
      <c r="IQ16" s="197">
        <f t="shared" si="3"/>
        <v>43687</v>
      </c>
      <c r="IR16" s="197">
        <f t="shared" si="3"/>
        <v>43688</v>
      </c>
      <c r="IS16" s="197">
        <f t="shared" si="3"/>
        <v>43689</v>
      </c>
      <c r="IT16" s="197">
        <f t="shared" si="3"/>
        <v>43690</v>
      </c>
      <c r="IU16" s="197">
        <f t="shared" si="3"/>
        <v>43691</v>
      </c>
      <c r="IV16" s="197">
        <f t="shared" si="3"/>
        <v>43692</v>
      </c>
      <c r="IW16" s="197">
        <f t="shared" si="3"/>
        <v>43693</v>
      </c>
      <c r="IX16" s="197">
        <f t="shared" si="3"/>
        <v>43694</v>
      </c>
      <c r="IY16" s="197">
        <f t="shared" si="3"/>
        <v>43695</v>
      </c>
      <c r="IZ16" s="197">
        <f t="shared" si="3"/>
        <v>43696</v>
      </c>
      <c r="JA16" s="197">
        <f t="shared" si="3"/>
        <v>43697</v>
      </c>
      <c r="JB16" s="197">
        <f t="shared" si="3"/>
        <v>43698</v>
      </c>
      <c r="JC16" s="197">
        <f t="shared" si="3"/>
        <v>43699</v>
      </c>
      <c r="JD16" s="197">
        <f t="shared" si="3"/>
        <v>43700</v>
      </c>
      <c r="JE16" s="197">
        <f t="shared" si="3"/>
        <v>43701</v>
      </c>
      <c r="JF16" s="197">
        <f t="shared" si="3"/>
        <v>43702</v>
      </c>
      <c r="JG16" s="197">
        <f t="shared" si="3"/>
        <v>43703</v>
      </c>
      <c r="JH16" s="197">
        <f t="shared" si="3"/>
        <v>43704</v>
      </c>
      <c r="JI16" s="197">
        <f t="shared" si="3"/>
        <v>43705</v>
      </c>
      <c r="JJ16" s="197">
        <f t="shared" si="3"/>
        <v>43706</v>
      </c>
      <c r="JK16" s="197">
        <f t="shared" si="3"/>
        <v>43707</v>
      </c>
      <c r="JL16" s="197">
        <f t="shared" si="3"/>
        <v>43708</v>
      </c>
      <c r="JM16" s="197">
        <f t="shared" si="3"/>
        <v>43709</v>
      </c>
      <c r="JN16" s="197">
        <f t="shared" si="3"/>
        <v>43710</v>
      </c>
      <c r="JO16" s="197">
        <f t="shared" si="3"/>
        <v>43711</v>
      </c>
      <c r="JP16" s="197">
        <f t="shared" si="3"/>
        <v>43712</v>
      </c>
      <c r="JQ16" s="197">
        <f t="shared" si="3"/>
        <v>43713</v>
      </c>
      <c r="JR16" s="197">
        <f t="shared" si="3"/>
        <v>43714</v>
      </c>
      <c r="JS16" s="197">
        <f t="shared" si="3"/>
        <v>43715</v>
      </c>
      <c r="JT16" s="197">
        <f t="shared" si="3"/>
        <v>43716</v>
      </c>
      <c r="JU16" s="197">
        <f t="shared" si="3"/>
        <v>43717</v>
      </c>
      <c r="JV16" s="197">
        <f t="shared" si="3"/>
        <v>43718</v>
      </c>
      <c r="JW16" s="197">
        <f t="shared" si="3"/>
        <v>43719</v>
      </c>
      <c r="JX16" s="197">
        <f t="shared" si="3"/>
        <v>43720</v>
      </c>
      <c r="JY16" s="197">
        <f t="shared" si="3"/>
        <v>43721</v>
      </c>
      <c r="JZ16" s="197">
        <f t="shared" si="3"/>
        <v>43722</v>
      </c>
      <c r="KA16" s="197">
        <f t="shared" ref="KA16:ML16" si="4">KA18</f>
        <v>43723</v>
      </c>
      <c r="KB16" s="197">
        <f t="shared" si="4"/>
        <v>43724</v>
      </c>
      <c r="KC16" s="197">
        <f t="shared" si="4"/>
        <v>43725</v>
      </c>
      <c r="KD16" s="197">
        <f t="shared" si="4"/>
        <v>43726</v>
      </c>
      <c r="KE16" s="197">
        <f t="shared" si="4"/>
        <v>43727</v>
      </c>
      <c r="KF16" s="197">
        <f t="shared" si="4"/>
        <v>43728</v>
      </c>
      <c r="KG16" s="197">
        <f t="shared" si="4"/>
        <v>43729</v>
      </c>
      <c r="KH16" s="197">
        <f t="shared" si="4"/>
        <v>43730</v>
      </c>
      <c r="KI16" s="197">
        <f t="shared" si="4"/>
        <v>43731</v>
      </c>
      <c r="KJ16" s="197">
        <f t="shared" si="4"/>
        <v>43732</v>
      </c>
      <c r="KK16" s="197">
        <f t="shared" si="4"/>
        <v>43733</v>
      </c>
      <c r="KL16" s="197">
        <f t="shared" si="4"/>
        <v>43734</v>
      </c>
      <c r="KM16" s="197">
        <f t="shared" si="4"/>
        <v>43735</v>
      </c>
      <c r="KN16" s="197">
        <f t="shared" si="4"/>
        <v>43736</v>
      </c>
      <c r="KO16" s="197">
        <f t="shared" si="4"/>
        <v>43737</v>
      </c>
      <c r="KP16" s="197">
        <f t="shared" si="4"/>
        <v>43738</v>
      </c>
      <c r="KQ16" s="197">
        <f t="shared" si="4"/>
        <v>43739</v>
      </c>
      <c r="KR16" s="197">
        <f t="shared" si="4"/>
        <v>43740</v>
      </c>
      <c r="KS16" s="197">
        <f t="shared" si="4"/>
        <v>43741</v>
      </c>
      <c r="KT16" s="197">
        <f t="shared" si="4"/>
        <v>43742</v>
      </c>
      <c r="KU16" s="197">
        <f t="shared" si="4"/>
        <v>43743</v>
      </c>
      <c r="KV16" s="197">
        <f t="shared" si="4"/>
        <v>43744</v>
      </c>
      <c r="KW16" s="197">
        <f t="shared" si="4"/>
        <v>43745</v>
      </c>
      <c r="KX16" s="197">
        <f t="shared" si="4"/>
        <v>43746</v>
      </c>
      <c r="KY16" s="197">
        <f t="shared" si="4"/>
        <v>43747</v>
      </c>
      <c r="KZ16" s="197">
        <f t="shared" si="4"/>
        <v>43748</v>
      </c>
      <c r="LA16" s="197">
        <f t="shared" si="4"/>
        <v>43749</v>
      </c>
      <c r="LB16" s="197">
        <f t="shared" si="4"/>
        <v>43750</v>
      </c>
      <c r="LC16" s="197">
        <f t="shared" si="4"/>
        <v>43751</v>
      </c>
      <c r="LD16" s="197">
        <f t="shared" si="4"/>
        <v>43752</v>
      </c>
      <c r="LE16" s="197">
        <f t="shared" si="4"/>
        <v>43753</v>
      </c>
      <c r="LF16" s="197">
        <f t="shared" si="4"/>
        <v>43754</v>
      </c>
      <c r="LG16" s="197">
        <f t="shared" si="4"/>
        <v>43755</v>
      </c>
      <c r="LH16" s="197">
        <f t="shared" si="4"/>
        <v>43756</v>
      </c>
      <c r="LI16" s="197">
        <f t="shared" si="4"/>
        <v>43757</v>
      </c>
      <c r="LJ16" s="197">
        <f t="shared" si="4"/>
        <v>43758</v>
      </c>
      <c r="LK16" s="197">
        <f t="shared" si="4"/>
        <v>43759</v>
      </c>
      <c r="LL16" s="197">
        <f t="shared" si="4"/>
        <v>43760</v>
      </c>
      <c r="LM16" s="197">
        <f t="shared" si="4"/>
        <v>43761</v>
      </c>
      <c r="LN16" s="197">
        <f t="shared" si="4"/>
        <v>43762</v>
      </c>
      <c r="LO16" s="197">
        <f t="shared" si="4"/>
        <v>43763</v>
      </c>
      <c r="LP16" s="197">
        <f t="shared" si="4"/>
        <v>43764</v>
      </c>
      <c r="LQ16" s="197">
        <f t="shared" si="4"/>
        <v>43765</v>
      </c>
      <c r="LR16" s="197">
        <f t="shared" si="4"/>
        <v>43766</v>
      </c>
      <c r="LS16" s="197">
        <f t="shared" si="4"/>
        <v>43767</v>
      </c>
      <c r="LT16" s="197">
        <f t="shared" si="4"/>
        <v>43768</v>
      </c>
      <c r="LU16" s="197">
        <f t="shared" si="4"/>
        <v>43769</v>
      </c>
      <c r="LV16" s="197">
        <f t="shared" si="4"/>
        <v>43770</v>
      </c>
      <c r="LW16" s="197">
        <f t="shared" si="4"/>
        <v>43771</v>
      </c>
      <c r="LX16" s="197">
        <f t="shared" si="4"/>
        <v>43772</v>
      </c>
      <c r="LY16" s="197">
        <f t="shared" si="4"/>
        <v>43773</v>
      </c>
      <c r="LZ16" s="197">
        <f t="shared" si="4"/>
        <v>43774</v>
      </c>
      <c r="MA16" s="197">
        <f t="shared" si="4"/>
        <v>43775</v>
      </c>
      <c r="MB16" s="197">
        <f t="shared" si="4"/>
        <v>43776</v>
      </c>
      <c r="MC16" s="197">
        <f t="shared" si="4"/>
        <v>43777</v>
      </c>
      <c r="MD16" s="197">
        <f t="shared" si="4"/>
        <v>43778</v>
      </c>
      <c r="ME16" s="197">
        <f t="shared" si="4"/>
        <v>43779</v>
      </c>
      <c r="MF16" s="197">
        <f t="shared" si="4"/>
        <v>43780</v>
      </c>
      <c r="MG16" s="197">
        <f t="shared" si="4"/>
        <v>43781</v>
      </c>
      <c r="MH16" s="197">
        <f t="shared" si="4"/>
        <v>43782</v>
      </c>
      <c r="MI16" s="197">
        <f t="shared" si="4"/>
        <v>43783</v>
      </c>
      <c r="MJ16" s="197">
        <f t="shared" si="4"/>
        <v>43784</v>
      </c>
      <c r="MK16" s="197">
        <f t="shared" si="4"/>
        <v>43785</v>
      </c>
      <c r="ML16" s="197">
        <f t="shared" si="4"/>
        <v>43786</v>
      </c>
      <c r="MM16" s="197">
        <f t="shared" ref="MM16:OD16" si="5">MM18</f>
        <v>43787</v>
      </c>
      <c r="MN16" s="197">
        <f t="shared" si="5"/>
        <v>43788</v>
      </c>
      <c r="MO16" s="197">
        <f t="shared" si="5"/>
        <v>43789</v>
      </c>
      <c r="MP16" s="197">
        <f t="shared" si="5"/>
        <v>43790</v>
      </c>
      <c r="MQ16" s="197">
        <f t="shared" si="5"/>
        <v>43791</v>
      </c>
      <c r="MR16" s="197">
        <f t="shared" si="5"/>
        <v>43792</v>
      </c>
      <c r="MS16" s="197">
        <f t="shared" si="5"/>
        <v>43793</v>
      </c>
      <c r="MT16" s="197">
        <f t="shared" si="5"/>
        <v>43794</v>
      </c>
      <c r="MU16" s="197">
        <f t="shared" si="5"/>
        <v>43795</v>
      </c>
      <c r="MV16" s="197">
        <f t="shared" si="5"/>
        <v>43796</v>
      </c>
      <c r="MW16" s="197">
        <f t="shared" si="5"/>
        <v>43797</v>
      </c>
      <c r="MX16" s="197">
        <f t="shared" si="5"/>
        <v>43798</v>
      </c>
      <c r="MY16" s="197">
        <f t="shared" si="5"/>
        <v>43799</v>
      </c>
      <c r="MZ16" s="197">
        <f t="shared" si="5"/>
        <v>43800</v>
      </c>
      <c r="NA16" s="197">
        <f t="shared" si="5"/>
        <v>43801</v>
      </c>
      <c r="NB16" s="197">
        <f t="shared" si="5"/>
        <v>43802</v>
      </c>
      <c r="NC16" s="197">
        <f t="shared" si="5"/>
        <v>43803</v>
      </c>
      <c r="ND16" s="197">
        <f t="shared" si="5"/>
        <v>43804</v>
      </c>
      <c r="NE16" s="197">
        <f t="shared" si="5"/>
        <v>43805</v>
      </c>
      <c r="NF16" s="197">
        <f t="shared" si="5"/>
        <v>43806</v>
      </c>
      <c r="NG16" s="197">
        <f t="shared" si="5"/>
        <v>43807</v>
      </c>
      <c r="NH16" s="197">
        <f t="shared" si="5"/>
        <v>43808</v>
      </c>
      <c r="NI16" s="197">
        <f t="shared" si="5"/>
        <v>43809</v>
      </c>
      <c r="NJ16" s="197">
        <f t="shared" si="5"/>
        <v>43810</v>
      </c>
      <c r="NK16" s="197">
        <f t="shared" si="5"/>
        <v>43811</v>
      </c>
      <c r="NL16" s="197">
        <f t="shared" si="5"/>
        <v>43812</v>
      </c>
      <c r="NM16" s="197">
        <f t="shared" si="5"/>
        <v>43813</v>
      </c>
      <c r="NN16" s="197">
        <f t="shared" si="5"/>
        <v>43814</v>
      </c>
      <c r="NO16" s="197">
        <f t="shared" si="5"/>
        <v>43815</v>
      </c>
      <c r="NP16" s="197">
        <f t="shared" si="5"/>
        <v>43816</v>
      </c>
      <c r="NQ16" s="197">
        <f t="shared" si="5"/>
        <v>43817</v>
      </c>
      <c r="NR16" s="197">
        <f t="shared" si="5"/>
        <v>43818</v>
      </c>
      <c r="NS16" s="197">
        <f t="shared" si="5"/>
        <v>43819</v>
      </c>
      <c r="NT16" s="197">
        <f t="shared" si="5"/>
        <v>43820</v>
      </c>
      <c r="NU16" s="197">
        <f t="shared" si="5"/>
        <v>43821</v>
      </c>
      <c r="NV16" s="197">
        <f t="shared" si="5"/>
        <v>43822</v>
      </c>
      <c r="NW16" s="197">
        <f t="shared" si="5"/>
        <v>43823</v>
      </c>
      <c r="NX16" s="197">
        <f t="shared" si="5"/>
        <v>43824</v>
      </c>
      <c r="NY16" s="197">
        <f t="shared" si="5"/>
        <v>43825</v>
      </c>
      <c r="NZ16" s="197">
        <f t="shared" si="5"/>
        <v>43826</v>
      </c>
      <c r="OA16" s="197">
        <f t="shared" si="5"/>
        <v>43827</v>
      </c>
      <c r="OB16" s="197">
        <f t="shared" si="5"/>
        <v>43828</v>
      </c>
      <c r="OC16" s="197">
        <f t="shared" si="5"/>
        <v>43829</v>
      </c>
      <c r="OD16" s="197">
        <f t="shared" si="5"/>
        <v>43830</v>
      </c>
      <c r="OE16" s="175"/>
      <c r="OF16" s="248"/>
      <c r="OG16" s="249"/>
      <c r="OH16" s="249"/>
      <c r="OI16" s="249"/>
      <c r="OJ16" s="90" t="s">
        <v>273</v>
      </c>
      <c r="OK16" s="266">
        <v>1</v>
      </c>
      <c r="OL16" s="266"/>
      <c r="OM16" s="266">
        <v>2</v>
      </c>
      <c r="ON16" s="266"/>
      <c r="OO16" s="266">
        <v>3</v>
      </c>
      <c r="OP16" s="266"/>
      <c r="OQ16" s="266">
        <v>4</v>
      </c>
      <c r="OR16" s="266"/>
      <c r="OS16" s="266">
        <v>5</v>
      </c>
      <c r="OT16" s="266"/>
      <c r="OU16" s="266">
        <v>6</v>
      </c>
      <c r="OV16" s="266"/>
      <c r="OW16" s="266">
        <v>7</v>
      </c>
      <c r="OX16" s="266"/>
      <c r="OY16" s="175"/>
    </row>
    <row r="17" spans="1:415" ht="21" customHeight="1" thickBot="1" x14ac:dyDescent="0.3">
      <c r="A17" s="275"/>
      <c r="B17" s="276"/>
      <c r="C17" s="276"/>
      <c r="D17" s="276"/>
      <c r="E17" s="276"/>
      <c r="F17" s="276"/>
      <c r="G17" s="276"/>
      <c r="H17" s="277"/>
      <c r="I17" s="100"/>
      <c r="J17" s="90" t="s">
        <v>89</v>
      </c>
      <c r="K17" s="241">
        <f>J6</f>
        <v>0</v>
      </c>
      <c r="L17" s="242"/>
      <c r="M17" s="241">
        <f>J7</f>
        <v>0</v>
      </c>
      <c r="N17" s="242"/>
      <c r="O17" s="241">
        <f>J8</f>
        <v>0</v>
      </c>
      <c r="P17" s="242"/>
      <c r="Q17" s="241">
        <f>J9</f>
        <v>0</v>
      </c>
      <c r="R17" s="242"/>
      <c r="S17" s="241">
        <f>J10</f>
        <v>0</v>
      </c>
      <c r="T17" s="242"/>
      <c r="U17" s="241">
        <f>J11</f>
        <v>0</v>
      </c>
      <c r="V17" s="242"/>
      <c r="W17" s="241">
        <f>J12</f>
        <v>0</v>
      </c>
      <c r="X17" s="242"/>
      <c r="Y17" s="278"/>
      <c r="Z17" s="280"/>
      <c r="AA17" s="245"/>
      <c r="AB17" s="281"/>
      <c r="AC17" s="245"/>
      <c r="AD17" s="198">
        <f>AD18</f>
        <v>43466</v>
      </c>
      <c r="AE17" s="198">
        <f t="shared" ref="AE17:CP17" si="6">AE18</f>
        <v>43467</v>
      </c>
      <c r="AF17" s="198">
        <f t="shared" si="6"/>
        <v>43468</v>
      </c>
      <c r="AG17" s="198">
        <f t="shared" si="6"/>
        <v>43469</v>
      </c>
      <c r="AH17" s="198">
        <f t="shared" si="6"/>
        <v>43470</v>
      </c>
      <c r="AI17" s="198">
        <f t="shared" si="6"/>
        <v>43471</v>
      </c>
      <c r="AJ17" s="198">
        <f t="shared" si="6"/>
        <v>43472</v>
      </c>
      <c r="AK17" s="198">
        <f t="shared" si="6"/>
        <v>43473</v>
      </c>
      <c r="AL17" s="198">
        <f t="shared" si="6"/>
        <v>43474</v>
      </c>
      <c r="AM17" s="198">
        <f t="shared" si="6"/>
        <v>43475</v>
      </c>
      <c r="AN17" s="198">
        <f t="shared" si="6"/>
        <v>43476</v>
      </c>
      <c r="AO17" s="198">
        <f t="shared" si="6"/>
        <v>43477</v>
      </c>
      <c r="AP17" s="198">
        <f t="shared" si="6"/>
        <v>43478</v>
      </c>
      <c r="AQ17" s="198">
        <f t="shared" si="6"/>
        <v>43479</v>
      </c>
      <c r="AR17" s="198">
        <f t="shared" si="6"/>
        <v>43480</v>
      </c>
      <c r="AS17" s="198">
        <f t="shared" si="6"/>
        <v>43481</v>
      </c>
      <c r="AT17" s="198">
        <f t="shared" si="6"/>
        <v>43482</v>
      </c>
      <c r="AU17" s="198">
        <f t="shared" si="6"/>
        <v>43483</v>
      </c>
      <c r="AV17" s="198">
        <f t="shared" si="6"/>
        <v>43484</v>
      </c>
      <c r="AW17" s="198">
        <f t="shared" si="6"/>
        <v>43485</v>
      </c>
      <c r="AX17" s="198">
        <f t="shared" si="6"/>
        <v>43486</v>
      </c>
      <c r="AY17" s="198">
        <f t="shared" si="6"/>
        <v>43487</v>
      </c>
      <c r="AZ17" s="198">
        <f t="shared" si="6"/>
        <v>43488</v>
      </c>
      <c r="BA17" s="198">
        <f t="shared" si="6"/>
        <v>43489</v>
      </c>
      <c r="BB17" s="198">
        <f t="shared" si="6"/>
        <v>43490</v>
      </c>
      <c r="BC17" s="198">
        <f t="shared" si="6"/>
        <v>43491</v>
      </c>
      <c r="BD17" s="198">
        <f t="shared" si="6"/>
        <v>43492</v>
      </c>
      <c r="BE17" s="198">
        <f t="shared" si="6"/>
        <v>43493</v>
      </c>
      <c r="BF17" s="198">
        <f t="shared" si="6"/>
        <v>43494</v>
      </c>
      <c r="BG17" s="198">
        <f t="shared" si="6"/>
        <v>43495</v>
      </c>
      <c r="BH17" s="198">
        <f t="shared" si="6"/>
        <v>43496</v>
      </c>
      <c r="BI17" s="198">
        <f t="shared" si="6"/>
        <v>43497</v>
      </c>
      <c r="BJ17" s="198">
        <f t="shared" si="6"/>
        <v>43498</v>
      </c>
      <c r="BK17" s="198">
        <f t="shared" si="6"/>
        <v>43499</v>
      </c>
      <c r="BL17" s="198">
        <f t="shared" si="6"/>
        <v>43500</v>
      </c>
      <c r="BM17" s="198">
        <f t="shared" si="6"/>
        <v>43501</v>
      </c>
      <c r="BN17" s="198">
        <f t="shared" si="6"/>
        <v>43502</v>
      </c>
      <c r="BO17" s="198">
        <f t="shared" si="6"/>
        <v>43503</v>
      </c>
      <c r="BP17" s="198">
        <f t="shared" si="6"/>
        <v>43504</v>
      </c>
      <c r="BQ17" s="198">
        <f t="shared" si="6"/>
        <v>43505</v>
      </c>
      <c r="BR17" s="198">
        <f t="shared" si="6"/>
        <v>43506</v>
      </c>
      <c r="BS17" s="198">
        <f t="shared" si="6"/>
        <v>43507</v>
      </c>
      <c r="BT17" s="198">
        <f t="shared" si="6"/>
        <v>43508</v>
      </c>
      <c r="BU17" s="198">
        <f t="shared" si="6"/>
        <v>43509</v>
      </c>
      <c r="BV17" s="198">
        <f t="shared" si="6"/>
        <v>43510</v>
      </c>
      <c r="BW17" s="198">
        <f t="shared" si="6"/>
        <v>43511</v>
      </c>
      <c r="BX17" s="198">
        <f t="shared" si="6"/>
        <v>43512</v>
      </c>
      <c r="BY17" s="198">
        <f t="shared" si="6"/>
        <v>43513</v>
      </c>
      <c r="BZ17" s="198">
        <f t="shared" si="6"/>
        <v>43514</v>
      </c>
      <c r="CA17" s="198">
        <f t="shared" si="6"/>
        <v>43515</v>
      </c>
      <c r="CB17" s="198">
        <f t="shared" si="6"/>
        <v>43516</v>
      </c>
      <c r="CC17" s="198">
        <f t="shared" si="6"/>
        <v>43517</v>
      </c>
      <c r="CD17" s="198">
        <f t="shared" si="6"/>
        <v>43518</v>
      </c>
      <c r="CE17" s="198">
        <f t="shared" si="6"/>
        <v>43519</v>
      </c>
      <c r="CF17" s="198">
        <f t="shared" si="6"/>
        <v>43520</v>
      </c>
      <c r="CG17" s="198">
        <f t="shared" si="6"/>
        <v>43521</v>
      </c>
      <c r="CH17" s="198">
        <f t="shared" si="6"/>
        <v>43522</v>
      </c>
      <c r="CI17" s="198">
        <f t="shared" si="6"/>
        <v>43523</v>
      </c>
      <c r="CJ17" s="198">
        <f t="shared" si="6"/>
        <v>43524</v>
      </c>
      <c r="CK17" s="198">
        <f t="shared" si="6"/>
        <v>43525</v>
      </c>
      <c r="CL17" s="198">
        <f t="shared" si="6"/>
        <v>43526</v>
      </c>
      <c r="CM17" s="198">
        <f t="shared" si="6"/>
        <v>43527</v>
      </c>
      <c r="CN17" s="198">
        <f t="shared" si="6"/>
        <v>43528</v>
      </c>
      <c r="CO17" s="198">
        <f t="shared" si="6"/>
        <v>43529</v>
      </c>
      <c r="CP17" s="198">
        <f t="shared" si="6"/>
        <v>43530</v>
      </c>
      <c r="CQ17" s="198">
        <f t="shared" ref="CQ17:FB17" si="7">CQ18</f>
        <v>43531</v>
      </c>
      <c r="CR17" s="198">
        <f t="shared" si="7"/>
        <v>43532</v>
      </c>
      <c r="CS17" s="198">
        <f t="shared" si="7"/>
        <v>43533</v>
      </c>
      <c r="CT17" s="198">
        <f t="shared" si="7"/>
        <v>43534</v>
      </c>
      <c r="CU17" s="198">
        <f t="shared" si="7"/>
        <v>43535</v>
      </c>
      <c r="CV17" s="198">
        <f t="shared" si="7"/>
        <v>43536</v>
      </c>
      <c r="CW17" s="198">
        <f t="shared" si="7"/>
        <v>43537</v>
      </c>
      <c r="CX17" s="198">
        <f t="shared" si="7"/>
        <v>43538</v>
      </c>
      <c r="CY17" s="198">
        <f t="shared" si="7"/>
        <v>43539</v>
      </c>
      <c r="CZ17" s="198">
        <f t="shared" si="7"/>
        <v>43540</v>
      </c>
      <c r="DA17" s="198">
        <f t="shared" si="7"/>
        <v>43541</v>
      </c>
      <c r="DB17" s="198">
        <f t="shared" si="7"/>
        <v>43542</v>
      </c>
      <c r="DC17" s="198">
        <f t="shared" si="7"/>
        <v>43543</v>
      </c>
      <c r="DD17" s="198">
        <f t="shared" si="7"/>
        <v>43544</v>
      </c>
      <c r="DE17" s="198">
        <f t="shared" si="7"/>
        <v>43545</v>
      </c>
      <c r="DF17" s="198">
        <f t="shared" si="7"/>
        <v>43546</v>
      </c>
      <c r="DG17" s="198">
        <f t="shared" si="7"/>
        <v>43547</v>
      </c>
      <c r="DH17" s="198">
        <f t="shared" si="7"/>
        <v>43548</v>
      </c>
      <c r="DI17" s="198">
        <f t="shared" si="7"/>
        <v>43549</v>
      </c>
      <c r="DJ17" s="198">
        <f t="shared" si="7"/>
        <v>43550</v>
      </c>
      <c r="DK17" s="198">
        <f t="shared" si="7"/>
        <v>43551</v>
      </c>
      <c r="DL17" s="198">
        <f t="shared" si="7"/>
        <v>43552</v>
      </c>
      <c r="DM17" s="198">
        <f t="shared" si="7"/>
        <v>43553</v>
      </c>
      <c r="DN17" s="198">
        <f t="shared" si="7"/>
        <v>43554</v>
      </c>
      <c r="DO17" s="198">
        <f t="shared" si="7"/>
        <v>43555</v>
      </c>
      <c r="DP17" s="198">
        <f t="shared" si="7"/>
        <v>43556</v>
      </c>
      <c r="DQ17" s="198">
        <f t="shared" si="7"/>
        <v>43557</v>
      </c>
      <c r="DR17" s="198">
        <f t="shared" si="7"/>
        <v>43558</v>
      </c>
      <c r="DS17" s="198">
        <f t="shared" si="7"/>
        <v>43559</v>
      </c>
      <c r="DT17" s="198">
        <f t="shared" si="7"/>
        <v>43560</v>
      </c>
      <c r="DU17" s="198">
        <f t="shared" si="7"/>
        <v>43561</v>
      </c>
      <c r="DV17" s="198">
        <f t="shared" si="7"/>
        <v>43562</v>
      </c>
      <c r="DW17" s="198">
        <f t="shared" si="7"/>
        <v>43563</v>
      </c>
      <c r="DX17" s="198">
        <f t="shared" si="7"/>
        <v>43564</v>
      </c>
      <c r="DY17" s="198">
        <f t="shared" si="7"/>
        <v>43565</v>
      </c>
      <c r="DZ17" s="198">
        <f t="shared" si="7"/>
        <v>43566</v>
      </c>
      <c r="EA17" s="198">
        <f t="shared" si="7"/>
        <v>43567</v>
      </c>
      <c r="EB17" s="198">
        <f t="shared" si="7"/>
        <v>43568</v>
      </c>
      <c r="EC17" s="198">
        <f t="shared" si="7"/>
        <v>43569</v>
      </c>
      <c r="ED17" s="198">
        <f t="shared" si="7"/>
        <v>43570</v>
      </c>
      <c r="EE17" s="198">
        <f t="shared" si="7"/>
        <v>43571</v>
      </c>
      <c r="EF17" s="198">
        <f t="shared" si="7"/>
        <v>43572</v>
      </c>
      <c r="EG17" s="198">
        <f t="shared" si="7"/>
        <v>43573</v>
      </c>
      <c r="EH17" s="198">
        <f t="shared" si="7"/>
        <v>43574</v>
      </c>
      <c r="EI17" s="198">
        <f t="shared" si="7"/>
        <v>43575</v>
      </c>
      <c r="EJ17" s="198">
        <f t="shared" si="7"/>
        <v>43576</v>
      </c>
      <c r="EK17" s="198">
        <f t="shared" si="7"/>
        <v>43577</v>
      </c>
      <c r="EL17" s="198">
        <f t="shared" si="7"/>
        <v>43578</v>
      </c>
      <c r="EM17" s="198">
        <f t="shared" si="7"/>
        <v>43579</v>
      </c>
      <c r="EN17" s="198">
        <f t="shared" si="7"/>
        <v>43580</v>
      </c>
      <c r="EO17" s="198">
        <f t="shared" si="7"/>
        <v>43581</v>
      </c>
      <c r="EP17" s="198">
        <f t="shared" si="7"/>
        <v>43582</v>
      </c>
      <c r="EQ17" s="198">
        <f t="shared" si="7"/>
        <v>43583</v>
      </c>
      <c r="ER17" s="198">
        <f t="shared" si="7"/>
        <v>43584</v>
      </c>
      <c r="ES17" s="198">
        <f t="shared" si="7"/>
        <v>43585</v>
      </c>
      <c r="ET17" s="198">
        <f t="shared" si="7"/>
        <v>43586</v>
      </c>
      <c r="EU17" s="198">
        <f t="shared" si="7"/>
        <v>43587</v>
      </c>
      <c r="EV17" s="198">
        <f t="shared" si="7"/>
        <v>43588</v>
      </c>
      <c r="EW17" s="198">
        <f t="shared" si="7"/>
        <v>43589</v>
      </c>
      <c r="EX17" s="198">
        <f t="shared" si="7"/>
        <v>43590</v>
      </c>
      <c r="EY17" s="198">
        <f t="shared" si="7"/>
        <v>43591</v>
      </c>
      <c r="EZ17" s="198">
        <f t="shared" si="7"/>
        <v>43592</v>
      </c>
      <c r="FA17" s="198">
        <f t="shared" si="7"/>
        <v>43593</v>
      </c>
      <c r="FB17" s="198">
        <f t="shared" si="7"/>
        <v>43594</v>
      </c>
      <c r="FC17" s="198">
        <f t="shared" ref="FC17:HN17" si="8">FC18</f>
        <v>43595</v>
      </c>
      <c r="FD17" s="198">
        <f t="shared" si="8"/>
        <v>43596</v>
      </c>
      <c r="FE17" s="198">
        <f t="shared" si="8"/>
        <v>43597</v>
      </c>
      <c r="FF17" s="198">
        <f t="shared" si="8"/>
        <v>43598</v>
      </c>
      <c r="FG17" s="198">
        <f t="shared" si="8"/>
        <v>43599</v>
      </c>
      <c r="FH17" s="198">
        <f t="shared" si="8"/>
        <v>43600</v>
      </c>
      <c r="FI17" s="198">
        <f t="shared" si="8"/>
        <v>43601</v>
      </c>
      <c r="FJ17" s="198">
        <f t="shared" si="8"/>
        <v>43602</v>
      </c>
      <c r="FK17" s="198">
        <f t="shared" si="8"/>
        <v>43603</v>
      </c>
      <c r="FL17" s="198">
        <f t="shared" si="8"/>
        <v>43604</v>
      </c>
      <c r="FM17" s="198">
        <f t="shared" si="8"/>
        <v>43605</v>
      </c>
      <c r="FN17" s="198">
        <f t="shared" si="8"/>
        <v>43606</v>
      </c>
      <c r="FO17" s="198">
        <f t="shared" si="8"/>
        <v>43607</v>
      </c>
      <c r="FP17" s="198">
        <f t="shared" si="8"/>
        <v>43608</v>
      </c>
      <c r="FQ17" s="198">
        <f t="shared" si="8"/>
        <v>43609</v>
      </c>
      <c r="FR17" s="198">
        <f t="shared" si="8"/>
        <v>43610</v>
      </c>
      <c r="FS17" s="198">
        <f t="shared" si="8"/>
        <v>43611</v>
      </c>
      <c r="FT17" s="198">
        <f t="shared" si="8"/>
        <v>43612</v>
      </c>
      <c r="FU17" s="198">
        <f t="shared" si="8"/>
        <v>43613</v>
      </c>
      <c r="FV17" s="198">
        <f t="shared" si="8"/>
        <v>43614</v>
      </c>
      <c r="FW17" s="198">
        <f t="shared" si="8"/>
        <v>43615</v>
      </c>
      <c r="FX17" s="198">
        <f t="shared" si="8"/>
        <v>43616</v>
      </c>
      <c r="FY17" s="198">
        <f t="shared" si="8"/>
        <v>43617</v>
      </c>
      <c r="FZ17" s="198">
        <f t="shared" si="8"/>
        <v>43618</v>
      </c>
      <c r="GA17" s="198">
        <f t="shared" si="8"/>
        <v>43619</v>
      </c>
      <c r="GB17" s="198">
        <f t="shared" si="8"/>
        <v>43620</v>
      </c>
      <c r="GC17" s="198">
        <f t="shared" si="8"/>
        <v>43621</v>
      </c>
      <c r="GD17" s="198">
        <f t="shared" si="8"/>
        <v>43622</v>
      </c>
      <c r="GE17" s="198">
        <f t="shared" si="8"/>
        <v>43623</v>
      </c>
      <c r="GF17" s="198">
        <f t="shared" si="8"/>
        <v>43624</v>
      </c>
      <c r="GG17" s="198">
        <f t="shared" si="8"/>
        <v>43625</v>
      </c>
      <c r="GH17" s="198">
        <f t="shared" si="8"/>
        <v>43626</v>
      </c>
      <c r="GI17" s="198">
        <f t="shared" si="8"/>
        <v>43627</v>
      </c>
      <c r="GJ17" s="198">
        <f t="shared" si="8"/>
        <v>43628</v>
      </c>
      <c r="GK17" s="198">
        <f t="shared" si="8"/>
        <v>43629</v>
      </c>
      <c r="GL17" s="198">
        <f t="shared" si="8"/>
        <v>43630</v>
      </c>
      <c r="GM17" s="198">
        <f t="shared" si="8"/>
        <v>43631</v>
      </c>
      <c r="GN17" s="198">
        <f t="shared" si="8"/>
        <v>43632</v>
      </c>
      <c r="GO17" s="198">
        <f t="shared" si="8"/>
        <v>43633</v>
      </c>
      <c r="GP17" s="198">
        <f t="shared" si="8"/>
        <v>43634</v>
      </c>
      <c r="GQ17" s="198">
        <f t="shared" si="8"/>
        <v>43635</v>
      </c>
      <c r="GR17" s="198">
        <f t="shared" si="8"/>
        <v>43636</v>
      </c>
      <c r="GS17" s="198">
        <f t="shared" si="8"/>
        <v>43637</v>
      </c>
      <c r="GT17" s="198">
        <f t="shared" si="8"/>
        <v>43638</v>
      </c>
      <c r="GU17" s="198">
        <f t="shared" si="8"/>
        <v>43639</v>
      </c>
      <c r="GV17" s="198">
        <f t="shared" si="8"/>
        <v>43640</v>
      </c>
      <c r="GW17" s="198">
        <f t="shared" si="8"/>
        <v>43641</v>
      </c>
      <c r="GX17" s="198">
        <f t="shared" si="8"/>
        <v>43642</v>
      </c>
      <c r="GY17" s="198">
        <f t="shared" si="8"/>
        <v>43643</v>
      </c>
      <c r="GZ17" s="198">
        <f t="shared" si="8"/>
        <v>43644</v>
      </c>
      <c r="HA17" s="198">
        <f t="shared" si="8"/>
        <v>43645</v>
      </c>
      <c r="HB17" s="198">
        <f t="shared" si="8"/>
        <v>43646</v>
      </c>
      <c r="HC17" s="198">
        <f t="shared" si="8"/>
        <v>43647</v>
      </c>
      <c r="HD17" s="198">
        <f t="shared" si="8"/>
        <v>43648</v>
      </c>
      <c r="HE17" s="198">
        <f t="shared" si="8"/>
        <v>43649</v>
      </c>
      <c r="HF17" s="198">
        <f t="shared" si="8"/>
        <v>43650</v>
      </c>
      <c r="HG17" s="198">
        <f t="shared" si="8"/>
        <v>43651</v>
      </c>
      <c r="HH17" s="198">
        <f t="shared" si="8"/>
        <v>43652</v>
      </c>
      <c r="HI17" s="198">
        <f t="shared" si="8"/>
        <v>43653</v>
      </c>
      <c r="HJ17" s="198">
        <f t="shared" si="8"/>
        <v>43654</v>
      </c>
      <c r="HK17" s="198">
        <f t="shared" si="8"/>
        <v>43655</v>
      </c>
      <c r="HL17" s="198">
        <f t="shared" si="8"/>
        <v>43656</v>
      </c>
      <c r="HM17" s="198">
        <f t="shared" si="8"/>
        <v>43657</v>
      </c>
      <c r="HN17" s="198">
        <f t="shared" si="8"/>
        <v>43658</v>
      </c>
      <c r="HO17" s="198">
        <f t="shared" ref="HO17:JZ17" si="9">HO18</f>
        <v>43659</v>
      </c>
      <c r="HP17" s="198">
        <f t="shared" si="9"/>
        <v>43660</v>
      </c>
      <c r="HQ17" s="198">
        <f t="shared" si="9"/>
        <v>43661</v>
      </c>
      <c r="HR17" s="198">
        <f t="shared" si="9"/>
        <v>43662</v>
      </c>
      <c r="HS17" s="198">
        <f t="shared" si="9"/>
        <v>43663</v>
      </c>
      <c r="HT17" s="198">
        <f t="shared" si="9"/>
        <v>43664</v>
      </c>
      <c r="HU17" s="198">
        <f t="shared" si="9"/>
        <v>43665</v>
      </c>
      <c r="HV17" s="198">
        <f t="shared" si="9"/>
        <v>43666</v>
      </c>
      <c r="HW17" s="198">
        <f t="shared" si="9"/>
        <v>43667</v>
      </c>
      <c r="HX17" s="198">
        <f t="shared" si="9"/>
        <v>43668</v>
      </c>
      <c r="HY17" s="198">
        <f t="shared" si="9"/>
        <v>43669</v>
      </c>
      <c r="HZ17" s="198">
        <f t="shared" si="9"/>
        <v>43670</v>
      </c>
      <c r="IA17" s="198">
        <f t="shared" si="9"/>
        <v>43671</v>
      </c>
      <c r="IB17" s="198">
        <f t="shared" si="9"/>
        <v>43672</v>
      </c>
      <c r="IC17" s="198">
        <f t="shared" si="9"/>
        <v>43673</v>
      </c>
      <c r="ID17" s="198">
        <f t="shared" si="9"/>
        <v>43674</v>
      </c>
      <c r="IE17" s="198">
        <f t="shared" si="9"/>
        <v>43675</v>
      </c>
      <c r="IF17" s="198">
        <f t="shared" si="9"/>
        <v>43676</v>
      </c>
      <c r="IG17" s="198">
        <f t="shared" si="9"/>
        <v>43677</v>
      </c>
      <c r="IH17" s="198">
        <f t="shared" si="9"/>
        <v>43678</v>
      </c>
      <c r="II17" s="198">
        <f t="shared" si="9"/>
        <v>43679</v>
      </c>
      <c r="IJ17" s="198">
        <f t="shared" si="9"/>
        <v>43680</v>
      </c>
      <c r="IK17" s="198">
        <f t="shared" si="9"/>
        <v>43681</v>
      </c>
      <c r="IL17" s="198">
        <f t="shared" si="9"/>
        <v>43682</v>
      </c>
      <c r="IM17" s="198">
        <f t="shared" si="9"/>
        <v>43683</v>
      </c>
      <c r="IN17" s="198">
        <f t="shared" si="9"/>
        <v>43684</v>
      </c>
      <c r="IO17" s="198">
        <f t="shared" si="9"/>
        <v>43685</v>
      </c>
      <c r="IP17" s="198">
        <f t="shared" si="9"/>
        <v>43686</v>
      </c>
      <c r="IQ17" s="198">
        <f t="shared" si="9"/>
        <v>43687</v>
      </c>
      <c r="IR17" s="198">
        <f t="shared" si="9"/>
        <v>43688</v>
      </c>
      <c r="IS17" s="198">
        <f t="shared" si="9"/>
        <v>43689</v>
      </c>
      <c r="IT17" s="198">
        <f t="shared" si="9"/>
        <v>43690</v>
      </c>
      <c r="IU17" s="198">
        <f t="shared" si="9"/>
        <v>43691</v>
      </c>
      <c r="IV17" s="198">
        <f t="shared" si="9"/>
        <v>43692</v>
      </c>
      <c r="IW17" s="198">
        <f t="shared" si="9"/>
        <v>43693</v>
      </c>
      <c r="IX17" s="198">
        <f t="shared" si="9"/>
        <v>43694</v>
      </c>
      <c r="IY17" s="198">
        <f t="shared" si="9"/>
        <v>43695</v>
      </c>
      <c r="IZ17" s="198">
        <f t="shared" si="9"/>
        <v>43696</v>
      </c>
      <c r="JA17" s="198">
        <f t="shared" si="9"/>
        <v>43697</v>
      </c>
      <c r="JB17" s="198">
        <f t="shared" si="9"/>
        <v>43698</v>
      </c>
      <c r="JC17" s="198">
        <f t="shared" si="9"/>
        <v>43699</v>
      </c>
      <c r="JD17" s="198">
        <f t="shared" si="9"/>
        <v>43700</v>
      </c>
      <c r="JE17" s="198">
        <f t="shared" si="9"/>
        <v>43701</v>
      </c>
      <c r="JF17" s="198">
        <f t="shared" si="9"/>
        <v>43702</v>
      </c>
      <c r="JG17" s="198">
        <f t="shared" si="9"/>
        <v>43703</v>
      </c>
      <c r="JH17" s="198">
        <f t="shared" si="9"/>
        <v>43704</v>
      </c>
      <c r="JI17" s="198">
        <f t="shared" si="9"/>
        <v>43705</v>
      </c>
      <c r="JJ17" s="198">
        <f t="shared" si="9"/>
        <v>43706</v>
      </c>
      <c r="JK17" s="198">
        <f t="shared" si="9"/>
        <v>43707</v>
      </c>
      <c r="JL17" s="198">
        <f t="shared" si="9"/>
        <v>43708</v>
      </c>
      <c r="JM17" s="198">
        <f t="shared" si="9"/>
        <v>43709</v>
      </c>
      <c r="JN17" s="198">
        <f t="shared" si="9"/>
        <v>43710</v>
      </c>
      <c r="JO17" s="198">
        <f t="shared" si="9"/>
        <v>43711</v>
      </c>
      <c r="JP17" s="198">
        <f t="shared" si="9"/>
        <v>43712</v>
      </c>
      <c r="JQ17" s="198">
        <f t="shared" si="9"/>
        <v>43713</v>
      </c>
      <c r="JR17" s="198">
        <f t="shared" si="9"/>
        <v>43714</v>
      </c>
      <c r="JS17" s="198">
        <f t="shared" si="9"/>
        <v>43715</v>
      </c>
      <c r="JT17" s="198">
        <f t="shared" si="9"/>
        <v>43716</v>
      </c>
      <c r="JU17" s="198">
        <f t="shared" si="9"/>
        <v>43717</v>
      </c>
      <c r="JV17" s="198">
        <f t="shared" si="9"/>
        <v>43718</v>
      </c>
      <c r="JW17" s="198">
        <f t="shared" si="9"/>
        <v>43719</v>
      </c>
      <c r="JX17" s="198">
        <f t="shared" si="9"/>
        <v>43720</v>
      </c>
      <c r="JY17" s="198">
        <f t="shared" si="9"/>
        <v>43721</v>
      </c>
      <c r="JZ17" s="198">
        <f t="shared" si="9"/>
        <v>43722</v>
      </c>
      <c r="KA17" s="198">
        <f t="shared" ref="KA17:ML17" si="10">KA18</f>
        <v>43723</v>
      </c>
      <c r="KB17" s="198">
        <f t="shared" si="10"/>
        <v>43724</v>
      </c>
      <c r="KC17" s="198">
        <f t="shared" si="10"/>
        <v>43725</v>
      </c>
      <c r="KD17" s="198">
        <f t="shared" si="10"/>
        <v>43726</v>
      </c>
      <c r="KE17" s="198">
        <f t="shared" si="10"/>
        <v>43727</v>
      </c>
      <c r="KF17" s="198">
        <f t="shared" si="10"/>
        <v>43728</v>
      </c>
      <c r="KG17" s="198">
        <f t="shared" si="10"/>
        <v>43729</v>
      </c>
      <c r="KH17" s="198">
        <f t="shared" si="10"/>
        <v>43730</v>
      </c>
      <c r="KI17" s="198">
        <f t="shared" si="10"/>
        <v>43731</v>
      </c>
      <c r="KJ17" s="198">
        <f t="shared" si="10"/>
        <v>43732</v>
      </c>
      <c r="KK17" s="198">
        <f t="shared" si="10"/>
        <v>43733</v>
      </c>
      <c r="KL17" s="198">
        <f t="shared" si="10"/>
        <v>43734</v>
      </c>
      <c r="KM17" s="198">
        <f t="shared" si="10"/>
        <v>43735</v>
      </c>
      <c r="KN17" s="198">
        <f t="shared" si="10"/>
        <v>43736</v>
      </c>
      <c r="KO17" s="198">
        <f t="shared" si="10"/>
        <v>43737</v>
      </c>
      <c r="KP17" s="198">
        <f t="shared" si="10"/>
        <v>43738</v>
      </c>
      <c r="KQ17" s="198">
        <f t="shared" si="10"/>
        <v>43739</v>
      </c>
      <c r="KR17" s="198">
        <f t="shared" si="10"/>
        <v>43740</v>
      </c>
      <c r="KS17" s="198">
        <f t="shared" si="10"/>
        <v>43741</v>
      </c>
      <c r="KT17" s="198">
        <f t="shared" si="10"/>
        <v>43742</v>
      </c>
      <c r="KU17" s="198">
        <f t="shared" si="10"/>
        <v>43743</v>
      </c>
      <c r="KV17" s="198">
        <f t="shared" si="10"/>
        <v>43744</v>
      </c>
      <c r="KW17" s="198">
        <f t="shared" si="10"/>
        <v>43745</v>
      </c>
      <c r="KX17" s="198">
        <f t="shared" si="10"/>
        <v>43746</v>
      </c>
      <c r="KY17" s="198">
        <f t="shared" si="10"/>
        <v>43747</v>
      </c>
      <c r="KZ17" s="198">
        <f t="shared" si="10"/>
        <v>43748</v>
      </c>
      <c r="LA17" s="198">
        <f t="shared" si="10"/>
        <v>43749</v>
      </c>
      <c r="LB17" s="198">
        <f t="shared" si="10"/>
        <v>43750</v>
      </c>
      <c r="LC17" s="198">
        <f t="shared" si="10"/>
        <v>43751</v>
      </c>
      <c r="LD17" s="198">
        <f t="shared" si="10"/>
        <v>43752</v>
      </c>
      <c r="LE17" s="198">
        <f t="shared" si="10"/>
        <v>43753</v>
      </c>
      <c r="LF17" s="198">
        <f t="shared" si="10"/>
        <v>43754</v>
      </c>
      <c r="LG17" s="198">
        <f t="shared" si="10"/>
        <v>43755</v>
      </c>
      <c r="LH17" s="198">
        <f t="shared" si="10"/>
        <v>43756</v>
      </c>
      <c r="LI17" s="198">
        <f t="shared" si="10"/>
        <v>43757</v>
      </c>
      <c r="LJ17" s="198">
        <f t="shared" si="10"/>
        <v>43758</v>
      </c>
      <c r="LK17" s="198">
        <f t="shared" si="10"/>
        <v>43759</v>
      </c>
      <c r="LL17" s="198">
        <f t="shared" si="10"/>
        <v>43760</v>
      </c>
      <c r="LM17" s="198">
        <f t="shared" si="10"/>
        <v>43761</v>
      </c>
      <c r="LN17" s="198">
        <f t="shared" si="10"/>
        <v>43762</v>
      </c>
      <c r="LO17" s="198">
        <f t="shared" si="10"/>
        <v>43763</v>
      </c>
      <c r="LP17" s="198">
        <f t="shared" si="10"/>
        <v>43764</v>
      </c>
      <c r="LQ17" s="198">
        <f t="shared" si="10"/>
        <v>43765</v>
      </c>
      <c r="LR17" s="198">
        <f t="shared" si="10"/>
        <v>43766</v>
      </c>
      <c r="LS17" s="198">
        <f t="shared" si="10"/>
        <v>43767</v>
      </c>
      <c r="LT17" s="198">
        <f t="shared" si="10"/>
        <v>43768</v>
      </c>
      <c r="LU17" s="198">
        <f t="shared" si="10"/>
        <v>43769</v>
      </c>
      <c r="LV17" s="198">
        <f t="shared" si="10"/>
        <v>43770</v>
      </c>
      <c r="LW17" s="198">
        <f t="shared" si="10"/>
        <v>43771</v>
      </c>
      <c r="LX17" s="198">
        <f t="shared" si="10"/>
        <v>43772</v>
      </c>
      <c r="LY17" s="198">
        <f t="shared" si="10"/>
        <v>43773</v>
      </c>
      <c r="LZ17" s="198">
        <f t="shared" si="10"/>
        <v>43774</v>
      </c>
      <c r="MA17" s="198">
        <f t="shared" si="10"/>
        <v>43775</v>
      </c>
      <c r="MB17" s="198">
        <f t="shared" si="10"/>
        <v>43776</v>
      </c>
      <c r="MC17" s="198">
        <f t="shared" si="10"/>
        <v>43777</v>
      </c>
      <c r="MD17" s="198">
        <f t="shared" si="10"/>
        <v>43778</v>
      </c>
      <c r="ME17" s="198">
        <f t="shared" si="10"/>
        <v>43779</v>
      </c>
      <c r="MF17" s="198">
        <f t="shared" si="10"/>
        <v>43780</v>
      </c>
      <c r="MG17" s="198">
        <f t="shared" si="10"/>
        <v>43781</v>
      </c>
      <c r="MH17" s="198">
        <f t="shared" si="10"/>
        <v>43782</v>
      </c>
      <c r="MI17" s="198">
        <f t="shared" si="10"/>
        <v>43783</v>
      </c>
      <c r="MJ17" s="198">
        <f t="shared" si="10"/>
        <v>43784</v>
      </c>
      <c r="MK17" s="198">
        <f t="shared" si="10"/>
        <v>43785</v>
      </c>
      <c r="ML17" s="198">
        <f t="shared" si="10"/>
        <v>43786</v>
      </c>
      <c r="MM17" s="198">
        <f t="shared" ref="MM17:OD17" si="11">MM18</f>
        <v>43787</v>
      </c>
      <c r="MN17" s="198">
        <f t="shared" si="11"/>
        <v>43788</v>
      </c>
      <c r="MO17" s="198">
        <f t="shared" si="11"/>
        <v>43789</v>
      </c>
      <c r="MP17" s="198">
        <f t="shared" si="11"/>
        <v>43790</v>
      </c>
      <c r="MQ17" s="198">
        <f t="shared" si="11"/>
        <v>43791</v>
      </c>
      <c r="MR17" s="198">
        <f t="shared" si="11"/>
        <v>43792</v>
      </c>
      <c r="MS17" s="198">
        <f t="shared" si="11"/>
        <v>43793</v>
      </c>
      <c r="MT17" s="198">
        <f t="shared" si="11"/>
        <v>43794</v>
      </c>
      <c r="MU17" s="198">
        <f t="shared" si="11"/>
        <v>43795</v>
      </c>
      <c r="MV17" s="198">
        <f t="shared" si="11"/>
        <v>43796</v>
      </c>
      <c r="MW17" s="198">
        <f t="shared" si="11"/>
        <v>43797</v>
      </c>
      <c r="MX17" s="198">
        <f t="shared" si="11"/>
        <v>43798</v>
      </c>
      <c r="MY17" s="198">
        <f t="shared" si="11"/>
        <v>43799</v>
      </c>
      <c r="MZ17" s="198">
        <f t="shared" si="11"/>
        <v>43800</v>
      </c>
      <c r="NA17" s="198">
        <f t="shared" si="11"/>
        <v>43801</v>
      </c>
      <c r="NB17" s="198">
        <f t="shared" si="11"/>
        <v>43802</v>
      </c>
      <c r="NC17" s="198">
        <f t="shared" si="11"/>
        <v>43803</v>
      </c>
      <c r="ND17" s="198">
        <f t="shared" si="11"/>
        <v>43804</v>
      </c>
      <c r="NE17" s="198">
        <f t="shared" si="11"/>
        <v>43805</v>
      </c>
      <c r="NF17" s="198">
        <f t="shared" si="11"/>
        <v>43806</v>
      </c>
      <c r="NG17" s="198">
        <f t="shared" si="11"/>
        <v>43807</v>
      </c>
      <c r="NH17" s="198">
        <f t="shared" si="11"/>
        <v>43808</v>
      </c>
      <c r="NI17" s="198">
        <f t="shared" si="11"/>
        <v>43809</v>
      </c>
      <c r="NJ17" s="198">
        <f t="shared" si="11"/>
        <v>43810</v>
      </c>
      <c r="NK17" s="198">
        <f t="shared" si="11"/>
        <v>43811</v>
      </c>
      <c r="NL17" s="198">
        <f t="shared" si="11"/>
        <v>43812</v>
      </c>
      <c r="NM17" s="198">
        <f t="shared" si="11"/>
        <v>43813</v>
      </c>
      <c r="NN17" s="198">
        <f t="shared" si="11"/>
        <v>43814</v>
      </c>
      <c r="NO17" s="198">
        <f t="shared" si="11"/>
        <v>43815</v>
      </c>
      <c r="NP17" s="198">
        <f t="shared" si="11"/>
        <v>43816</v>
      </c>
      <c r="NQ17" s="198">
        <f t="shared" si="11"/>
        <v>43817</v>
      </c>
      <c r="NR17" s="198">
        <f t="shared" si="11"/>
        <v>43818</v>
      </c>
      <c r="NS17" s="198">
        <f t="shared" si="11"/>
        <v>43819</v>
      </c>
      <c r="NT17" s="198">
        <f t="shared" si="11"/>
        <v>43820</v>
      </c>
      <c r="NU17" s="198">
        <f t="shared" si="11"/>
        <v>43821</v>
      </c>
      <c r="NV17" s="198">
        <f t="shared" si="11"/>
        <v>43822</v>
      </c>
      <c r="NW17" s="198">
        <f t="shared" si="11"/>
        <v>43823</v>
      </c>
      <c r="NX17" s="198">
        <f t="shared" si="11"/>
        <v>43824</v>
      </c>
      <c r="NY17" s="198">
        <f t="shared" si="11"/>
        <v>43825</v>
      </c>
      <c r="NZ17" s="198">
        <f t="shared" si="11"/>
        <v>43826</v>
      </c>
      <c r="OA17" s="198">
        <f t="shared" si="11"/>
        <v>43827</v>
      </c>
      <c r="OB17" s="198">
        <f t="shared" si="11"/>
        <v>43828</v>
      </c>
      <c r="OC17" s="198">
        <f t="shared" si="11"/>
        <v>43829</v>
      </c>
      <c r="OD17" s="198">
        <f t="shared" si="11"/>
        <v>43830</v>
      </c>
      <c r="OE17" s="175"/>
      <c r="OF17" s="248"/>
      <c r="OG17" s="249"/>
      <c r="OH17" s="249"/>
      <c r="OI17" s="249"/>
      <c r="OJ17" s="90" t="s">
        <v>89</v>
      </c>
      <c r="OK17" s="250"/>
      <c r="OL17" s="251"/>
      <c r="OM17" s="250"/>
      <c r="ON17" s="251"/>
      <c r="OO17" s="250"/>
      <c r="OP17" s="251"/>
      <c r="OQ17" s="250"/>
      <c r="OR17" s="251"/>
      <c r="OS17" s="250"/>
      <c r="OT17" s="251"/>
      <c r="OU17" s="250"/>
      <c r="OV17" s="251"/>
      <c r="OW17" s="250"/>
      <c r="OX17" s="251"/>
      <c r="OY17" s="175"/>
    </row>
    <row r="18" spans="1:415" s="1" customFormat="1" ht="71.25" customHeight="1" x14ac:dyDescent="0.25">
      <c r="A18" s="80" t="s">
        <v>6</v>
      </c>
      <c r="B18" s="81" t="s">
        <v>7</v>
      </c>
      <c r="C18" s="82" t="s">
        <v>8</v>
      </c>
      <c r="D18" s="82" t="s">
        <v>9</v>
      </c>
      <c r="E18" s="82" t="s">
        <v>10</v>
      </c>
      <c r="F18" s="83" t="s">
        <v>11</v>
      </c>
      <c r="G18" s="83" t="s">
        <v>12</v>
      </c>
      <c r="H18" s="84" t="s">
        <v>13</v>
      </c>
      <c r="I18" s="101" t="s">
        <v>271</v>
      </c>
      <c r="J18" s="224" t="s">
        <v>8</v>
      </c>
      <c r="K18" s="224" t="s">
        <v>85</v>
      </c>
      <c r="L18" s="224" t="s">
        <v>134</v>
      </c>
      <c r="M18" s="224" t="s">
        <v>85</v>
      </c>
      <c r="N18" s="224" t="s">
        <v>134</v>
      </c>
      <c r="O18" s="224" t="s">
        <v>85</v>
      </c>
      <c r="P18" s="224" t="s">
        <v>134</v>
      </c>
      <c r="Q18" s="224" t="s">
        <v>85</v>
      </c>
      <c r="R18" s="224" t="s">
        <v>134</v>
      </c>
      <c r="S18" s="224" t="s">
        <v>85</v>
      </c>
      <c r="T18" s="224" t="s">
        <v>134</v>
      </c>
      <c r="U18" s="224" t="s">
        <v>85</v>
      </c>
      <c r="V18" s="224" t="s">
        <v>134</v>
      </c>
      <c r="W18" s="224" t="s">
        <v>85</v>
      </c>
      <c r="X18" s="224" t="s">
        <v>134</v>
      </c>
      <c r="Y18" s="224" t="s">
        <v>85</v>
      </c>
      <c r="Z18" s="224" t="s">
        <v>134</v>
      </c>
      <c r="AA18" s="245"/>
      <c r="AB18" s="281"/>
      <c r="AC18" s="245"/>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6"/>
      <c r="OF18" s="226" t="s">
        <v>14</v>
      </c>
      <c r="OG18" s="226" t="s">
        <v>15</v>
      </c>
      <c r="OH18" s="226" t="s">
        <v>213</v>
      </c>
      <c r="OI18" s="226" t="s">
        <v>211</v>
      </c>
      <c r="OJ18" s="91" t="s">
        <v>8</v>
      </c>
      <c r="OK18" s="224" t="s">
        <v>85</v>
      </c>
      <c r="OL18" s="224" t="s">
        <v>134</v>
      </c>
      <c r="OM18" s="224" t="s">
        <v>85</v>
      </c>
      <c r="ON18" s="224" t="s">
        <v>134</v>
      </c>
      <c r="OO18" s="224" t="s">
        <v>85</v>
      </c>
      <c r="OP18" s="224" t="s">
        <v>134</v>
      </c>
      <c r="OQ18" s="224" t="s">
        <v>85</v>
      </c>
      <c r="OR18" s="224" t="s">
        <v>134</v>
      </c>
      <c r="OS18" s="224" t="s">
        <v>85</v>
      </c>
      <c r="OT18" s="224" t="s">
        <v>134</v>
      </c>
      <c r="OU18" s="224" t="s">
        <v>85</v>
      </c>
      <c r="OV18" s="224" t="s">
        <v>134</v>
      </c>
      <c r="OW18" s="224" t="s">
        <v>85</v>
      </c>
      <c r="OX18" s="224" t="s">
        <v>134</v>
      </c>
      <c r="OY18" s="176"/>
    </row>
    <row r="19" spans="1:415" ht="13" hidden="1" x14ac:dyDescent="0.25">
      <c r="A19" s="148" t="s">
        <v>16</v>
      </c>
      <c r="B19" s="149" t="s">
        <v>235</v>
      </c>
      <c r="C19" s="149"/>
      <c r="D19" s="150"/>
      <c r="E19" s="150"/>
      <c r="F19" s="151"/>
      <c r="G19" s="150"/>
      <c r="H19" s="152"/>
      <c r="I19" s="153"/>
      <c r="J19" s="150"/>
      <c r="K19" s="154"/>
      <c r="L19" s="154"/>
      <c r="M19" s="154"/>
      <c r="N19" s="154"/>
      <c r="O19" s="154"/>
      <c r="P19" s="154"/>
      <c r="Q19" s="154"/>
      <c r="R19" s="154"/>
      <c r="S19" s="154"/>
      <c r="T19" s="154"/>
      <c r="U19" s="154"/>
      <c r="V19" s="154"/>
      <c r="W19" s="154"/>
      <c r="X19" s="154"/>
      <c r="Y19" s="154"/>
      <c r="Z19" s="154"/>
      <c r="AA19" s="155"/>
      <c r="AB19" s="154"/>
      <c r="AC19" s="155"/>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5"/>
      <c r="OF19" s="150"/>
      <c r="OG19" s="150"/>
      <c r="OH19" s="150"/>
      <c r="OI19" s="150"/>
      <c r="OJ19" s="179"/>
      <c r="OK19" s="150"/>
      <c r="OL19" s="150"/>
      <c r="OM19" s="150"/>
      <c r="ON19" s="150"/>
      <c r="OO19" s="150"/>
      <c r="OP19" s="150"/>
      <c r="OQ19" s="150"/>
      <c r="OR19" s="150"/>
      <c r="OS19" s="150"/>
      <c r="OT19" s="150"/>
      <c r="OU19" s="150"/>
      <c r="OV19" s="150"/>
      <c r="OW19" s="150"/>
      <c r="OX19" s="150"/>
      <c r="OY19" s="175"/>
    </row>
    <row r="20" spans="1:415" ht="25" hidden="1" x14ac:dyDescent="0.25">
      <c r="A20" s="135" t="s">
        <v>232</v>
      </c>
      <c r="B20" s="55" t="s">
        <v>18</v>
      </c>
      <c r="C20" s="136" t="s">
        <v>19</v>
      </c>
      <c r="D20" s="93">
        <v>0</v>
      </c>
      <c r="E20" s="26">
        <f>D20</f>
        <v>0</v>
      </c>
      <c r="F20" s="219"/>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5"/>
      <c r="OF20" s="28">
        <f>OK20+OM20+OO20+OQ20+OS20+OU20+OW20</f>
        <v>0</v>
      </c>
      <c r="OG20" s="28">
        <f>OL20+ON20+OP20+OR20+OT20+OV20+OX20</f>
        <v>0</v>
      </c>
      <c r="OH20" s="29">
        <f>D20-OF20</f>
        <v>0</v>
      </c>
      <c r="OI20" s="29">
        <f>G20-OG20</f>
        <v>0</v>
      </c>
      <c r="OJ20" s="92"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75"/>
    </row>
    <row r="21" spans="1:415" s="63" customFormat="1" ht="25" hidden="1" outlineLevel="1" x14ac:dyDescent="0.25">
      <c r="A21" s="137"/>
      <c r="B21" s="138"/>
      <c r="C21" s="139"/>
      <c r="D21" s="78"/>
      <c r="E21" s="78"/>
      <c r="F21" s="212"/>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5"/>
      <c r="OF21" s="28"/>
      <c r="OG21" s="28"/>
      <c r="OH21" s="29"/>
      <c r="OI21" s="29"/>
      <c r="OJ21" s="92"/>
      <c r="OK21" s="29"/>
      <c r="OL21" s="29"/>
      <c r="OM21" s="29"/>
      <c r="ON21" s="29"/>
      <c r="OO21" s="28"/>
      <c r="OP21" s="29"/>
      <c r="OQ21" s="28"/>
      <c r="OR21" s="29"/>
      <c r="OS21" s="28"/>
      <c r="OT21" s="29"/>
      <c r="OU21" s="28"/>
      <c r="OV21" s="29"/>
      <c r="OW21" s="28"/>
      <c r="OX21" s="29"/>
      <c r="OY21" s="175"/>
    </row>
    <row r="22" spans="1:415" s="63" customFormat="1" ht="13" hidden="1" outlineLevel="2" x14ac:dyDescent="0.25">
      <c r="A22" s="137"/>
      <c r="B22" s="138"/>
      <c r="C22" s="139"/>
      <c r="D22" s="78"/>
      <c r="E22" s="78"/>
      <c r="F22" s="212"/>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5"/>
      <c r="OF22" s="28"/>
      <c r="OG22" s="28"/>
      <c r="OH22" s="29"/>
      <c r="OI22" s="29"/>
      <c r="OJ22" s="92"/>
      <c r="OK22" s="29"/>
      <c r="OL22" s="29"/>
      <c r="OM22" s="29"/>
      <c r="ON22" s="29"/>
      <c r="OO22" s="28"/>
      <c r="OP22" s="29"/>
      <c r="OQ22" s="28"/>
      <c r="OR22" s="29"/>
      <c r="OS22" s="28"/>
      <c r="OT22" s="29"/>
      <c r="OU22" s="28"/>
      <c r="OV22" s="29"/>
      <c r="OW22" s="28"/>
      <c r="OX22" s="29"/>
      <c r="OY22" s="175"/>
    </row>
    <row r="23" spans="1:415" s="63" customFormat="1" ht="13" hidden="1" outlineLevel="2" x14ac:dyDescent="0.25">
      <c r="A23" s="137"/>
      <c r="B23" s="138"/>
      <c r="C23" s="139"/>
      <c r="D23" s="78"/>
      <c r="E23" s="78"/>
      <c r="F23" s="212"/>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5"/>
      <c r="OF23" s="28"/>
      <c r="OG23" s="28"/>
      <c r="OH23" s="29"/>
      <c r="OI23" s="29"/>
      <c r="OJ23" s="92"/>
      <c r="OK23" s="29"/>
      <c r="OL23" s="29"/>
      <c r="OM23" s="29"/>
      <c r="ON23" s="29"/>
      <c r="OO23" s="28"/>
      <c r="OP23" s="29"/>
      <c r="OQ23" s="28"/>
      <c r="OR23" s="29"/>
      <c r="OS23" s="28"/>
      <c r="OT23" s="29"/>
      <c r="OU23" s="28"/>
      <c r="OV23" s="29"/>
      <c r="OW23" s="28"/>
      <c r="OX23" s="29"/>
      <c r="OY23" s="175"/>
    </row>
    <row r="24" spans="1:415" ht="25" hidden="1" collapsed="1" x14ac:dyDescent="0.25">
      <c r="A24" s="135" t="s">
        <v>233</v>
      </c>
      <c r="B24" s="55" t="s">
        <v>237</v>
      </c>
      <c r="C24" s="136" t="s">
        <v>19</v>
      </c>
      <c r="D24" s="93">
        <v>0</v>
      </c>
      <c r="E24" s="26">
        <f>D24</f>
        <v>0</v>
      </c>
      <c r="F24" s="219"/>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5"/>
      <c r="OF24" s="28">
        <f>OK24+OM24+OO24+OQ24+OS24+OU24+OW24</f>
        <v>0</v>
      </c>
      <c r="OG24" s="28">
        <f>OL24+ON24+OP24+OR24+OT24+OV24+OX24</f>
        <v>0</v>
      </c>
      <c r="OH24" s="29">
        <f>D24-OF24</f>
        <v>0</v>
      </c>
      <c r="OI24" s="29">
        <f>G24-OG24</f>
        <v>0</v>
      </c>
      <c r="OJ24" s="92" t="str">
        <f>J24</f>
        <v>kompl.</v>
      </c>
      <c r="OK24" s="210"/>
      <c r="OL24" s="29">
        <f>OK24*F24</f>
        <v>0</v>
      </c>
      <c r="OM24" s="210"/>
      <c r="ON24" s="29">
        <f>OM24*F24</f>
        <v>0</v>
      </c>
      <c r="OO24" s="211"/>
      <c r="OP24" s="29">
        <f>OO24*F24</f>
        <v>0</v>
      </c>
      <c r="OQ24" s="211"/>
      <c r="OR24" s="29">
        <f>OQ24*F24</f>
        <v>0</v>
      </c>
      <c r="OS24" s="211"/>
      <c r="OT24" s="29">
        <f>OS24*F24</f>
        <v>0</v>
      </c>
      <c r="OU24" s="211"/>
      <c r="OV24" s="29">
        <f>OU24*F24</f>
        <v>0</v>
      </c>
      <c r="OW24" s="211"/>
      <c r="OX24" s="29">
        <f>OW24*F24</f>
        <v>0</v>
      </c>
      <c r="OY24" s="175"/>
    </row>
    <row r="25" spans="1:415" s="63" customFormat="1" ht="25" hidden="1" outlineLevel="1" x14ac:dyDescent="0.25">
      <c r="A25" s="137"/>
      <c r="B25" s="138"/>
      <c r="C25" s="139"/>
      <c r="D25" s="78"/>
      <c r="E25" s="78"/>
      <c r="F25" s="212"/>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5"/>
      <c r="OF25" s="28"/>
      <c r="OG25" s="28"/>
      <c r="OH25" s="29"/>
      <c r="OI25" s="29"/>
      <c r="OJ25" s="92"/>
      <c r="OK25" s="29"/>
      <c r="OL25" s="29"/>
      <c r="OM25" s="29"/>
      <c r="ON25" s="29"/>
      <c r="OO25" s="28"/>
      <c r="OP25" s="29"/>
      <c r="OQ25" s="28"/>
      <c r="OR25" s="29"/>
      <c r="OS25" s="28"/>
      <c r="OT25" s="29"/>
      <c r="OU25" s="28"/>
      <c r="OV25" s="29"/>
      <c r="OW25" s="28"/>
      <c r="OX25" s="29"/>
      <c r="OY25" s="175"/>
    </row>
    <row r="26" spans="1:415" s="63" customFormat="1" ht="13" hidden="1" outlineLevel="2" x14ac:dyDescent="0.25">
      <c r="A26" s="137"/>
      <c r="B26" s="138"/>
      <c r="C26" s="139"/>
      <c r="D26" s="78"/>
      <c r="E26" s="78"/>
      <c r="F26" s="212"/>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5"/>
      <c r="OF26" s="28"/>
      <c r="OG26" s="28"/>
      <c r="OH26" s="29"/>
      <c r="OI26" s="29"/>
      <c r="OJ26" s="92"/>
      <c r="OK26" s="29"/>
      <c r="OL26" s="29"/>
      <c r="OM26" s="29"/>
      <c r="ON26" s="29"/>
      <c r="OO26" s="28"/>
      <c r="OP26" s="29"/>
      <c r="OQ26" s="28"/>
      <c r="OR26" s="29"/>
      <c r="OS26" s="28"/>
      <c r="OT26" s="29"/>
      <c r="OU26" s="28"/>
      <c r="OV26" s="29"/>
      <c r="OW26" s="28"/>
      <c r="OX26" s="29"/>
      <c r="OY26" s="175"/>
    </row>
    <row r="27" spans="1:415" s="63" customFormat="1" ht="13" hidden="1" outlineLevel="2" x14ac:dyDescent="0.25">
      <c r="A27" s="137"/>
      <c r="B27" s="138"/>
      <c r="C27" s="139"/>
      <c r="D27" s="78"/>
      <c r="E27" s="78"/>
      <c r="F27" s="212"/>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5"/>
      <c r="OF27" s="28"/>
      <c r="OG27" s="28"/>
      <c r="OH27" s="29"/>
      <c r="OI27" s="29"/>
      <c r="OJ27" s="92"/>
      <c r="OK27" s="29"/>
      <c r="OL27" s="29"/>
      <c r="OM27" s="29"/>
      <c r="ON27" s="29"/>
      <c r="OO27" s="28"/>
      <c r="OP27" s="29"/>
      <c r="OQ27" s="28"/>
      <c r="OR27" s="29"/>
      <c r="OS27" s="28"/>
      <c r="OT27" s="29"/>
      <c r="OU27" s="28"/>
      <c r="OV27" s="29"/>
      <c r="OW27" s="28"/>
      <c r="OX27" s="29"/>
      <c r="OY27" s="175"/>
    </row>
    <row r="28" spans="1:415" ht="13" hidden="1" collapsed="1" x14ac:dyDescent="0.25">
      <c r="A28" s="148" t="s">
        <v>21</v>
      </c>
      <c r="B28" s="149" t="s">
        <v>236</v>
      </c>
      <c r="C28" s="149"/>
      <c r="D28" s="150"/>
      <c r="E28" s="150"/>
      <c r="F28" s="151"/>
      <c r="G28" s="150"/>
      <c r="H28" s="152"/>
      <c r="I28" s="153"/>
      <c r="J28" s="150"/>
      <c r="K28" s="154"/>
      <c r="L28" s="154"/>
      <c r="M28" s="154"/>
      <c r="N28" s="154"/>
      <c r="O28" s="154"/>
      <c r="P28" s="154"/>
      <c r="Q28" s="154"/>
      <c r="R28" s="154"/>
      <c r="S28" s="154"/>
      <c r="T28" s="154"/>
      <c r="U28" s="154"/>
      <c r="V28" s="154"/>
      <c r="W28" s="154"/>
      <c r="X28" s="154"/>
      <c r="Y28" s="154"/>
      <c r="Z28" s="154"/>
      <c r="AA28" s="155"/>
      <c r="AB28" s="154"/>
      <c r="AC28" s="155"/>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5"/>
      <c r="OF28" s="150"/>
      <c r="OG28" s="150"/>
      <c r="OH28" s="150"/>
      <c r="OI28" s="150"/>
      <c r="OJ28" s="179"/>
      <c r="OK28" s="150"/>
      <c r="OL28" s="150"/>
      <c r="OM28" s="150"/>
      <c r="ON28" s="150"/>
      <c r="OO28" s="150"/>
      <c r="OP28" s="150"/>
      <c r="OQ28" s="150"/>
      <c r="OR28" s="150"/>
      <c r="OS28" s="150"/>
      <c r="OT28" s="150"/>
      <c r="OU28" s="150"/>
      <c r="OV28" s="150"/>
      <c r="OW28" s="150"/>
      <c r="OX28" s="150"/>
      <c r="OY28" s="175"/>
    </row>
    <row r="29" spans="1:415" ht="25" hidden="1" x14ac:dyDescent="0.25">
      <c r="A29" s="135" t="s">
        <v>226</v>
      </c>
      <c r="B29" s="55" t="s">
        <v>22</v>
      </c>
      <c r="C29" s="136" t="s">
        <v>19</v>
      </c>
      <c r="D29" s="93">
        <v>0</v>
      </c>
      <c r="E29" s="26">
        <f>D29</f>
        <v>0</v>
      </c>
      <c r="F29" s="219"/>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5"/>
      <c r="OF29" s="28">
        <f t="shared" ref="OF29:OG33" si="55">OK29+OM29+OO29+OQ29+OS29+OU29+OW29</f>
        <v>0</v>
      </c>
      <c r="OG29" s="28">
        <f t="shared" si="55"/>
        <v>0</v>
      </c>
      <c r="OH29" s="29">
        <f>D29-OF29</f>
        <v>0</v>
      </c>
      <c r="OI29" s="29">
        <f>G29-OG29</f>
        <v>0</v>
      </c>
      <c r="OJ29" s="92" t="str">
        <f>J29</f>
        <v>kompl.</v>
      </c>
      <c r="OK29" s="210"/>
      <c r="OL29" s="29">
        <f>OK29*F29</f>
        <v>0</v>
      </c>
      <c r="OM29" s="210"/>
      <c r="ON29" s="29">
        <f>OM29*F29</f>
        <v>0</v>
      </c>
      <c r="OO29" s="211"/>
      <c r="OP29" s="29">
        <f>OO29*F29</f>
        <v>0</v>
      </c>
      <c r="OQ29" s="211"/>
      <c r="OR29" s="29">
        <f>OQ29*F29</f>
        <v>0</v>
      </c>
      <c r="OS29" s="211"/>
      <c r="OT29" s="29">
        <f>OS29*F29</f>
        <v>0</v>
      </c>
      <c r="OU29" s="211"/>
      <c r="OV29" s="29">
        <f>OU29*F29</f>
        <v>0</v>
      </c>
      <c r="OW29" s="211"/>
      <c r="OX29" s="29">
        <f>OW29*F29</f>
        <v>0</v>
      </c>
      <c r="OY29" s="175"/>
    </row>
    <row r="30" spans="1:415" s="63" customFormat="1" ht="25" hidden="1" outlineLevel="1" x14ac:dyDescent="0.25">
      <c r="A30" s="137"/>
      <c r="B30" s="138"/>
      <c r="C30" s="139"/>
      <c r="D30" s="78"/>
      <c r="E30" s="78"/>
      <c r="F30" s="212"/>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5"/>
      <c r="OF30" s="28"/>
      <c r="OG30" s="28"/>
      <c r="OH30" s="29"/>
      <c r="OI30" s="29"/>
      <c r="OJ30" s="92"/>
      <c r="OK30" s="29"/>
      <c r="OL30" s="29"/>
      <c r="OM30" s="29"/>
      <c r="ON30" s="29"/>
      <c r="OO30" s="28"/>
      <c r="OP30" s="29"/>
      <c r="OQ30" s="28"/>
      <c r="OR30" s="29"/>
      <c r="OS30" s="28"/>
      <c r="OT30" s="29"/>
      <c r="OU30" s="28"/>
      <c r="OV30" s="29"/>
      <c r="OW30" s="28"/>
      <c r="OX30" s="29"/>
      <c r="OY30" s="175"/>
    </row>
    <row r="31" spans="1:415" s="63" customFormat="1" ht="13" hidden="1" outlineLevel="2" x14ac:dyDescent="0.25">
      <c r="A31" s="137"/>
      <c r="B31" s="138"/>
      <c r="C31" s="139"/>
      <c r="D31" s="78"/>
      <c r="E31" s="78"/>
      <c r="F31" s="212"/>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5"/>
      <c r="OF31" s="28"/>
      <c r="OG31" s="28"/>
      <c r="OH31" s="29"/>
      <c r="OI31" s="29"/>
      <c r="OJ31" s="92"/>
      <c r="OK31" s="29"/>
      <c r="OL31" s="29"/>
      <c r="OM31" s="29"/>
      <c r="ON31" s="29"/>
      <c r="OO31" s="28"/>
      <c r="OP31" s="29"/>
      <c r="OQ31" s="28"/>
      <c r="OR31" s="29"/>
      <c r="OS31" s="28"/>
      <c r="OT31" s="29"/>
      <c r="OU31" s="28"/>
      <c r="OV31" s="29"/>
      <c r="OW31" s="28"/>
      <c r="OX31" s="29"/>
      <c r="OY31" s="175"/>
    </row>
    <row r="32" spans="1:415" s="63" customFormat="1" ht="13" hidden="1" outlineLevel="2" x14ac:dyDescent="0.25">
      <c r="A32" s="137"/>
      <c r="B32" s="138"/>
      <c r="C32" s="139"/>
      <c r="D32" s="78"/>
      <c r="E32" s="78"/>
      <c r="F32" s="212"/>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5"/>
      <c r="OF32" s="28"/>
      <c r="OG32" s="28"/>
      <c r="OH32" s="29"/>
      <c r="OI32" s="29"/>
      <c r="OJ32" s="92"/>
      <c r="OK32" s="29"/>
      <c r="OL32" s="29"/>
      <c r="OM32" s="29"/>
      <c r="ON32" s="29"/>
      <c r="OO32" s="28"/>
      <c r="OP32" s="29"/>
      <c r="OQ32" s="28"/>
      <c r="OR32" s="29"/>
      <c r="OS32" s="28"/>
      <c r="OT32" s="29"/>
      <c r="OU32" s="28"/>
      <c r="OV32" s="29"/>
      <c r="OW32" s="28"/>
      <c r="OX32" s="29"/>
      <c r="OY32" s="175"/>
    </row>
    <row r="33" spans="1:415" ht="25" hidden="1" collapsed="1" x14ac:dyDescent="0.25">
      <c r="A33" s="135" t="s">
        <v>227</v>
      </c>
      <c r="B33" s="55" t="s">
        <v>23</v>
      </c>
      <c r="C33" s="136" t="s">
        <v>19</v>
      </c>
      <c r="D33" s="93">
        <v>0</v>
      </c>
      <c r="E33" s="26">
        <f>D33</f>
        <v>0</v>
      </c>
      <c r="F33" s="219"/>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5"/>
      <c r="OF33" s="28">
        <f t="shared" si="55"/>
        <v>0</v>
      </c>
      <c r="OG33" s="28">
        <f t="shared" si="55"/>
        <v>0</v>
      </c>
      <c r="OH33" s="29">
        <f>D33-OF33</f>
        <v>0</v>
      </c>
      <c r="OI33" s="29">
        <f>G33-OG33</f>
        <v>0</v>
      </c>
      <c r="OJ33" s="92" t="str">
        <f>J33</f>
        <v>kompl.</v>
      </c>
      <c r="OK33" s="210"/>
      <c r="OL33" s="29">
        <f>OK33*F33</f>
        <v>0</v>
      </c>
      <c r="OM33" s="210"/>
      <c r="ON33" s="29">
        <f>OM33*F33</f>
        <v>0</v>
      </c>
      <c r="OO33" s="211"/>
      <c r="OP33" s="29">
        <f>OO33*F33</f>
        <v>0</v>
      </c>
      <c r="OQ33" s="211"/>
      <c r="OR33" s="29">
        <f>OQ33*F33</f>
        <v>0</v>
      </c>
      <c r="OS33" s="211"/>
      <c r="OT33" s="29">
        <f>OS33*F33</f>
        <v>0</v>
      </c>
      <c r="OU33" s="211"/>
      <c r="OV33" s="29">
        <f>OU33*F33</f>
        <v>0</v>
      </c>
      <c r="OW33" s="211"/>
      <c r="OX33" s="29">
        <f>OW33*F33</f>
        <v>0</v>
      </c>
      <c r="OY33" s="175"/>
    </row>
    <row r="34" spans="1:415" s="63" customFormat="1" ht="13" hidden="1" outlineLevel="1" x14ac:dyDescent="0.25">
      <c r="A34" s="137"/>
      <c r="B34" s="138"/>
      <c r="C34" s="139"/>
      <c r="D34" s="78"/>
      <c r="E34" s="78"/>
      <c r="F34" s="21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5"/>
      <c r="OF34" s="28"/>
      <c r="OG34" s="28"/>
      <c r="OH34" s="29"/>
      <c r="OI34" s="29"/>
      <c r="OJ34" s="92"/>
      <c r="OK34" s="29"/>
      <c r="OL34" s="29"/>
      <c r="OM34" s="29"/>
      <c r="ON34" s="29"/>
      <c r="OO34" s="28"/>
      <c r="OP34" s="29"/>
      <c r="OQ34" s="28"/>
      <c r="OR34" s="29"/>
      <c r="OS34" s="28"/>
      <c r="OT34" s="29"/>
      <c r="OU34" s="28"/>
      <c r="OV34" s="29"/>
      <c r="OW34" s="28"/>
      <c r="OX34" s="29"/>
      <c r="OY34" s="175"/>
    </row>
    <row r="35" spans="1:415" s="63" customFormat="1" ht="13" hidden="1" outlineLevel="2" x14ac:dyDescent="0.25">
      <c r="A35" s="137"/>
      <c r="B35" s="138"/>
      <c r="C35" s="139"/>
      <c r="D35" s="78"/>
      <c r="E35" s="78"/>
      <c r="F35" s="212"/>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5"/>
      <c r="OF35" s="28"/>
      <c r="OG35" s="28"/>
      <c r="OH35" s="29"/>
      <c r="OI35" s="29"/>
      <c r="OJ35" s="92"/>
      <c r="OK35" s="29"/>
      <c r="OL35" s="29"/>
      <c r="OM35" s="29"/>
      <c r="ON35" s="29"/>
      <c r="OO35" s="28"/>
      <c r="OP35" s="29"/>
      <c r="OQ35" s="28"/>
      <c r="OR35" s="29"/>
      <c r="OS35" s="28"/>
      <c r="OT35" s="29"/>
      <c r="OU35" s="28"/>
      <c r="OV35" s="29"/>
      <c r="OW35" s="28"/>
      <c r="OX35" s="29"/>
      <c r="OY35" s="175"/>
    </row>
    <row r="36" spans="1:415" s="63" customFormat="1" ht="13" hidden="1" outlineLevel="2" x14ac:dyDescent="0.25">
      <c r="A36" s="137"/>
      <c r="B36" s="138"/>
      <c r="C36" s="139"/>
      <c r="D36" s="78"/>
      <c r="E36" s="78"/>
      <c r="F36" s="212"/>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5"/>
      <c r="OF36" s="28"/>
      <c r="OG36" s="28"/>
      <c r="OH36" s="29"/>
      <c r="OI36" s="29"/>
      <c r="OJ36" s="92"/>
      <c r="OK36" s="29"/>
      <c r="OL36" s="29"/>
      <c r="OM36" s="29"/>
      <c r="ON36" s="29"/>
      <c r="OO36" s="28"/>
      <c r="OP36" s="29"/>
      <c r="OQ36" s="28"/>
      <c r="OR36" s="29"/>
      <c r="OS36" s="28"/>
      <c r="OT36" s="29"/>
      <c r="OU36" s="28"/>
      <c r="OV36" s="29"/>
      <c r="OW36" s="28"/>
      <c r="OX36" s="29"/>
      <c r="OY36" s="175"/>
    </row>
    <row r="37" spans="1:415" ht="25" hidden="1" collapsed="1" x14ac:dyDescent="0.25">
      <c r="A37" s="135" t="s">
        <v>228</v>
      </c>
      <c r="B37" s="55" t="s">
        <v>25</v>
      </c>
      <c r="C37" s="136" t="s">
        <v>19</v>
      </c>
      <c r="D37" s="93">
        <v>0</v>
      </c>
      <c r="E37" s="26">
        <f>D37</f>
        <v>0</v>
      </c>
      <c r="F37" s="219"/>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5"/>
      <c r="OF37" s="28">
        <f t="shared" ref="OF37" si="130">OK37+OM37+OO37+OQ37+OS37+OU37+OW37</f>
        <v>0</v>
      </c>
      <c r="OG37" s="28">
        <f t="shared" ref="OG37" si="131">OL37+ON37+OP37+OR37+OT37+OV37+OX37</f>
        <v>0</v>
      </c>
      <c r="OH37" s="29">
        <f>D37-OF37</f>
        <v>0</v>
      </c>
      <c r="OI37" s="29">
        <f>G37-OG37</f>
        <v>0</v>
      </c>
      <c r="OJ37" s="92" t="str">
        <f>J37</f>
        <v>kompl.</v>
      </c>
      <c r="OK37" s="210"/>
      <c r="OL37" s="29">
        <f>OK37*F37</f>
        <v>0</v>
      </c>
      <c r="OM37" s="210"/>
      <c r="ON37" s="29">
        <f>OM37*F37</f>
        <v>0</v>
      </c>
      <c r="OO37" s="211"/>
      <c r="OP37" s="29">
        <f>OO37*F37</f>
        <v>0</v>
      </c>
      <c r="OQ37" s="211"/>
      <c r="OR37" s="29">
        <f>OQ37*F37</f>
        <v>0</v>
      </c>
      <c r="OS37" s="211"/>
      <c r="OT37" s="29">
        <f>OS37*F37</f>
        <v>0</v>
      </c>
      <c r="OU37" s="211"/>
      <c r="OV37" s="29">
        <f>OU37*F37</f>
        <v>0</v>
      </c>
      <c r="OW37" s="211"/>
      <c r="OX37" s="29">
        <f>OW37*F37</f>
        <v>0</v>
      </c>
      <c r="OY37" s="175"/>
    </row>
    <row r="38" spans="1:415" s="63" customFormat="1" ht="13" hidden="1" outlineLevel="1" x14ac:dyDescent="0.25">
      <c r="A38" s="137"/>
      <c r="B38" s="138"/>
      <c r="C38" s="139"/>
      <c r="D38" s="78"/>
      <c r="E38" s="78"/>
      <c r="F38" s="21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5"/>
      <c r="OF38" s="28"/>
      <c r="OG38" s="28"/>
      <c r="OH38" s="29"/>
      <c r="OI38" s="29"/>
      <c r="OJ38" s="92"/>
      <c r="OK38" s="29"/>
      <c r="OL38" s="29"/>
      <c r="OM38" s="29"/>
      <c r="ON38" s="29"/>
      <c r="OO38" s="28"/>
      <c r="OP38" s="29"/>
      <c r="OQ38" s="28"/>
      <c r="OR38" s="29"/>
      <c r="OS38" s="28"/>
      <c r="OT38" s="29"/>
      <c r="OU38" s="28"/>
      <c r="OV38" s="29"/>
      <c r="OW38" s="28"/>
      <c r="OX38" s="29"/>
      <c r="OY38" s="175"/>
    </row>
    <row r="39" spans="1:415" s="63" customFormat="1" ht="13" hidden="1" outlineLevel="2" x14ac:dyDescent="0.25">
      <c r="A39" s="137"/>
      <c r="B39" s="138"/>
      <c r="C39" s="139"/>
      <c r="D39" s="78"/>
      <c r="E39" s="78"/>
      <c r="F39" s="212"/>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5"/>
      <c r="OF39" s="28"/>
      <c r="OG39" s="28"/>
      <c r="OH39" s="29"/>
      <c r="OI39" s="29"/>
      <c r="OJ39" s="92"/>
      <c r="OK39" s="29"/>
      <c r="OL39" s="29"/>
      <c r="OM39" s="29"/>
      <c r="ON39" s="29"/>
      <c r="OO39" s="28"/>
      <c r="OP39" s="29"/>
      <c r="OQ39" s="28"/>
      <c r="OR39" s="29"/>
      <c r="OS39" s="28"/>
      <c r="OT39" s="29"/>
      <c r="OU39" s="28"/>
      <c r="OV39" s="29"/>
      <c r="OW39" s="28"/>
      <c r="OX39" s="29"/>
      <c r="OY39" s="175"/>
    </row>
    <row r="40" spans="1:415" s="63" customFormat="1" ht="13" hidden="1" outlineLevel="2" x14ac:dyDescent="0.25">
      <c r="A40" s="137"/>
      <c r="B40" s="138"/>
      <c r="C40" s="139"/>
      <c r="D40" s="78"/>
      <c r="E40" s="78"/>
      <c r="F40" s="212"/>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5"/>
      <c r="OF40" s="28"/>
      <c r="OG40" s="28"/>
      <c r="OH40" s="29"/>
      <c r="OI40" s="29"/>
      <c r="OJ40" s="92"/>
      <c r="OK40" s="29"/>
      <c r="OL40" s="29"/>
      <c r="OM40" s="29"/>
      <c r="ON40" s="29"/>
      <c r="OO40" s="28"/>
      <c r="OP40" s="29"/>
      <c r="OQ40" s="28"/>
      <c r="OR40" s="29"/>
      <c r="OS40" s="28"/>
      <c r="OT40" s="29"/>
      <c r="OU40" s="28"/>
      <c r="OV40" s="29"/>
      <c r="OW40" s="28"/>
      <c r="OX40" s="29"/>
      <c r="OY40" s="175"/>
    </row>
    <row r="41" spans="1:415" ht="25" hidden="1" collapsed="1" x14ac:dyDescent="0.25">
      <c r="A41" s="135" t="s">
        <v>229</v>
      </c>
      <c r="B41" s="55" t="s">
        <v>27</v>
      </c>
      <c r="C41" s="136" t="s">
        <v>19</v>
      </c>
      <c r="D41" s="93">
        <v>0</v>
      </c>
      <c r="E41" s="26">
        <f>D41</f>
        <v>0</v>
      </c>
      <c r="F41" s="219"/>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5"/>
      <c r="OF41" s="28">
        <f t="shared" ref="OF41" si="159">OK41+OM41+OO41+OQ41+OS41+OU41+OW41</f>
        <v>0</v>
      </c>
      <c r="OG41" s="28">
        <f t="shared" ref="OG41" si="160">OL41+ON41+OP41+OR41+OT41+OV41+OX41</f>
        <v>0</v>
      </c>
      <c r="OH41" s="29">
        <f>D41-OF41</f>
        <v>0</v>
      </c>
      <c r="OI41" s="29">
        <f>G41-OG41</f>
        <v>0</v>
      </c>
      <c r="OJ41" s="92" t="str">
        <f>J41</f>
        <v>kompl.</v>
      </c>
      <c r="OK41" s="210"/>
      <c r="OL41" s="29">
        <f>OK41*F41</f>
        <v>0</v>
      </c>
      <c r="OM41" s="210"/>
      <c r="ON41" s="29">
        <f>OM41*F41</f>
        <v>0</v>
      </c>
      <c r="OO41" s="211"/>
      <c r="OP41" s="29">
        <f>OO41*F41</f>
        <v>0</v>
      </c>
      <c r="OQ41" s="211"/>
      <c r="OR41" s="29">
        <f>OQ41*F41</f>
        <v>0</v>
      </c>
      <c r="OS41" s="211"/>
      <c r="OT41" s="29">
        <f>OS41*F41</f>
        <v>0</v>
      </c>
      <c r="OU41" s="211"/>
      <c r="OV41" s="29">
        <f>OU41*F41</f>
        <v>0</v>
      </c>
      <c r="OW41" s="211"/>
      <c r="OX41" s="29">
        <f>OW41*F41</f>
        <v>0</v>
      </c>
      <c r="OY41" s="175"/>
    </row>
    <row r="42" spans="1:415" s="63" customFormat="1" ht="13" hidden="1" outlineLevel="1" x14ac:dyDescent="0.25">
      <c r="A42" s="137"/>
      <c r="B42" s="138"/>
      <c r="C42" s="139"/>
      <c r="D42" s="78"/>
      <c r="E42" s="78"/>
      <c r="F42" s="212"/>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5"/>
      <c r="OF42" s="28"/>
      <c r="OG42" s="28"/>
      <c r="OH42" s="29"/>
      <c r="OI42" s="29"/>
      <c r="OJ42" s="92"/>
      <c r="OK42" s="29"/>
      <c r="OL42" s="29"/>
      <c r="OM42" s="29"/>
      <c r="ON42" s="29"/>
      <c r="OO42" s="28"/>
      <c r="OP42" s="29"/>
      <c r="OQ42" s="28"/>
      <c r="OR42" s="29"/>
      <c r="OS42" s="28"/>
      <c r="OT42" s="29"/>
      <c r="OU42" s="28"/>
      <c r="OV42" s="29"/>
      <c r="OW42" s="28"/>
      <c r="OX42" s="29"/>
      <c r="OY42" s="175"/>
    </row>
    <row r="43" spans="1:415" s="63" customFormat="1" ht="13" hidden="1" outlineLevel="2" x14ac:dyDescent="0.25">
      <c r="A43" s="137"/>
      <c r="B43" s="138"/>
      <c r="C43" s="139"/>
      <c r="D43" s="78"/>
      <c r="E43" s="78"/>
      <c r="F43" s="212"/>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5"/>
      <c r="OF43" s="28"/>
      <c r="OG43" s="28"/>
      <c r="OH43" s="29"/>
      <c r="OI43" s="29"/>
      <c r="OJ43" s="92"/>
      <c r="OK43" s="29"/>
      <c r="OL43" s="29"/>
      <c r="OM43" s="29"/>
      <c r="ON43" s="29"/>
      <c r="OO43" s="28"/>
      <c r="OP43" s="29"/>
      <c r="OQ43" s="28"/>
      <c r="OR43" s="29"/>
      <c r="OS43" s="28"/>
      <c r="OT43" s="29"/>
      <c r="OU43" s="28"/>
      <c r="OV43" s="29"/>
      <c r="OW43" s="28"/>
      <c r="OX43" s="29"/>
      <c r="OY43" s="175"/>
    </row>
    <row r="44" spans="1:415" s="63" customFormat="1" ht="13" hidden="1" outlineLevel="2" x14ac:dyDescent="0.25">
      <c r="A44" s="137"/>
      <c r="B44" s="138"/>
      <c r="C44" s="139"/>
      <c r="D44" s="78"/>
      <c r="E44" s="78"/>
      <c r="F44" s="212"/>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5"/>
      <c r="OF44" s="28"/>
      <c r="OG44" s="28"/>
      <c r="OH44" s="29"/>
      <c r="OI44" s="29"/>
      <c r="OJ44" s="92"/>
      <c r="OK44" s="29"/>
      <c r="OL44" s="29"/>
      <c r="OM44" s="29"/>
      <c r="ON44" s="29"/>
      <c r="OO44" s="28"/>
      <c r="OP44" s="29"/>
      <c r="OQ44" s="28"/>
      <c r="OR44" s="29"/>
      <c r="OS44" s="28"/>
      <c r="OT44" s="29"/>
      <c r="OU44" s="28"/>
      <c r="OV44" s="29"/>
      <c r="OW44" s="28"/>
      <c r="OX44" s="29"/>
      <c r="OY44" s="175"/>
    </row>
    <row r="45" spans="1:415" ht="25" hidden="1" collapsed="1" x14ac:dyDescent="0.25">
      <c r="A45" s="135" t="s">
        <v>230</v>
      </c>
      <c r="B45" s="55" t="s">
        <v>238</v>
      </c>
      <c r="C45" s="136" t="s">
        <v>29</v>
      </c>
      <c r="D45" s="93">
        <v>0</v>
      </c>
      <c r="E45" s="26">
        <f t="shared" ref="E45" si="162">D45</f>
        <v>0</v>
      </c>
      <c r="F45" s="219"/>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5"/>
      <c r="OF45" s="28">
        <f t="shared" ref="OF45" si="165">OK45+OM45+OO45+OQ45+OS45+OU45+OW45</f>
        <v>0</v>
      </c>
      <c r="OG45" s="28">
        <f t="shared" ref="OG45" si="166">OL45+ON45+OP45+OR45+OT45+OV45+OX45</f>
        <v>0</v>
      </c>
      <c r="OH45" s="29">
        <f>D45-OF45</f>
        <v>0</v>
      </c>
      <c r="OI45" s="29">
        <f>G45-OG45</f>
        <v>0</v>
      </c>
      <c r="OJ45" s="92" t="str">
        <f>J45</f>
        <v>vnt.</v>
      </c>
      <c r="OK45" s="210"/>
      <c r="OL45" s="29">
        <f>OK45*F45</f>
        <v>0</v>
      </c>
      <c r="OM45" s="210"/>
      <c r="ON45" s="29">
        <f>OM45*F45</f>
        <v>0</v>
      </c>
      <c r="OO45" s="211"/>
      <c r="OP45" s="29">
        <f>OO45*F45</f>
        <v>0</v>
      </c>
      <c r="OQ45" s="211"/>
      <c r="OR45" s="29">
        <f>OQ45*F45</f>
        <v>0</v>
      </c>
      <c r="OS45" s="211"/>
      <c r="OT45" s="29">
        <f>OS45*F45</f>
        <v>0</v>
      </c>
      <c r="OU45" s="211"/>
      <c r="OV45" s="29">
        <f>OU45*F45</f>
        <v>0</v>
      </c>
      <c r="OW45" s="211"/>
      <c r="OX45" s="29">
        <f>OW45*F45</f>
        <v>0</v>
      </c>
      <c r="OY45" s="175"/>
    </row>
    <row r="46" spans="1:415" s="63" customFormat="1" ht="13" hidden="1" outlineLevel="1" x14ac:dyDescent="0.25">
      <c r="A46" s="137"/>
      <c r="B46" s="138"/>
      <c r="C46" s="139"/>
      <c r="D46" s="78"/>
      <c r="E46" s="78"/>
      <c r="F46" s="212"/>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5"/>
      <c r="OF46" s="28"/>
      <c r="OG46" s="28"/>
      <c r="OH46" s="29"/>
      <c r="OI46" s="29"/>
      <c r="OJ46" s="92"/>
      <c r="OK46" s="29"/>
      <c r="OL46" s="29"/>
      <c r="OM46" s="29"/>
      <c r="ON46" s="29"/>
      <c r="OO46" s="28"/>
      <c r="OP46" s="29"/>
      <c r="OQ46" s="28"/>
      <c r="OR46" s="29"/>
      <c r="OS46" s="28"/>
      <c r="OT46" s="29"/>
      <c r="OU46" s="28"/>
      <c r="OV46" s="29"/>
      <c r="OW46" s="28"/>
      <c r="OX46" s="29"/>
      <c r="OY46" s="175"/>
    </row>
    <row r="47" spans="1:415" s="63" customFormat="1" ht="13" hidden="1" outlineLevel="2" x14ac:dyDescent="0.25">
      <c r="A47" s="137"/>
      <c r="B47" s="138"/>
      <c r="C47" s="139"/>
      <c r="D47" s="78"/>
      <c r="E47" s="78"/>
      <c r="F47" s="212"/>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5"/>
      <c r="OF47" s="28"/>
      <c r="OG47" s="28"/>
      <c r="OH47" s="29"/>
      <c r="OI47" s="29"/>
      <c r="OJ47" s="92"/>
      <c r="OK47" s="29"/>
      <c r="OL47" s="29"/>
      <c r="OM47" s="29"/>
      <c r="ON47" s="29"/>
      <c r="OO47" s="28"/>
      <c r="OP47" s="29"/>
      <c r="OQ47" s="28"/>
      <c r="OR47" s="29"/>
      <c r="OS47" s="28"/>
      <c r="OT47" s="29"/>
      <c r="OU47" s="28"/>
      <c r="OV47" s="29"/>
      <c r="OW47" s="28"/>
      <c r="OX47" s="29"/>
      <c r="OY47" s="175"/>
    </row>
    <row r="48" spans="1:415" s="63" customFormat="1" ht="13" hidden="1" outlineLevel="2" x14ac:dyDescent="0.25">
      <c r="A48" s="137"/>
      <c r="B48" s="138"/>
      <c r="C48" s="139"/>
      <c r="D48" s="78"/>
      <c r="E48" s="78"/>
      <c r="F48" s="212"/>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5"/>
      <c r="OF48" s="28"/>
      <c r="OG48" s="28"/>
      <c r="OH48" s="29"/>
      <c r="OI48" s="29"/>
      <c r="OJ48" s="92"/>
      <c r="OK48" s="29"/>
      <c r="OL48" s="29"/>
      <c r="OM48" s="29"/>
      <c r="ON48" s="29"/>
      <c r="OO48" s="28"/>
      <c r="OP48" s="29"/>
      <c r="OQ48" s="28"/>
      <c r="OR48" s="29"/>
      <c r="OS48" s="28"/>
      <c r="OT48" s="29"/>
      <c r="OU48" s="28"/>
      <c r="OV48" s="29"/>
      <c r="OW48" s="28"/>
      <c r="OX48" s="29"/>
      <c r="OY48" s="175"/>
    </row>
    <row r="49" spans="1:415" ht="12.5" hidden="1" collapsed="1" x14ac:dyDescent="0.25">
      <c r="A49" s="135" t="s">
        <v>231</v>
      </c>
      <c r="B49" s="79" t="s">
        <v>239</v>
      </c>
      <c r="C49" s="136" t="s">
        <v>29</v>
      </c>
      <c r="D49" s="93">
        <v>0</v>
      </c>
      <c r="E49" s="26">
        <f t="shared" ref="E49" si="167">D49</f>
        <v>0</v>
      </c>
      <c r="F49" s="219"/>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5"/>
      <c r="OF49" s="28">
        <f t="shared" ref="OF49" si="198">OK49+OM49+OO49+OQ49+OS49+OU49+OW49</f>
        <v>0</v>
      </c>
      <c r="OG49" s="28">
        <f t="shared" ref="OG49" si="199">OL49+ON49+OP49+OR49+OT49+OV49+OX49</f>
        <v>0</v>
      </c>
      <c r="OH49" s="29">
        <f>D49-OF49</f>
        <v>0</v>
      </c>
      <c r="OI49" s="29">
        <f>G49-OG49</f>
        <v>0</v>
      </c>
      <c r="OJ49" s="92" t="str">
        <f>J49</f>
        <v>vnt.</v>
      </c>
      <c r="OK49" s="210"/>
      <c r="OL49" s="29">
        <f>OK49*F49</f>
        <v>0</v>
      </c>
      <c r="OM49" s="210"/>
      <c r="ON49" s="29">
        <f>OM49*F49</f>
        <v>0</v>
      </c>
      <c r="OO49" s="211"/>
      <c r="OP49" s="29">
        <f>OO49*F49</f>
        <v>0</v>
      </c>
      <c r="OQ49" s="211"/>
      <c r="OR49" s="29">
        <f>OQ49*F49</f>
        <v>0</v>
      </c>
      <c r="OS49" s="211"/>
      <c r="OT49" s="29">
        <f>OS49*F49</f>
        <v>0</v>
      </c>
      <c r="OU49" s="211"/>
      <c r="OV49" s="29">
        <f>OU49*F49</f>
        <v>0</v>
      </c>
      <c r="OW49" s="211"/>
      <c r="OX49" s="29">
        <f>OW49*F49</f>
        <v>0</v>
      </c>
      <c r="OY49" s="175"/>
    </row>
    <row r="50" spans="1:415" s="63" customFormat="1" ht="13" hidden="1" outlineLevel="1" x14ac:dyDescent="0.25">
      <c r="A50" s="137"/>
      <c r="B50" s="138"/>
      <c r="C50" s="139"/>
      <c r="D50" s="78"/>
      <c r="E50" s="78"/>
      <c r="F50" s="212"/>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5"/>
      <c r="OF50" s="28"/>
      <c r="OG50" s="28"/>
      <c r="OH50" s="29"/>
      <c r="OI50" s="29"/>
      <c r="OJ50" s="92"/>
      <c r="OK50" s="29"/>
      <c r="OL50" s="29"/>
      <c r="OM50" s="29"/>
      <c r="ON50" s="29"/>
      <c r="OO50" s="28"/>
      <c r="OP50" s="29"/>
      <c r="OQ50" s="28"/>
      <c r="OR50" s="29"/>
      <c r="OS50" s="28"/>
      <c r="OT50" s="29"/>
      <c r="OU50" s="28"/>
      <c r="OV50" s="29"/>
      <c r="OW50" s="28"/>
      <c r="OX50" s="29"/>
      <c r="OY50" s="175"/>
    </row>
    <row r="51" spans="1:415" s="63" customFormat="1" ht="13" hidden="1" outlineLevel="2" x14ac:dyDescent="0.25">
      <c r="A51" s="137"/>
      <c r="B51" s="138"/>
      <c r="C51" s="139"/>
      <c r="D51" s="78"/>
      <c r="E51" s="78"/>
      <c r="F51" s="212"/>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5"/>
      <c r="OF51" s="28"/>
      <c r="OG51" s="28"/>
      <c r="OH51" s="29"/>
      <c r="OI51" s="29"/>
      <c r="OJ51" s="92"/>
      <c r="OK51" s="29"/>
      <c r="OL51" s="29"/>
      <c r="OM51" s="29"/>
      <c r="ON51" s="29"/>
      <c r="OO51" s="28"/>
      <c r="OP51" s="29"/>
      <c r="OQ51" s="28"/>
      <c r="OR51" s="29"/>
      <c r="OS51" s="28"/>
      <c r="OT51" s="29"/>
      <c r="OU51" s="28"/>
      <c r="OV51" s="29"/>
      <c r="OW51" s="28"/>
      <c r="OX51" s="29"/>
      <c r="OY51" s="175"/>
    </row>
    <row r="52" spans="1:415" s="63" customFormat="1" ht="13" hidden="1" outlineLevel="2" x14ac:dyDescent="0.25">
      <c r="A52" s="137"/>
      <c r="B52" s="138"/>
      <c r="C52" s="139"/>
      <c r="D52" s="78"/>
      <c r="E52" s="78"/>
      <c r="F52" s="212"/>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5"/>
      <c r="OF52" s="28"/>
      <c r="OG52" s="28"/>
      <c r="OH52" s="29"/>
      <c r="OI52" s="29"/>
      <c r="OJ52" s="92"/>
      <c r="OK52" s="29"/>
      <c r="OL52" s="29"/>
      <c r="OM52" s="29"/>
      <c r="ON52" s="29"/>
      <c r="OO52" s="28"/>
      <c r="OP52" s="29"/>
      <c r="OQ52" s="28"/>
      <c r="OR52" s="29"/>
      <c r="OS52" s="28"/>
      <c r="OT52" s="29"/>
      <c r="OU52" s="28"/>
      <c r="OV52" s="29"/>
      <c r="OW52" s="28"/>
      <c r="OX52" s="29"/>
      <c r="OY52" s="175"/>
    </row>
    <row r="53" spans="1:415" ht="13" hidden="1" collapsed="1" x14ac:dyDescent="0.25">
      <c r="A53" s="148" t="s">
        <v>31</v>
      </c>
      <c r="B53" s="149" t="s">
        <v>32</v>
      </c>
      <c r="C53" s="149"/>
      <c r="D53" s="150"/>
      <c r="E53" s="150"/>
      <c r="F53" s="151"/>
      <c r="G53" s="150"/>
      <c r="H53" s="152"/>
      <c r="I53" s="153"/>
      <c r="J53" s="150"/>
      <c r="K53" s="154"/>
      <c r="L53" s="154"/>
      <c r="M53" s="154"/>
      <c r="N53" s="154"/>
      <c r="O53" s="154"/>
      <c r="P53" s="154"/>
      <c r="Q53" s="154"/>
      <c r="R53" s="154"/>
      <c r="S53" s="154"/>
      <c r="T53" s="154"/>
      <c r="U53" s="154"/>
      <c r="V53" s="154"/>
      <c r="W53" s="154"/>
      <c r="X53" s="154"/>
      <c r="Y53" s="154"/>
      <c r="Z53" s="154"/>
      <c r="AA53" s="155"/>
      <c r="AB53" s="154"/>
      <c r="AC53" s="155"/>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5"/>
      <c r="OF53" s="150"/>
      <c r="OG53" s="150"/>
      <c r="OH53" s="150"/>
      <c r="OI53" s="150"/>
      <c r="OJ53" s="179"/>
      <c r="OK53" s="150"/>
      <c r="OL53" s="150"/>
      <c r="OM53" s="150"/>
      <c r="ON53" s="150"/>
      <c r="OO53" s="150"/>
      <c r="OP53" s="150"/>
      <c r="OQ53" s="150"/>
      <c r="OR53" s="150"/>
      <c r="OS53" s="150"/>
      <c r="OT53" s="150"/>
      <c r="OU53" s="150"/>
      <c r="OV53" s="150"/>
      <c r="OW53" s="150"/>
      <c r="OX53" s="150"/>
      <c r="OY53" s="175"/>
    </row>
    <row r="54" spans="1:415" ht="37.5" hidden="1" x14ac:dyDescent="0.25">
      <c r="A54" s="156" t="s">
        <v>222</v>
      </c>
      <c r="B54" s="157" t="s">
        <v>33</v>
      </c>
      <c r="C54" s="157"/>
      <c r="D54" s="158"/>
      <c r="E54" s="158"/>
      <c r="F54" s="159"/>
      <c r="G54" s="158"/>
      <c r="H54" s="160"/>
      <c r="I54" s="161"/>
      <c r="J54" s="158"/>
      <c r="K54" s="162"/>
      <c r="L54" s="162"/>
      <c r="M54" s="162"/>
      <c r="N54" s="162"/>
      <c r="O54" s="162"/>
      <c r="P54" s="162"/>
      <c r="Q54" s="162"/>
      <c r="R54" s="162"/>
      <c r="S54" s="162"/>
      <c r="T54" s="162"/>
      <c r="U54" s="162"/>
      <c r="V54" s="162"/>
      <c r="W54" s="162"/>
      <c r="X54" s="162"/>
      <c r="Y54" s="162"/>
      <c r="Z54" s="162"/>
      <c r="AA54" s="163"/>
      <c r="AB54" s="162"/>
      <c r="AC54" s="16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5"/>
      <c r="OF54" s="150"/>
      <c r="OG54" s="150"/>
      <c r="OH54" s="150"/>
      <c r="OI54" s="150"/>
      <c r="OJ54" s="179"/>
      <c r="OK54" s="150"/>
      <c r="OL54" s="150"/>
      <c r="OM54" s="150"/>
      <c r="ON54" s="150"/>
      <c r="OO54" s="150"/>
      <c r="OP54" s="150"/>
      <c r="OQ54" s="150"/>
      <c r="OR54" s="150"/>
      <c r="OS54" s="150"/>
      <c r="OT54" s="150"/>
      <c r="OU54" s="150"/>
      <c r="OV54" s="150"/>
      <c r="OW54" s="150"/>
      <c r="OX54" s="150"/>
      <c r="OY54" s="175"/>
    </row>
    <row r="55" spans="1:415" ht="12.5" hidden="1" x14ac:dyDescent="0.25">
      <c r="A55" s="135" t="s">
        <v>223</v>
      </c>
      <c r="B55" s="192"/>
      <c r="C55" s="136" t="s">
        <v>34</v>
      </c>
      <c r="D55" s="182">
        <v>0</v>
      </c>
      <c r="E55" s="30">
        <f>D55*1.1</f>
        <v>0</v>
      </c>
      <c r="F55" s="219"/>
      <c r="G55" s="27">
        <f t="shared" ref="G55" si="212">ROUND(ROUND(D55,3)*$F55,2)</f>
        <v>0</v>
      </c>
      <c r="H55" s="85">
        <f t="shared" ref="H55" si="213">ROUND(ROUND(E55,3)*$F55,2)</f>
        <v>0</v>
      </c>
      <c r="I55" s="102"/>
      <c r="J55" s="69" t="str">
        <f>C55</f>
        <v>km</v>
      </c>
      <c r="K55" s="193"/>
      <c r="L55" s="69">
        <f>K55*$F55</f>
        <v>0</v>
      </c>
      <c r="M55" s="193"/>
      <c r="N55" s="69">
        <f>M55*$F55</f>
        <v>0</v>
      </c>
      <c r="O55" s="193"/>
      <c r="P55" s="69">
        <f>O55*$F55</f>
        <v>0</v>
      </c>
      <c r="Q55" s="193"/>
      <c r="R55" s="69">
        <f>Q55*$F55</f>
        <v>0</v>
      </c>
      <c r="S55" s="193"/>
      <c r="T55" s="69">
        <f>S55*$F55</f>
        <v>0</v>
      </c>
      <c r="U55" s="193"/>
      <c r="V55" s="69">
        <f>U55*$F55</f>
        <v>0</v>
      </c>
      <c r="W55" s="193"/>
      <c r="X55" s="69">
        <f>W55*$F55</f>
        <v>0</v>
      </c>
      <c r="Y55" s="196">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5"/>
      <c r="OF55" s="195">
        <f t="shared" ref="OF55" si="238">OK55+OM55+OO55+OQ55+OS55+OU55+OW55</f>
        <v>0</v>
      </c>
      <c r="OG55" s="28">
        <f t="shared" ref="OG55" si="239">OL55+ON55+OP55+OR55+OT55+OV55+OX55</f>
        <v>0</v>
      </c>
      <c r="OH55" s="194">
        <f>D55-OF55</f>
        <v>0</v>
      </c>
      <c r="OI55" s="29">
        <f>G55-OG55</f>
        <v>0</v>
      </c>
      <c r="OJ55" s="92" t="str">
        <f>J55</f>
        <v>km</v>
      </c>
      <c r="OK55" s="213"/>
      <c r="OL55" s="29">
        <f>OK55*F55</f>
        <v>0</v>
      </c>
      <c r="OM55" s="213"/>
      <c r="ON55" s="29">
        <f>OM55*F55</f>
        <v>0</v>
      </c>
      <c r="OO55" s="214"/>
      <c r="OP55" s="29">
        <f>OO55*F55</f>
        <v>0</v>
      </c>
      <c r="OQ55" s="214"/>
      <c r="OR55" s="29">
        <f>OQ55*F55</f>
        <v>0</v>
      </c>
      <c r="OS55" s="214"/>
      <c r="OT55" s="29">
        <f>OS55*F55</f>
        <v>0</v>
      </c>
      <c r="OU55" s="214"/>
      <c r="OV55" s="29">
        <f>OU55*F55</f>
        <v>0</v>
      </c>
      <c r="OW55" s="214"/>
      <c r="OX55" s="29">
        <f>OW55*F55</f>
        <v>0</v>
      </c>
      <c r="OY55" s="175"/>
    </row>
    <row r="56" spans="1:415" s="63" customFormat="1" ht="13" hidden="1" outlineLevel="1" x14ac:dyDescent="0.25">
      <c r="A56" s="137"/>
      <c r="B56" s="138"/>
      <c r="C56" s="139"/>
      <c r="D56" s="78"/>
      <c r="E56" s="78"/>
      <c r="F56" s="212"/>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5"/>
      <c r="OF56" s="28"/>
      <c r="OG56" s="28"/>
      <c r="OH56" s="29"/>
      <c r="OI56" s="29"/>
      <c r="OJ56" s="92"/>
      <c r="OK56" s="29"/>
      <c r="OL56" s="29"/>
      <c r="OM56" s="29"/>
      <c r="ON56" s="29"/>
      <c r="OO56" s="28"/>
      <c r="OP56" s="29"/>
      <c r="OQ56" s="28"/>
      <c r="OR56" s="29"/>
      <c r="OS56" s="28"/>
      <c r="OT56" s="29"/>
      <c r="OU56" s="28"/>
      <c r="OV56" s="29"/>
      <c r="OW56" s="28"/>
      <c r="OX56" s="29"/>
      <c r="OY56" s="175"/>
    </row>
    <row r="57" spans="1:415" s="63" customFormat="1" ht="13" hidden="1" outlineLevel="2" x14ac:dyDescent="0.25">
      <c r="A57" s="137"/>
      <c r="B57" s="138"/>
      <c r="C57" s="139"/>
      <c r="D57" s="78"/>
      <c r="E57" s="78"/>
      <c r="F57" s="212"/>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5"/>
      <c r="OF57" s="28"/>
      <c r="OG57" s="28"/>
      <c r="OH57" s="29"/>
      <c r="OI57" s="29"/>
      <c r="OJ57" s="92"/>
      <c r="OK57" s="29"/>
      <c r="OL57" s="29"/>
      <c r="OM57" s="29"/>
      <c r="ON57" s="29"/>
      <c r="OO57" s="28"/>
      <c r="OP57" s="29"/>
      <c r="OQ57" s="28"/>
      <c r="OR57" s="29"/>
      <c r="OS57" s="28"/>
      <c r="OT57" s="29"/>
      <c r="OU57" s="28"/>
      <c r="OV57" s="29"/>
      <c r="OW57" s="28"/>
      <c r="OX57" s="29"/>
      <c r="OY57" s="175"/>
    </row>
    <row r="58" spans="1:415" s="63" customFormat="1" ht="13" hidden="1" outlineLevel="2" x14ac:dyDescent="0.25">
      <c r="A58" s="137"/>
      <c r="B58" s="138"/>
      <c r="C58" s="139"/>
      <c r="D58" s="78"/>
      <c r="E58" s="78"/>
      <c r="F58" s="212"/>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5"/>
      <c r="OF58" s="28"/>
      <c r="OG58" s="28"/>
      <c r="OH58" s="29"/>
      <c r="OI58" s="29"/>
      <c r="OJ58" s="92"/>
      <c r="OK58" s="29"/>
      <c r="OL58" s="29"/>
      <c r="OM58" s="29"/>
      <c r="ON58" s="29"/>
      <c r="OO58" s="28"/>
      <c r="OP58" s="29"/>
      <c r="OQ58" s="28"/>
      <c r="OR58" s="29"/>
      <c r="OS58" s="28"/>
      <c r="OT58" s="29"/>
      <c r="OU58" s="28"/>
      <c r="OV58" s="29"/>
      <c r="OW58" s="28"/>
      <c r="OX58" s="29"/>
      <c r="OY58" s="175"/>
    </row>
    <row r="59" spans="1:415" ht="12.5" hidden="1" collapsed="1" x14ac:dyDescent="0.25">
      <c r="A59" s="135" t="s">
        <v>224</v>
      </c>
      <c r="B59" s="192"/>
      <c r="C59" s="136" t="s">
        <v>34</v>
      </c>
      <c r="D59" s="182">
        <v>0</v>
      </c>
      <c r="E59" s="30">
        <f>D59*1.1</f>
        <v>0</v>
      </c>
      <c r="F59" s="219"/>
      <c r="G59" s="27">
        <f t="shared" ref="G59" si="268">ROUND(ROUND(D59,3)*$F59,2)</f>
        <v>0</v>
      </c>
      <c r="H59" s="85">
        <f t="shared" ref="H59" si="269">ROUND(ROUND(E59,3)*$F59,2)</f>
        <v>0</v>
      </c>
      <c r="I59" s="102"/>
      <c r="J59" s="69" t="str">
        <f>C59</f>
        <v>km</v>
      </c>
      <c r="K59" s="193"/>
      <c r="L59" s="69">
        <f>K59*$F59</f>
        <v>0</v>
      </c>
      <c r="M59" s="193"/>
      <c r="N59" s="69">
        <f>M59*$F59</f>
        <v>0</v>
      </c>
      <c r="O59" s="193"/>
      <c r="P59" s="69">
        <f>O59*$F59</f>
        <v>0</v>
      </c>
      <c r="Q59" s="193"/>
      <c r="R59" s="69">
        <f>Q59*$F59</f>
        <v>0</v>
      </c>
      <c r="S59" s="193"/>
      <c r="T59" s="69">
        <f>S59*$F59</f>
        <v>0</v>
      </c>
      <c r="U59" s="193"/>
      <c r="V59" s="69">
        <f>U59*$F59</f>
        <v>0</v>
      </c>
      <c r="W59" s="193"/>
      <c r="X59" s="69">
        <f>W59*$F59</f>
        <v>0</v>
      </c>
      <c r="Y59" s="196">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5"/>
      <c r="OF59" s="195">
        <f t="shared" ref="OF59" si="270">OK59+OM59+OO59+OQ59+OS59+OU59+OW59</f>
        <v>0</v>
      </c>
      <c r="OG59" s="28">
        <f t="shared" ref="OG59" si="271">OL59+ON59+OP59+OR59+OT59+OV59+OX59</f>
        <v>0</v>
      </c>
      <c r="OH59" s="194">
        <f>D59-OF59</f>
        <v>0</v>
      </c>
      <c r="OI59" s="29">
        <f>G59-OG59</f>
        <v>0</v>
      </c>
      <c r="OJ59" s="92" t="str">
        <f>J59</f>
        <v>km</v>
      </c>
      <c r="OK59" s="213"/>
      <c r="OL59" s="29">
        <f>OK59*F59</f>
        <v>0</v>
      </c>
      <c r="OM59" s="213"/>
      <c r="ON59" s="29">
        <f>OM59*F59</f>
        <v>0</v>
      </c>
      <c r="OO59" s="214"/>
      <c r="OP59" s="29">
        <f>OO59*F59</f>
        <v>0</v>
      </c>
      <c r="OQ59" s="214"/>
      <c r="OR59" s="29">
        <f>OQ59*F59</f>
        <v>0</v>
      </c>
      <c r="OS59" s="214"/>
      <c r="OT59" s="29">
        <f>OS59*F59</f>
        <v>0</v>
      </c>
      <c r="OU59" s="214"/>
      <c r="OV59" s="29">
        <f>OU59*F59</f>
        <v>0</v>
      </c>
      <c r="OW59" s="214"/>
      <c r="OX59" s="29">
        <f>OW59*F59</f>
        <v>0</v>
      </c>
      <c r="OY59" s="175"/>
    </row>
    <row r="60" spans="1:415" s="63" customFormat="1" ht="13" hidden="1" outlineLevel="1" x14ac:dyDescent="0.25">
      <c r="A60" s="137"/>
      <c r="B60" s="138"/>
      <c r="C60" s="139"/>
      <c r="D60" s="78"/>
      <c r="E60" s="78"/>
      <c r="F60" s="212"/>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5"/>
      <c r="OF60" s="28"/>
      <c r="OG60" s="28"/>
      <c r="OH60" s="29"/>
      <c r="OI60" s="29"/>
      <c r="OJ60" s="92"/>
      <c r="OK60" s="29"/>
      <c r="OL60" s="29"/>
      <c r="OM60" s="29"/>
      <c r="ON60" s="29"/>
      <c r="OO60" s="28"/>
      <c r="OP60" s="29"/>
      <c r="OQ60" s="28"/>
      <c r="OR60" s="29"/>
      <c r="OS60" s="28"/>
      <c r="OT60" s="29"/>
      <c r="OU60" s="28"/>
      <c r="OV60" s="29"/>
      <c r="OW60" s="28"/>
      <c r="OX60" s="29"/>
      <c r="OY60" s="175"/>
    </row>
    <row r="61" spans="1:415" s="63" customFormat="1" ht="13" hidden="1" outlineLevel="2" x14ac:dyDescent="0.25">
      <c r="A61" s="137"/>
      <c r="B61" s="138"/>
      <c r="C61" s="139"/>
      <c r="D61" s="78"/>
      <c r="E61" s="78"/>
      <c r="F61" s="212"/>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5"/>
      <c r="OF61" s="28"/>
      <c r="OG61" s="28"/>
      <c r="OH61" s="29"/>
      <c r="OI61" s="29"/>
      <c r="OJ61" s="92"/>
      <c r="OK61" s="29"/>
      <c r="OL61" s="29"/>
      <c r="OM61" s="29"/>
      <c r="ON61" s="29"/>
      <c r="OO61" s="28"/>
      <c r="OP61" s="29"/>
      <c r="OQ61" s="28"/>
      <c r="OR61" s="29"/>
      <c r="OS61" s="28"/>
      <c r="OT61" s="29"/>
      <c r="OU61" s="28"/>
      <c r="OV61" s="29"/>
      <c r="OW61" s="28"/>
      <c r="OX61" s="29"/>
      <c r="OY61" s="175"/>
    </row>
    <row r="62" spans="1:415" s="63" customFormat="1" ht="13" hidden="1" outlineLevel="2" x14ac:dyDescent="0.25">
      <c r="A62" s="137"/>
      <c r="B62" s="138"/>
      <c r="C62" s="139"/>
      <c r="D62" s="78"/>
      <c r="E62" s="78"/>
      <c r="F62" s="212"/>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5"/>
      <c r="OF62" s="28"/>
      <c r="OG62" s="28"/>
      <c r="OH62" s="29"/>
      <c r="OI62" s="29"/>
      <c r="OJ62" s="92"/>
      <c r="OK62" s="29"/>
      <c r="OL62" s="29"/>
      <c r="OM62" s="29"/>
      <c r="ON62" s="29"/>
      <c r="OO62" s="28"/>
      <c r="OP62" s="29"/>
      <c r="OQ62" s="28"/>
      <c r="OR62" s="29"/>
      <c r="OS62" s="28"/>
      <c r="OT62" s="29"/>
      <c r="OU62" s="28"/>
      <c r="OV62" s="29"/>
      <c r="OW62" s="28"/>
      <c r="OX62" s="29"/>
      <c r="OY62" s="175"/>
    </row>
    <row r="63" spans="1:415" ht="12.5" hidden="1" collapsed="1" x14ac:dyDescent="0.25">
      <c r="A63" s="135" t="s">
        <v>225</v>
      </c>
      <c r="B63" s="192"/>
      <c r="C63" s="136" t="s">
        <v>34</v>
      </c>
      <c r="D63" s="182"/>
      <c r="E63" s="30">
        <f>D63*1.1</f>
        <v>0</v>
      </c>
      <c r="F63" s="219"/>
      <c r="G63" s="27">
        <f t="shared" ref="G63" si="303">ROUND(ROUND(D63,3)*$F63,2)</f>
        <v>0</v>
      </c>
      <c r="H63" s="85">
        <f t="shared" ref="H63" si="304">ROUND(ROUND(E63,3)*$F63,2)</f>
        <v>0</v>
      </c>
      <c r="I63" s="102"/>
      <c r="J63" s="69" t="str">
        <f>C63</f>
        <v>km</v>
      </c>
      <c r="K63" s="193"/>
      <c r="L63" s="69">
        <f>K63*$F63</f>
        <v>0</v>
      </c>
      <c r="M63" s="193"/>
      <c r="N63" s="69">
        <f>M63*$F63</f>
        <v>0</v>
      </c>
      <c r="O63" s="193"/>
      <c r="P63" s="69">
        <f>O63*$F63</f>
        <v>0</v>
      </c>
      <c r="Q63" s="193"/>
      <c r="R63" s="69">
        <f>Q63*$F63</f>
        <v>0</v>
      </c>
      <c r="S63" s="193"/>
      <c r="T63" s="69">
        <f>S63*$F63</f>
        <v>0</v>
      </c>
      <c r="U63" s="193"/>
      <c r="V63" s="69">
        <f>U63*$F63</f>
        <v>0</v>
      </c>
      <c r="W63" s="193"/>
      <c r="X63" s="69">
        <f>W63*$F63</f>
        <v>0</v>
      </c>
      <c r="Y63" s="196">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5"/>
      <c r="OF63" s="195">
        <f t="shared" ref="OF63" si="305">OK63+OM63+OO63+OQ63+OS63+OU63+OW63</f>
        <v>0</v>
      </c>
      <c r="OG63" s="28">
        <f t="shared" ref="OG63" si="306">OL63+ON63+OP63+OR63+OT63+OV63+OX63</f>
        <v>0</v>
      </c>
      <c r="OH63" s="194">
        <f>D63-OF63</f>
        <v>0</v>
      </c>
      <c r="OI63" s="29">
        <f>G63-OG63</f>
        <v>0</v>
      </c>
      <c r="OJ63" s="92" t="str">
        <f>J63</f>
        <v>km</v>
      </c>
      <c r="OK63" s="213"/>
      <c r="OL63" s="29">
        <f>OK63*F63</f>
        <v>0</v>
      </c>
      <c r="OM63" s="213"/>
      <c r="ON63" s="29">
        <f>OM63*F63</f>
        <v>0</v>
      </c>
      <c r="OO63" s="214"/>
      <c r="OP63" s="29">
        <f>OO63*F63</f>
        <v>0</v>
      </c>
      <c r="OQ63" s="214"/>
      <c r="OR63" s="29">
        <f>OQ63*F63</f>
        <v>0</v>
      </c>
      <c r="OS63" s="214"/>
      <c r="OT63" s="29">
        <f>OS63*F63</f>
        <v>0</v>
      </c>
      <c r="OU63" s="214"/>
      <c r="OV63" s="29">
        <f>OU63*F63</f>
        <v>0</v>
      </c>
      <c r="OW63" s="214"/>
      <c r="OX63" s="29">
        <f>OW63*F63</f>
        <v>0</v>
      </c>
      <c r="OY63" s="175"/>
    </row>
    <row r="64" spans="1:415" s="63" customFormat="1" ht="13" hidden="1" outlineLevel="1" x14ac:dyDescent="0.25">
      <c r="A64" s="137"/>
      <c r="B64" s="138"/>
      <c r="C64" s="139"/>
      <c r="D64" s="78"/>
      <c r="E64" s="78"/>
      <c r="F64" s="212"/>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5"/>
      <c r="OF64" s="28"/>
      <c r="OG64" s="28"/>
      <c r="OH64" s="29"/>
      <c r="OI64" s="29"/>
      <c r="OJ64" s="92"/>
      <c r="OK64" s="29"/>
      <c r="OL64" s="29"/>
      <c r="OM64" s="29"/>
      <c r="ON64" s="29"/>
      <c r="OO64" s="28"/>
      <c r="OP64" s="29"/>
      <c r="OQ64" s="28"/>
      <c r="OR64" s="29"/>
      <c r="OS64" s="28"/>
      <c r="OT64" s="29"/>
      <c r="OU64" s="28"/>
      <c r="OV64" s="29"/>
      <c r="OW64" s="28"/>
      <c r="OX64" s="29"/>
      <c r="OY64" s="175"/>
    </row>
    <row r="65" spans="1:415" s="63" customFormat="1" ht="13" hidden="1" outlineLevel="2" x14ac:dyDescent="0.25">
      <c r="A65" s="137"/>
      <c r="B65" s="138"/>
      <c r="C65" s="139"/>
      <c r="D65" s="78"/>
      <c r="E65" s="78"/>
      <c r="F65" s="212"/>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5"/>
      <c r="OF65" s="28"/>
      <c r="OG65" s="28"/>
      <c r="OH65" s="29"/>
      <c r="OI65" s="29"/>
      <c r="OJ65" s="92"/>
      <c r="OK65" s="29"/>
      <c r="OL65" s="29"/>
      <c r="OM65" s="29"/>
      <c r="ON65" s="29"/>
      <c r="OO65" s="28"/>
      <c r="OP65" s="29"/>
      <c r="OQ65" s="28"/>
      <c r="OR65" s="29"/>
      <c r="OS65" s="28"/>
      <c r="OT65" s="29"/>
      <c r="OU65" s="28"/>
      <c r="OV65" s="29"/>
      <c r="OW65" s="28"/>
      <c r="OX65" s="29"/>
      <c r="OY65" s="175"/>
    </row>
    <row r="66" spans="1:415" s="63" customFormat="1" ht="13" hidden="1" outlineLevel="2" x14ac:dyDescent="0.25">
      <c r="A66" s="137"/>
      <c r="B66" s="138"/>
      <c r="C66" s="139"/>
      <c r="D66" s="78"/>
      <c r="E66" s="78"/>
      <c r="F66" s="212"/>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5"/>
      <c r="OF66" s="28"/>
      <c r="OG66" s="28"/>
      <c r="OH66" s="29"/>
      <c r="OI66" s="29"/>
      <c r="OJ66" s="92"/>
      <c r="OK66" s="29"/>
      <c r="OL66" s="29"/>
      <c r="OM66" s="29"/>
      <c r="ON66" s="29"/>
      <c r="OO66" s="28"/>
      <c r="OP66" s="29"/>
      <c r="OQ66" s="28"/>
      <c r="OR66" s="29"/>
      <c r="OS66" s="28"/>
      <c r="OT66" s="29"/>
      <c r="OU66" s="28"/>
      <c r="OV66" s="29"/>
      <c r="OW66" s="28"/>
      <c r="OX66" s="29"/>
      <c r="OY66" s="175"/>
    </row>
    <row r="67" spans="1:415" ht="13" collapsed="1" x14ac:dyDescent="0.25">
      <c r="A67" s="148" t="s">
        <v>35</v>
      </c>
      <c r="B67" s="149" t="s">
        <v>36</v>
      </c>
      <c r="C67" s="149"/>
      <c r="D67" s="150"/>
      <c r="E67" s="150"/>
      <c r="F67" s="151"/>
      <c r="G67" s="150"/>
      <c r="H67" s="152"/>
      <c r="I67" s="153"/>
      <c r="J67" s="150"/>
      <c r="K67" s="154"/>
      <c r="L67" s="154"/>
      <c r="M67" s="154"/>
      <c r="N67" s="154"/>
      <c r="O67" s="154"/>
      <c r="P67" s="154"/>
      <c r="Q67" s="154"/>
      <c r="R67" s="154"/>
      <c r="S67" s="154"/>
      <c r="T67" s="154"/>
      <c r="U67" s="154"/>
      <c r="V67" s="154"/>
      <c r="W67" s="154"/>
      <c r="X67" s="154"/>
      <c r="Y67" s="154"/>
      <c r="Z67" s="154"/>
      <c r="AA67" s="155"/>
      <c r="AB67" s="154"/>
      <c r="AC67" s="155"/>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5"/>
      <c r="OF67" s="150"/>
      <c r="OG67" s="150"/>
      <c r="OH67" s="150"/>
      <c r="OI67" s="150"/>
      <c r="OJ67" s="179"/>
      <c r="OK67" s="150"/>
      <c r="OL67" s="150"/>
      <c r="OM67" s="150"/>
      <c r="ON67" s="150"/>
      <c r="OO67" s="150"/>
      <c r="OP67" s="150"/>
      <c r="OQ67" s="150"/>
      <c r="OR67" s="150"/>
      <c r="OS67" s="150"/>
      <c r="OT67" s="150"/>
      <c r="OU67" s="150"/>
      <c r="OV67" s="150"/>
      <c r="OW67" s="150"/>
      <c r="OX67" s="150"/>
      <c r="OY67" s="175"/>
    </row>
    <row r="68" spans="1:415" ht="50" hidden="1" x14ac:dyDescent="0.25">
      <c r="A68" s="135" t="s">
        <v>94</v>
      </c>
      <c r="B68" s="55" t="s">
        <v>240</v>
      </c>
      <c r="C68" s="136" t="s">
        <v>19</v>
      </c>
      <c r="D68" s="93">
        <v>0</v>
      </c>
      <c r="E68" s="26">
        <f>D68</f>
        <v>0</v>
      </c>
      <c r="F68" s="219"/>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5"/>
      <c r="OF68" s="28">
        <f t="shared" ref="OF68" si="333">OK68+OM68+OO68+OQ68+OS68+OU68+OW68</f>
        <v>0</v>
      </c>
      <c r="OG68" s="28">
        <f t="shared" ref="OG68" si="334">OL68+ON68+OP68+OR68+OT68+OV68+OX68</f>
        <v>0</v>
      </c>
      <c r="OH68" s="29">
        <f>D68-OF68</f>
        <v>0</v>
      </c>
      <c r="OI68" s="29">
        <f>G68-OG68</f>
        <v>0</v>
      </c>
      <c r="OJ68" s="92" t="str">
        <f>J68</f>
        <v>kompl.</v>
      </c>
      <c r="OK68" s="210"/>
      <c r="OL68" s="29">
        <f>OK68*F68</f>
        <v>0</v>
      </c>
      <c r="OM68" s="210"/>
      <c r="ON68" s="29">
        <f>OM68*F68</f>
        <v>0</v>
      </c>
      <c r="OO68" s="211"/>
      <c r="OP68" s="29">
        <f>OO68*F68</f>
        <v>0</v>
      </c>
      <c r="OQ68" s="211"/>
      <c r="OR68" s="29">
        <f>OQ68*F68</f>
        <v>0</v>
      </c>
      <c r="OS68" s="211"/>
      <c r="OT68" s="29">
        <f>OS68*F68</f>
        <v>0</v>
      </c>
      <c r="OU68" s="211"/>
      <c r="OV68" s="29">
        <f>OU68*F68</f>
        <v>0</v>
      </c>
      <c r="OW68" s="211"/>
      <c r="OX68" s="29">
        <f>OW68*F68</f>
        <v>0</v>
      </c>
      <c r="OY68" s="175"/>
    </row>
    <row r="69" spans="1:415" s="63" customFormat="1" ht="37.5" hidden="1" outlineLevel="1" x14ac:dyDescent="0.25">
      <c r="A69" s="137"/>
      <c r="B69" s="138"/>
      <c r="C69" s="139"/>
      <c r="D69" s="78"/>
      <c r="E69" s="78"/>
      <c r="F69" s="212"/>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5"/>
      <c r="OF69" s="28"/>
      <c r="OG69" s="28"/>
      <c r="OH69" s="29"/>
      <c r="OI69" s="29"/>
      <c r="OJ69" s="92"/>
      <c r="OK69" s="29"/>
      <c r="OL69" s="29"/>
      <c r="OM69" s="29"/>
      <c r="ON69" s="29"/>
      <c r="OO69" s="28"/>
      <c r="OP69" s="29"/>
      <c r="OQ69" s="28"/>
      <c r="OR69" s="29"/>
      <c r="OS69" s="28"/>
      <c r="OT69" s="29"/>
      <c r="OU69" s="28"/>
      <c r="OV69" s="29"/>
      <c r="OW69" s="28"/>
      <c r="OX69" s="29"/>
      <c r="OY69" s="175"/>
    </row>
    <row r="70" spans="1:415" s="63" customFormat="1" ht="13" hidden="1" outlineLevel="2" x14ac:dyDescent="0.25">
      <c r="A70" s="137"/>
      <c r="B70" s="138"/>
      <c r="C70" s="139"/>
      <c r="D70" s="78"/>
      <c r="E70" s="78"/>
      <c r="F70" s="212"/>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5"/>
      <c r="OF70" s="28"/>
      <c r="OG70" s="28"/>
      <c r="OH70" s="29"/>
      <c r="OI70" s="29"/>
      <c r="OJ70" s="92"/>
      <c r="OK70" s="29"/>
      <c r="OL70" s="29"/>
      <c r="OM70" s="29"/>
      <c r="ON70" s="29"/>
      <c r="OO70" s="28"/>
      <c r="OP70" s="29"/>
      <c r="OQ70" s="28"/>
      <c r="OR70" s="29"/>
      <c r="OS70" s="28"/>
      <c r="OT70" s="29"/>
      <c r="OU70" s="28"/>
      <c r="OV70" s="29"/>
      <c r="OW70" s="28"/>
      <c r="OX70" s="29"/>
      <c r="OY70" s="175"/>
    </row>
    <row r="71" spans="1:415" s="63" customFormat="1" ht="13" hidden="1" outlineLevel="2" x14ac:dyDescent="0.25">
      <c r="A71" s="137"/>
      <c r="B71" s="138"/>
      <c r="C71" s="139"/>
      <c r="D71" s="78"/>
      <c r="E71" s="78"/>
      <c r="F71" s="212"/>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5"/>
      <c r="OF71" s="28"/>
      <c r="OG71" s="28"/>
      <c r="OH71" s="29"/>
      <c r="OI71" s="29"/>
      <c r="OJ71" s="92"/>
      <c r="OK71" s="29"/>
      <c r="OL71" s="29"/>
      <c r="OM71" s="29"/>
      <c r="ON71" s="29"/>
      <c r="OO71" s="28"/>
      <c r="OP71" s="29"/>
      <c r="OQ71" s="28"/>
      <c r="OR71" s="29"/>
      <c r="OS71" s="28"/>
      <c r="OT71" s="29"/>
      <c r="OU71" s="28"/>
      <c r="OV71" s="29"/>
      <c r="OW71" s="28"/>
      <c r="OX71" s="29"/>
      <c r="OY71" s="175"/>
    </row>
    <row r="72" spans="1:415" ht="50" hidden="1" collapsed="1" x14ac:dyDescent="0.25">
      <c r="A72" s="135" t="s">
        <v>95</v>
      </c>
      <c r="B72" s="55" t="s">
        <v>125</v>
      </c>
      <c r="C72" s="136" t="s">
        <v>19</v>
      </c>
      <c r="D72" s="93">
        <v>0</v>
      </c>
      <c r="E72" s="26">
        <f>D72</f>
        <v>0</v>
      </c>
      <c r="F72" s="219"/>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5"/>
      <c r="OF72" s="28">
        <f t="shared" ref="OF72" si="361">OK72+OM72+OO72+OQ72+OS72+OU72+OW72</f>
        <v>0</v>
      </c>
      <c r="OG72" s="28">
        <f t="shared" ref="OG72" si="362">OL72+ON72+OP72+OR72+OT72+OV72+OX72</f>
        <v>0</v>
      </c>
      <c r="OH72" s="29">
        <f>D72-OF72</f>
        <v>0</v>
      </c>
      <c r="OI72" s="29">
        <f>G72-OG72</f>
        <v>0</v>
      </c>
      <c r="OJ72" s="92" t="str">
        <f>J72</f>
        <v>kompl.</v>
      </c>
      <c r="OK72" s="210"/>
      <c r="OL72" s="29">
        <f>OK72*F72</f>
        <v>0</v>
      </c>
      <c r="OM72" s="210"/>
      <c r="ON72" s="29">
        <f>OM72*F72</f>
        <v>0</v>
      </c>
      <c r="OO72" s="211"/>
      <c r="OP72" s="29">
        <f>OO72*F72</f>
        <v>0</v>
      </c>
      <c r="OQ72" s="211"/>
      <c r="OR72" s="29">
        <f>OQ72*F72</f>
        <v>0</v>
      </c>
      <c r="OS72" s="211"/>
      <c r="OT72" s="29">
        <f>OS72*F72</f>
        <v>0</v>
      </c>
      <c r="OU72" s="211"/>
      <c r="OV72" s="29">
        <f>OU72*F72</f>
        <v>0</v>
      </c>
      <c r="OW72" s="211"/>
      <c r="OX72" s="29">
        <f>OW72*F72</f>
        <v>0</v>
      </c>
      <c r="OY72" s="175"/>
    </row>
    <row r="73" spans="1:415" s="63" customFormat="1" ht="50" hidden="1" outlineLevel="1" x14ac:dyDescent="0.25">
      <c r="A73" s="137"/>
      <c r="B73" s="138"/>
      <c r="C73" s="139"/>
      <c r="D73" s="78"/>
      <c r="E73" s="78"/>
      <c r="F73" s="212"/>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5"/>
      <c r="OF73" s="28"/>
      <c r="OG73" s="28"/>
      <c r="OH73" s="29"/>
      <c r="OI73" s="29"/>
      <c r="OJ73" s="92"/>
      <c r="OK73" s="29"/>
      <c r="OL73" s="29"/>
      <c r="OM73" s="29"/>
      <c r="ON73" s="29"/>
      <c r="OO73" s="28"/>
      <c r="OP73" s="29"/>
      <c r="OQ73" s="28"/>
      <c r="OR73" s="29"/>
      <c r="OS73" s="28"/>
      <c r="OT73" s="29"/>
      <c r="OU73" s="28"/>
      <c r="OV73" s="29"/>
      <c r="OW73" s="28"/>
      <c r="OX73" s="29"/>
      <c r="OY73" s="175"/>
    </row>
    <row r="74" spans="1:415" s="63" customFormat="1" ht="13" hidden="1" outlineLevel="2" x14ac:dyDescent="0.25">
      <c r="A74" s="137"/>
      <c r="B74" s="138"/>
      <c r="C74" s="139"/>
      <c r="D74" s="78"/>
      <c r="E74" s="78"/>
      <c r="F74" s="212"/>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5"/>
      <c r="OF74" s="28"/>
      <c r="OG74" s="28"/>
      <c r="OH74" s="29"/>
      <c r="OI74" s="29"/>
      <c r="OJ74" s="92"/>
      <c r="OK74" s="29"/>
      <c r="OL74" s="29"/>
      <c r="OM74" s="29"/>
      <c r="ON74" s="29"/>
      <c r="OO74" s="28"/>
      <c r="OP74" s="29"/>
      <c r="OQ74" s="28"/>
      <c r="OR74" s="29"/>
      <c r="OS74" s="28"/>
      <c r="OT74" s="29"/>
      <c r="OU74" s="28"/>
      <c r="OV74" s="29"/>
      <c r="OW74" s="28"/>
      <c r="OX74" s="29"/>
      <c r="OY74" s="175"/>
    </row>
    <row r="75" spans="1:415" s="63" customFormat="1" ht="13" hidden="1" outlineLevel="2" x14ac:dyDescent="0.25">
      <c r="A75" s="137"/>
      <c r="B75" s="138"/>
      <c r="C75" s="139"/>
      <c r="D75" s="78"/>
      <c r="E75" s="78"/>
      <c r="F75" s="212"/>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5"/>
      <c r="OF75" s="28"/>
      <c r="OG75" s="28"/>
      <c r="OH75" s="29"/>
      <c r="OI75" s="29"/>
      <c r="OJ75" s="92"/>
      <c r="OK75" s="29"/>
      <c r="OL75" s="29"/>
      <c r="OM75" s="29"/>
      <c r="ON75" s="29"/>
      <c r="OO75" s="28"/>
      <c r="OP75" s="29"/>
      <c r="OQ75" s="28"/>
      <c r="OR75" s="29"/>
      <c r="OS75" s="28"/>
      <c r="OT75" s="29"/>
      <c r="OU75" s="28"/>
      <c r="OV75" s="29"/>
      <c r="OW75" s="28"/>
      <c r="OX75" s="29"/>
      <c r="OY75" s="175"/>
    </row>
    <row r="76" spans="1:415" ht="50" collapsed="1" x14ac:dyDescent="0.25">
      <c r="A76" s="227" t="s">
        <v>96</v>
      </c>
      <c r="B76" s="228" t="s">
        <v>241</v>
      </c>
      <c r="C76" s="229" t="s">
        <v>19</v>
      </c>
      <c r="D76" s="230">
        <v>1</v>
      </c>
      <c r="E76" s="230">
        <f>D76</f>
        <v>1</v>
      </c>
      <c r="F76" s="235">
        <v>107123</v>
      </c>
      <c r="G76" s="231">
        <f t="shared" ref="G76" si="387">ROUND(ROUND(D76,3)*$F76,2)</f>
        <v>107123</v>
      </c>
      <c r="H76" s="232">
        <f t="shared" ref="H76" si="388">ROUND(ROUND(E76,3)*$F76,2)</f>
        <v>107123</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5"/>
      <c r="OF76" s="28">
        <f t="shared" ref="OF76" si="389">OK76+OM76+OO76+OQ76+OS76+OU76+OW76</f>
        <v>0</v>
      </c>
      <c r="OG76" s="28">
        <f t="shared" ref="OG76" si="390">OL76+ON76+OP76+OR76+OT76+OV76+OX76</f>
        <v>0</v>
      </c>
      <c r="OH76" s="29">
        <f>D76-OF76</f>
        <v>1</v>
      </c>
      <c r="OI76" s="29">
        <f>G76-OG76</f>
        <v>107123</v>
      </c>
      <c r="OJ76" s="92" t="str">
        <f>J76</f>
        <v>kompl.</v>
      </c>
      <c r="OK76" s="210"/>
      <c r="OL76" s="29">
        <f>OK76*F76</f>
        <v>0</v>
      </c>
      <c r="OM76" s="210"/>
      <c r="ON76" s="29">
        <f>OM76*F76</f>
        <v>0</v>
      </c>
      <c r="OO76" s="211"/>
      <c r="OP76" s="29">
        <f>OO76*F76</f>
        <v>0</v>
      </c>
      <c r="OQ76" s="211"/>
      <c r="OR76" s="29">
        <f>OQ76*F76</f>
        <v>0</v>
      </c>
      <c r="OS76" s="211"/>
      <c r="OT76" s="29">
        <f>OS76*F76</f>
        <v>0</v>
      </c>
      <c r="OU76" s="211"/>
      <c r="OV76" s="29">
        <f>OU76*F76</f>
        <v>0</v>
      </c>
      <c r="OW76" s="211"/>
      <c r="OX76" s="29">
        <f>OW76*F76</f>
        <v>0</v>
      </c>
      <c r="OY76" s="175"/>
    </row>
    <row r="77" spans="1:415" s="63" customFormat="1" ht="37.5" hidden="1" outlineLevel="1" x14ac:dyDescent="0.25">
      <c r="A77" s="137"/>
      <c r="B77" s="138"/>
      <c r="C77" s="139"/>
      <c r="D77" s="78"/>
      <c r="E77" s="78"/>
      <c r="F77" s="212"/>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5"/>
      <c r="OF77" s="28"/>
      <c r="OG77" s="28"/>
      <c r="OH77" s="29"/>
      <c r="OI77" s="29"/>
      <c r="OJ77" s="92"/>
      <c r="OK77" s="29"/>
      <c r="OL77" s="29"/>
      <c r="OM77" s="29"/>
      <c r="ON77" s="29"/>
      <c r="OO77" s="28"/>
      <c r="OP77" s="29"/>
      <c r="OQ77" s="28"/>
      <c r="OR77" s="29"/>
      <c r="OS77" s="28"/>
      <c r="OT77" s="29"/>
      <c r="OU77" s="28"/>
      <c r="OV77" s="29"/>
      <c r="OW77" s="28"/>
      <c r="OX77" s="29"/>
      <c r="OY77" s="175"/>
    </row>
    <row r="78" spans="1:415" s="63" customFormat="1" ht="13" hidden="1" outlineLevel="2" x14ac:dyDescent="0.25">
      <c r="A78" s="137"/>
      <c r="B78" s="138"/>
      <c r="C78" s="139"/>
      <c r="D78" s="78"/>
      <c r="E78" s="78"/>
      <c r="F78" s="212"/>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5"/>
      <c r="OF78" s="28"/>
      <c r="OG78" s="28"/>
      <c r="OH78" s="29"/>
      <c r="OI78" s="29"/>
      <c r="OJ78" s="92"/>
      <c r="OK78" s="29"/>
      <c r="OL78" s="29"/>
      <c r="OM78" s="29"/>
      <c r="ON78" s="29"/>
      <c r="OO78" s="28"/>
      <c r="OP78" s="29"/>
      <c r="OQ78" s="28"/>
      <c r="OR78" s="29"/>
      <c r="OS78" s="28"/>
      <c r="OT78" s="29"/>
      <c r="OU78" s="28"/>
      <c r="OV78" s="29"/>
      <c r="OW78" s="28"/>
      <c r="OX78" s="29"/>
      <c r="OY78" s="175"/>
    </row>
    <row r="79" spans="1:415" s="63" customFormat="1" ht="13" hidden="1" outlineLevel="2" x14ac:dyDescent="0.25">
      <c r="A79" s="137"/>
      <c r="B79" s="138"/>
      <c r="C79" s="139"/>
      <c r="D79" s="78"/>
      <c r="E79" s="78"/>
      <c r="F79" s="212"/>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5"/>
      <c r="OF79" s="28"/>
      <c r="OG79" s="28"/>
      <c r="OH79" s="29"/>
      <c r="OI79" s="29"/>
      <c r="OJ79" s="92"/>
      <c r="OK79" s="29"/>
      <c r="OL79" s="29"/>
      <c r="OM79" s="29"/>
      <c r="ON79" s="29"/>
      <c r="OO79" s="28"/>
      <c r="OP79" s="29"/>
      <c r="OQ79" s="28"/>
      <c r="OR79" s="29"/>
      <c r="OS79" s="28"/>
      <c r="OT79" s="29"/>
      <c r="OU79" s="28"/>
      <c r="OV79" s="29"/>
      <c r="OW79" s="28"/>
      <c r="OX79" s="29"/>
      <c r="OY79" s="175"/>
    </row>
    <row r="80" spans="1:415" ht="50" hidden="1" collapsed="1" x14ac:dyDescent="0.25">
      <c r="A80" s="135" t="s">
        <v>97</v>
      </c>
      <c r="B80" s="55" t="s">
        <v>126</v>
      </c>
      <c r="C80" s="136" t="s">
        <v>19</v>
      </c>
      <c r="D80" s="93">
        <v>0</v>
      </c>
      <c r="E80" s="26">
        <f>D80</f>
        <v>0</v>
      </c>
      <c r="F80" s="219"/>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5"/>
      <c r="OF80" s="28">
        <f t="shared" ref="OF80" si="417">OK80+OM80+OO80+OQ80+OS80+OU80+OW80</f>
        <v>0</v>
      </c>
      <c r="OG80" s="28">
        <f t="shared" ref="OG80" si="418">OL80+ON80+OP80+OR80+OT80+OV80+OX80</f>
        <v>0</v>
      </c>
      <c r="OH80" s="29">
        <f>D80-OF80</f>
        <v>0</v>
      </c>
      <c r="OI80" s="29">
        <f>G80-OG80</f>
        <v>0</v>
      </c>
      <c r="OJ80" s="92" t="str">
        <f>J80</f>
        <v>kompl.</v>
      </c>
      <c r="OK80" s="210"/>
      <c r="OL80" s="29">
        <f>OK80*F80</f>
        <v>0</v>
      </c>
      <c r="OM80" s="210"/>
      <c r="ON80" s="29">
        <f>OM80*F80</f>
        <v>0</v>
      </c>
      <c r="OO80" s="211"/>
      <c r="OP80" s="29">
        <f>OO80*F80</f>
        <v>0</v>
      </c>
      <c r="OQ80" s="211"/>
      <c r="OR80" s="29">
        <f>OQ80*F80</f>
        <v>0</v>
      </c>
      <c r="OS80" s="211"/>
      <c r="OT80" s="29">
        <f>OS80*F80</f>
        <v>0</v>
      </c>
      <c r="OU80" s="211"/>
      <c r="OV80" s="29">
        <f>OU80*F80</f>
        <v>0</v>
      </c>
      <c r="OW80" s="211"/>
      <c r="OX80" s="29">
        <f>OW80*F80</f>
        <v>0</v>
      </c>
      <c r="OY80" s="175"/>
    </row>
    <row r="81" spans="1:415" s="63" customFormat="1" ht="50" hidden="1" outlineLevel="1" x14ac:dyDescent="0.25">
      <c r="A81" s="137"/>
      <c r="B81" s="138"/>
      <c r="C81" s="139"/>
      <c r="D81" s="78"/>
      <c r="E81" s="78"/>
      <c r="F81" s="212"/>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5"/>
      <c r="OF81" s="28"/>
      <c r="OG81" s="28"/>
      <c r="OH81" s="29"/>
      <c r="OI81" s="29"/>
      <c r="OJ81" s="92"/>
      <c r="OK81" s="29"/>
      <c r="OL81" s="29"/>
      <c r="OM81" s="29"/>
      <c r="ON81" s="29"/>
      <c r="OO81" s="28"/>
      <c r="OP81" s="29"/>
      <c r="OQ81" s="28"/>
      <c r="OR81" s="29"/>
      <c r="OS81" s="28"/>
      <c r="OT81" s="29"/>
      <c r="OU81" s="28"/>
      <c r="OV81" s="29"/>
      <c r="OW81" s="28"/>
      <c r="OX81" s="29"/>
      <c r="OY81" s="175"/>
    </row>
    <row r="82" spans="1:415" s="63" customFormat="1" ht="13" hidden="1" outlineLevel="2" x14ac:dyDescent="0.25">
      <c r="A82" s="137"/>
      <c r="B82" s="138"/>
      <c r="C82" s="139"/>
      <c r="D82" s="78"/>
      <c r="E82" s="78"/>
      <c r="F82" s="212"/>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5"/>
      <c r="OF82" s="28"/>
      <c r="OG82" s="28"/>
      <c r="OH82" s="29"/>
      <c r="OI82" s="29"/>
      <c r="OJ82" s="92"/>
      <c r="OK82" s="29"/>
      <c r="OL82" s="29"/>
      <c r="OM82" s="29"/>
      <c r="ON82" s="29"/>
      <c r="OO82" s="28"/>
      <c r="OP82" s="29"/>
      <c r="OQ82" s="28"/>
      <c r="OR82" s="29"/>
      <c r="OS82" s="28"/>
      <c r="OT82" s="29"/>
      <c r="OU82" s="28"/>
      <c r="OV82" s="29"/>
      <c r="OW82" s="28"/>
      <c r="OX82" s="29"/>
      <c r="OY82" s="175"/>
    </row>
    <row r="83" spans="1:415" s="63" customFormat="1" ht="13" hidden="1" outlineLevel="2" x14ac:dyDescent="0.25">
      <c r="A83" s="137"/>
      <c r="B83" s="138"/>
      <c r="C83" s="139"/>
      <c r="D83" s="78"/>
      <c r="E83" s="78"/>
      <c r="F83" s="212"/>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5"/>
      <c r="OF83" s="28"/>
      <c r="OG83" s="28"/>
      <c r="OH83" s="29"/>
      <c r="OI83" s="29"/>
      <c r="OJ83" s="92"/>
      <c r="OK83" s="29"/>
      <c r="OL83" s="29"/>
      <c r="OM83" s="29"/>
      <c r="ON83" s="29"/>
      <c r="OO83" s="28"/>
      <c r="OP83" s="29"/>
      <c r="OQ83" s="28"/>
      <c r="OR83" s="29"/>
      <c r="OS83" s="28"/>
      <c r="OT83" s="29"/>
      <c r="OU83" s="28"/>
      <c r="OV83" s="29"/>
      <c r="OW83" s="28"/>
      <c r="OX83" s="29"/>
      <c r="OY83" s="175"/>
    </row>
    <row r="84" spans="1:415" ht="25" hidden="1" collapsed="1" x14ac:dyDescent="0.25">
      <c r="A84" s="135" t="s">
        <v>98</v>
      </c>
      <c r="B84" s="55" t="s">
        <v>242</v>
      </c>
      <c r="C84" s="136" t="s">
        <v>19</v>
      </c>
      <c r="D84" s="93"/>
      <c r="E84" s="26">
        <f>D84</f>
        <v>0</v>
      </c>
      <c r="F84" s="219"/>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5"/>
      <c r="OF84" s="28">
        <f t="shared" ref="OF84" si="460">OK84+OM84+OO84+OQ84+OS84+OU84+OW84</f>
        <v>0</v>
      </c>
      <c r="OG84" s="28">
        <f t="shared" ref="OG84" si="461">OL84+ON84+OP84+OR84+OT84+OV84+OX84</f>
        <v>0</v>
      </c>
      <c r="OH84" s="29">
        <f>D84-OF84</f>
        <v>0</v>
      </c>
      <c r="OI84" s="29">
        <f>G84-OG84</f>
        <v>0</v>
      </c>
      <c r="OJ84" s="92" t="str">
        <f>J84</f>
        <v>kompl.</v>
      </c>
      <c r="OK84" s="210"/>
      <c r="OL84" s="29">
        <f>OK84*F84</f>
        <v>0</v>
      </c>
      <c r="OM84" s="210"/>
      <c r="ON84" s="29">
        <f>OM84*F84</f>
        <v>0</v>
      </c>
      <c r="OO84" s="211"/>
      <c r="OP84" s="29">
        <f>OO84*F84</f>
        <v>0</v>
      </c>
      <c r="OQ84" s="211"/>
      <c r="OR84" s="29">
        <f>OQ84*F84</f>
        <v>0</v>
      </c>
      <c r="OS84" s="211"/>
      <c r="OT84" s="29">
        <f>OS84*F84</f>
        <v>0</v>
      </c>
      <c r="OU84" s="211"/>
      <c r="OV84" s="29">
        <f>OU84*F84</f>
        <v>0</v>
      </c>
      <c r="OW84" s="211"/>
      <c r="OX84" s="29">
        <f>OW84*F84</f>
        <v>0</v>
      </c>
      <c r="OY84" s="175"/>
    </row>
    <row r="85" spans="1:415" s="63" customFormat="1" ht="25" hidden="1" outlineLevel="1" x14ac:dyDescent="0.25">
      <c r="A85" s="137"/>
      <c r="B85" s="138"/>
      <c r="C85" s="139"/>
      <c r="D85" s="78"/>
      <c r="E85" s="78"/>
      <c r="F85" s="21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5"/>
      <c r="OF85" s="28"/>
      <c r="OG85" s="28"/>
      <c r="OH85" s="29"/>
      <c r="OI85" s="29"/>
      <c r="OJ85" s="92"/>
      <c r="OK85" s="29"/>
      <c r="OL85" s="29"/>
      <c r="OM85" s="29"/>
      <c r="ON85" s="29"/>
      <c r="OO85" s="28"/>
      <c r="OP85" s="29"/>
      <c r="OQ85" s="28"/>
      <c r="OR85" s="29"/>
      <c r="OS85" s="28"/>
      <c r="OT85" s="29"/>
      <c r="OU85" s="28"/>
      <c r="OV85" s="29"/>
      <c r="OW85" s="28"/>
      <c r="OX85" s="29"/>
      <c r="OY85" s="175"/>
    </row>
    <row r="86" spans="1:415" s="63" customFormat="1" ht="13" hidden="1" outlineLevel="2" x14ac:dyDescent="0.25">
      <c r="A86" s="137"/>
      <c r="B86" s="138"/>
      <c r="C86" s="139"/>
      <c r="D86" s="78"/>
      <c r="E86" s="78"/>
      <c r="F86" s="212"/>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5"/>
      <c r="OF86" s="28"/>
      <c r="OG86" s="28"/>
      <c r="OH86" s="29"/>
      <c r="OI86" s="29"/>
      <c r="OJ86" s="92"/>
      <c r="OK86" s="29"/>
      <c r="OL86" s="29"/>
      <c r="OM86" s="29"/>
      <c r="ON86" s="29"/>
      <c r="OO86" s="28"/>
      <c r="OP86" s="29"/>
      <c r="OQ86" s="28"/>
      <c r="OR86" s="29"/>
      <c r="OS86" s="28"/>
      <c r="OT86" s="29"/>
      <c r="OU86" s="28"/>
      <c r="OV86" s="29"/>
      <c r="OW86" s="28"/>
      <c r="OX86" s="29"/>
      <c r="OY86" s="175"/>
    </row>
    <row r="87" spans="1:415" s="63" customFormat="1" ht="13" hidden="1" outlineLevel="2" x14ac:dyDescent="0.25">
      <c r="A87" s="137"/>
      <c r="B87" s="138"/>
      <c r="C87" s="139"/>
      <c r="D87" s="78"/>
      <c r="E87" s="78"/>
      <c r="F87" s="212"/>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5"/>
      <c r="OF87" s="28"/>
      <c r="OG87" s="28"/>
      <c r="OH87" s="29"/>
      <c r="OI87" s="29"/>
      <c r="OJ87" s="92"/>
      <c r="OK87" s="29"/>
      <c r="OL87" s="29"/>
      <c r="OM87" s="29"/>
      <c r="ON87" s="29"/>
      <c r="OO87" s="28"/>
      <c r="OP87" s="29"/>
      <c r="OQ87" s="28"/>
      <c r="OR87" s="29"/>
      <c r="OS87" s="28"/>
      <c r="OT87" s="29"/>
      <c r="OU87" s="28"/>
      <c r="OV87" s="29"/>
      <c r="OW87" s="28"/>
      <c r="OX87" s="29"/>
      <c r="OY87" s="175"/>
    </row>
    <row r="88" spans="1:415" ht="12.5" hidden="1" collapsed="1" x14ac:dyDescent="0.25">
      <c r="A88" s="135" t="s">
        <v>99</v>
      </c>
      <c r="B88" s="55" t="s">
        <v>37</v>
      </c>
      <c r="C88" s="136" t="s">
        <v>19</v>
      </c>
      <c r="D88" s="93">
        <v>0</v>
      </c>
      <c r="E88" s="26">
        <f>D88</f>
        <v>0</v>
      </c>
      <c r="F88" s="219"/>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5"/>
      <c r="OF88" s="28">
        <f t="shared" ref="OF88" si="477">OK88+OM88+OO88+OQ88+OS88+OU88+OW88</f>
        <v>0</v>
      </c>
      <c r="OG88" s="28">
        <f t="shared" ref="OG88" si="478">OL88+ON88+OP88+OR88+OT88+OV88+OX88</f>
        <v>0</v>
      </c>
      <c r="OH88" s="29">
        <f>D88-OF88</f>
        <v>0</v>
      </c>
      <c r="OI88" s="29">
        <f>G88-OG88</f>
        <v>0</v>
      </c>
      <c r="OJ88" s="92" t="str">
        <f>J88</f>
        <v>kompl.</v>
      </c>
      <c r="OK88" s="210"/>
      <c r="OL88" s="29">
        <f>OK88*F88</f>
        <v>0</v>
      </c>
      <c r="OM88" s="210"/>
      <c r="ON88" s="29">
        <f>OM88*F88</f>
        <v>0</v>
      </c>
      <c r="OO88" s="211"/>
      <c r="OP88" s="29">
        <f>OO88*F88</f>
        <v>0</v>
      </c>
      <c r="OQ88" s="211"/>
      <c r="OR88" s="29">
        <f>OQ88*F88</f>
        <v>0</v>
      </c>
      <c r="OS88" s="211"/>
      <c r="OT88" s="29">
        <f>OS88*F88</f>
        <v>0</v>
      </c>
      <c r="OU88" s="211"/>
      <c r="OV88" s="29">
        <f>OU88*F88</f>
        <v>0</v>
      </c>
      <c r="OW88" s="211"/>
      <c r="OX88" s="29">
        <f>OW88*F88</f>
        <v>0</v>
      </c>
      <c r="OY88" s="175"/>
    </row>
    <row r="89" spans="1:415" s="63" customFormat="1" ht="13" hidden="1" outlineLevel="1" x14ac:dyDescent="0.25">
      <c r="A89" s="137"/>
      <c r="B89" s="138"/>
      <c r="C89" s="139"/>
      <c r="D89" s="78"/>
      <c r="E89" s="78"/>
      <c r="F89" s="212"/>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5"/>
      <c r="OF89" s="28"/>
      <c r="OG89" s="28"/>
      <c r="OH89" s="29"/>
      <c r="OI89" s="29"/>
      <c r="OJ89" s="92"/>
      <c r="OK89" s="29"/>
      <c r="OL89" s="29"/>
      <c r="OM89" s="29"/>
      <c r="ON89" s="29"/>
      <c r="OO89" s="28"/>
      <c r="OP89" s="29"/>
      <c r="OQ89" s="28"/>
      <c r="OR89" s="29"/>
      <c r="OS89" s="28"/>
      <c r="OT89" s="29"/>
      <c r="OU89" s="28"/>
      <c r="OV89" s="29"/>
      <c r="OW89" s="28"/>
      <c r="OX89" s="29"/>
      <c r="OY89" s="175"/>
    </row>
    <row r="90" spans="1:415" s="63" customFormat="1" ht="13" hidden="1" outlineLevel="2" x14ac:dyDescent="0.25">
      <c r="A90" s="137"/>
      <c r="B90" s="138"/>
      <c r="C90" s="139"/>
      <c r="D90" s="78"/>
      <c r="E90" s="78"/>
      <c r="F90" s="212"/>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5"/>
      <c r="OF90" s="28"/>
      <c r="OG90" s="28"/>
      <c r="OH90" s="29"/>
      <c r="OI90" s="29"/>
      <c r="OJ90" s="92"/>
      <c r="OK90" s="29"/>
      <c r="OL90" s="29"/>
      <c r="OM90" s="29"/>
      <c r="ON90" s="29"/>
      <c r="OO90" s="28"/>
      <c r="OP90" s="29"/>
      <c r="OQ90" s="28"/>
      <c r="OR90" s="29"/>
      <c r="OS90" s="28"/>
      <c r="OT90" s="29"/>
      <c r="OU90" s="28"/>
      <c r="OV90" s="29"/>
      <c r="OW90" s="28"/>
      <c r="OX90" s="29"/>
      <c r="OY90" s="175"/>
    </row>
    <row r="91" spans="1:415" s="63" customFormat="1" ht="13" hidden="1" outlineLevel="2" x14ac:dyDescent="0.25">
      <c r="A91" s="137"/>
      <c r="B91" s="138"/>
      <c r="C91" s="139"/>
      <c r="D91" s="78"/>
      <c r="E91" s="78"/>
      <c r="F91" s="212"/>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5"/>
      <c r="OF91" s="28"/>
      <c r="OG91" s="28"/>
      <c r="OH91" s="29"/>
      <c r="OI91" s="29"/>
      <c r="OJ91" s="92"/>
      <c r="OK91" s="29"/>
      <c r="OL91" s="29"/>
      <c r="OM91" s="29"/>
      <c r="ON91" s="29"/>
      <c r="OO91" s="28"/>
      <c r="OP91" s="29"/>
      <c r="OQ91" s="28"/>
      <c r="OR91" s="29"/>
      <c r="OS91" s="28"/>
      <c r="OT91" s="29"/>
      <c r="OU91" s="28"/>
      <c r="OV91" s="29"/>
      <c r="OW91" s="28"/>
      <c r="OX91" s="29"/>
      <c r="OY91" s="175"/>
    </row>
    <row r="92" spans="1:415" ht="12.5" hidden="1" collapsed="1" x14ac:dyDescent="0.25">
      <c r="A92" s="135" t="s">
        <v>100</v>
      </c>
      <c r="B92" s="55" t="s">
        <v>38</v>
      </c>
      <c r="C92" s="136" t="s">
        <v>19</v>
      </c>
      <c r="D92" s="93">
        <v>0</v>
      </c>
      <c r="E92" s="26">
        <f>D92</f>
        <v>0</v>
      </c>
      <c r="F92" s="219"/>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5"/>
      <c r="OF92" s="28">
        <f t="shared" ref="OF92" si="482">OK92+OM92+OO92+OQ92+OS92+OU92+OW92</f>
        <v>0</v>
      </c>
      <c r="OG92" s="28">
        <f t="shared" ref="OG92" si="483">OL92+ON92+OP92+OR92+OT92+OV92+OX92</f>
        <v>0</v>
      </c>
      <c r="OH92" s="29">
        <f>D92-OF92</f>
        <v>0</v>
      </c>
      <c r="OI92" s="29">
        <f>G92-OG92</f>
        <v>0</v>
      </c>
      <c r="OJ92" s="92" t="str">
        <f>J92</f>
        <v>kompl.</v>
      </c>
      <c r="OK92" s="210"/>
      <c r="OL92" s="29">
        <f>OK92*F92</f>
        <v>0</v>
      </c>
      <c r="OM92" s="210"/>
      <c r="ON92" s="29">
        <f>OM92*F92</f>
        <v>0</v>
      </c>
      <c r="OO92" s="211"/>
      <c r="OP92" s="29">
        <f>OO92*F92</f>
        <v>0</v>
      </c>
      <c r="OQ92" s="211"/>
      <c r="OR92" s="29">
        <f>OQ92*F92</f>
        <v>0</v>
      </c>
      <c r="OS92" s="211"/>
      <c r="OT92" s="29">
        <f>OS92*F92</f>
        <v>0</v>
      </c>
      <c r="OU92" s="211"/>
      <c r="OV92" s="29">
        <f>OU92*F92</f>
        <v>0</v>
      </c>
      <c r="OW92" s="211"/>
      <c r="OX92" s="29">
        <f>OW92*F92</f>
        <v>0</v>
      </c>
      <c r="OY92" s="175"/>
    </row>
    <row r="93" spans="1:415" s="63" customFormat="1" ht="13" hidden="1" outlineLevel="1" x14ac:dyDescent="0.25">
      <c r="A93" s="137"/>
      <c r="B93" s="138"/>
      <c r="C93" s="139"/>
      <c r="D93" s="78"/>
      <c r="E93" s="78"/>
      <c r="F93" s="21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5"/>
      <c r="OF93" s="28"/>
      <c r="OG93" s="28"/>
      <c r="OH93" s="29"/>
      <c r="OI93" s="29"/>
      <c r="OJ93" s="92"/>
      <c r="OK93" s="29"/>
      <c r="OL93" s="29"/>
      <c r="OM93" s="29"/>
      <c r="ON93" s="29"/>
      <c r="OO93" s="28"/>
      <c r="OP93" s="29"/>
      <c r="OQ93" s="28"/>
      <c r="OR93" s="29"/>
      <c r="OS93" s="28"/>
      <c r="OT93" s="29"/>
      <c r="OU93" s="28"/>
      <c r="OV93" s="29"/>
      <c r="OW93" s="28"/>
      <c r="OX93" s="29"/>
      <c r="OY93" s="175"/>
    </row>
    <row r="94" spans="1:415" s="63" customFormat="1" ht="13" hidden="1" outlineLevel="2" x14ac:dyDescent="0.25">
      <c r="A94" s="137"/>
      <c r="B94" s="138"/>
      <c r="C94" s="139"/>
      <c r="D94" s="78"/>
      <c r="E94" s="78"/>
      <c r="F94" s="212"/>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5"/>
      <c r="OF94" s="28"/>
      <c r="OG94" s="28"/>
      <c r="OH94" s="29"/>
      <c r="OI94" s="29"/>
      <c r="OJ94" s="92"/>
      <c r="OK94" s="29"/>
      <c r="OL94" s="29"/>
      <c r="OM94" s="29"/>
      <c r="ON94" s="29"/>
      <c r="OO94" s="28"/>
      <c r="OP94" s="29"/>
      <c r="OQ94" s="28"/>
      <c r="OR94" s="29"/>
      <c r="OS94" s="28"/>
      <c r="OT94" s="29"/>
      <c r="OU94" s="28"/>
      <c r="OV94" s="29"/>
      <c r="OW94" s="28"/>
      <c r="OX94" s="29"/>
      <c r="OY94" s="175"/>
    </row>
    <row r="95" spans="1:415" s="63" customFormat="1" ht="13" hidden="1" outlineLevel="2" x14ac:dyDescent="0.25">
      <c r="A95" s="137"/>
      <c r="B95" s="138"/>
      <c r="C95" s="139"/>
      <c r="D95" s="78"/>
      <c r="E95" s="78"/>
      <c r="F95" s="212"/>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5"/>
      <c r="OF95" s="28"/>
      <c r="OG95" s="28"/>
      <c r="OH95" s="29"/>
      <c r="OI95" s="29"/>
      <c r="OJ95" s="92"/>
      <c r="OK95" s="29"/>
      <c r="OL95" s="29"/>
      <c r="OM95" s="29"/>
      <c r="ON95" s="29"/>
      <c r="OO95" s="28"/>
      <c r="OP95" s="29"/>
      <c r="OQ95" s="28"/>
      <c r="OR95" s="29"/>
      <c r="OS95" s="28"/>
      <c r="OT95" s="29"/>
      <c r="OU95" s="28"/>
      <c r="OV95" s="29"/>
      <c r="OW95" s="28"/>
      <c r="OX95" s="29"/>
      <c r="OY95" s="175"/>
    </row>
    <row r="96" spans="1:415" ht="37.5" hidden="1" collapsed="1" x14ac:dyDescent="0.25">
      <c r="A96" s="135" t="s">
        <v>101</v>
      </c>
      <c r="B96" s="55" t="s">
        <v>243</v>
      </c>
      <c r="C96" s="136" t="s">
        <v>29</v>
      </c>
      <c r="D96" s="93">
        <v>0</v>
      </c>
      <c r="E96" s="26">
        <f t="shared" ref="E96" si="485">D96</f>
        <v>0</v>
      </c>
      <c r="F96" s="219"/>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5"/>
      <c r="OF96" s="28">
        <f t="shared" ref="OF96" si="512">OK96+OM96+OO96+OQ96+OS96+OU96+OW96</f>
        <v>0</v>
      </c>
      <c r="OG96" s="28">
        <f t="shared" ref="OG96" si="513">OL96+ON96+OP96+OR96+OT96+OV96+OX96</f>
        <v>0</v>
      </c>
      <c r="OH96" s="29">
        <f>D96-OF96</f>
        <v>0</v>
      </c>
      <c r="OI96" s="29">
        <f>G96-OG96</f>
        <v>0</v>
      </c>
      <c r="OJ96" s="92" t="str">
        <f>J96</f>
        <v>vnt.</v>
      </c>
      <c r="OK96" s="210"/>
      <c r="OL96" s="29">
        <f>OK96*F96</f>
        <v>0</v>
      </c>
      <c r="OM96" s="210"/>
      <c r="ON96" s="29">
        <f>OM96*F96</f>
        <v>0</v>
      </c>
      <c r="OO96" s="211"/>
      <c r="OP96" s="29">
        <f>OO96*F96</f>
        <v>0</v>
      </c>
      <c r="OQ96" s="211"/>
      <c r="OR96" s="29">
        <f>OQ96*F96</f>
        <v>0</v>
      </c>
      <c r="OS96" s="211"/>
      <c r="OT96" s="29">
        <f>OS96*F96</f>
        <v>0</v>
      </c>
      <c r="OU96" s="211"/>
      <c r="OV96" s="29">
        <f>OU96*F96</f>
        <v>0</v>
      </c>
      <c r="OW96" s="211"/>
      <c r="OX96" s="29">
        <f>OW96*F96</f>
        <v>0</v>
      </c>
      <c r="OY96" s="175"/>
    </row>
    <row r="97" spans="1:415" s="63" customFormat="1" ht="37.5" hidden="1" outlineLevel="1" x14ac:dyDescent="0.25">
      <c r="A97" s="137"/>
      <c r="B97" s="138"/>
      <c r="C97" s="139"/>
      <c r="D97" s="78"/>
      <c r="E97" s="78"/>
      <c r="F97" s="212"/>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5"/>
      <c r="OF97" s="28"/>
      <c r="OG97" s="28"/>
      <c r="OH97" s="29"/>
      <c r="OI97" s="29"/>
      <c r="OJ97" s="92"/>
      <c r="OK97" s="29"/>
      <c r="OL97" s="29"/>
      <c r="OM97" s="29"/>
      <c r="ON97" s="29"/>
      <c r="OO97" s="28"/>
      <c r="OP97" s="29"/>
      <c r="OQ97" s="28"/>
      <c r="OR97" s="29"/>
      <c r="OS97" s="28"/>
      <c r="OT97" s="29"/>
      <c r="OU97" s="28"/>
      <c r="OV97" s="29"/>
      <c r="OW97" s="28"/>
      <c r="OX97" s="29"/>
      <c r="OY97" s="175"/>
    </row>
    <row r="98" spans="1:415" s="63" customFormat="1" ht="13" hidden="1" outlineLevel="2" x14ac:dyDescent="0.25">
      <c r="A98" s="137"/>
      <c r="B98" s="138"/>
      <c r="C98" s="139"/>
      <c r="D98" s="78"/>
      <c r="E98" s="78"/>
      <c r="F98" s="212"/>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5"/>
      <c r="OF98" s="28"/>
      <c r="OG98" s="28"/>
      <c r="OH98" s="29"/>
      <c r="OI98" s="29"/>
      <c r="OJ98" s="92"/>
      <c r="OK98" s="29"/>
      <c r="OL98" s="29"/>
      <c r="OM98" s="29"/>
      <c r="ON98" s="29"/>
      <c r="OO98" s="28"/>
      <c r="OP98" s="29"/>
      <c r="OQ98" s="28"/>
      <c r="OR98" s="29"/>
      <c r="OS98" s="28"/>
      <c r="OT98" s="29"/>
      <c r="OU98" s="28"/>
      <c r="OV98" s="29"/>
      <c r="OW98" s="28"/>
      <c r="OX98" s="29"/>
      <c r="OY98" s="175"/>
    </row>
    <row r="99" spans="1:415" s="63" customFormat="1" ht="13" hidden="1" outlineLevel="2" x14ac:dyDescent="0.25">
      <c r="A99" s="137"/>
      <c r="B99" s="138"/>
      <c r="C99" s="139"/>
      <c r="D99" s="78"/>
      <c r="E99" s="78"/>
      <c r="F99" s="212"/>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5"/>
      <c r="OF99" s="28"/>
      <c r="OG99" s="28"/>
      <c r="OH99" s="29"/>
      <c r="OI99" s="29"/>
      <c r="OJ99" s="92"/>
      <c r="OK99" s="29"/>
      <c r="OL99" s="29"/>
      <c r="OM99" s="29"/>
      <c r="ON99" s="29"/>
      <c r="OO99" s="28"/>
      <c r="OP99" s="29"/>
      <c r="OQ99" s="28"/>
      <c r="OR99" s="29"/>
      <c r="OS99" s="28"/>
      <c r="OT99" s="29"/>
      <c r="OU99" s="28"/>
      <c r="OV99" s="29"/>
      <c r="OW99" s="28"/>
      <c r="OX99" s="29"/>
      <c r="OY99" s="175"/>
    </row>
    <row r="100" spans="1:415" ht="37.5" hidden="1" collapsed="1" x14ac:dyDescent="0.25">
      <c r="A100" s="135" t="s">
        <v>102</v>
      </c>
      <c r="B100" s="55" t="s">
        <v>244</v>
      </c>
      <c r="C100" s="136" t="s">
        <v>29</v>
      </c>
      <c r="D100" s="93">
        <v>0</v>
      </c>
      <c r="E100" s="26">
        <f t="shared" ref="E100" si="549">D100</f>
        <v>0</v>
      </c>
      <c r="F100" s="219"/>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5"/>
      <c r="OF100" s="28">
        <f t="shared" ref="OF100" si="553">OK100+OM100+OO100+OQ100+OS100+OU100+OW100</f>
        <v>0</v>
      </c>
      <c r="OG100" s="28">
        <f t="shared" ref="OG100" si="554">OL100+ON100+OP100+OR100+OT100+OV100+OX100</f>
        <v>0</v>
      </c>
      <c r="OH100" s="29">
        <f>D100-OF100</f>
        <v>0</v>
      </c>
      <c r="OI100" s="29">
        <f>G100-OG100</f>
        <v>0</v>
      </c>
      <c r="OJ100" s="92" t="str">
        <f>J100</f>
        <v>vnt.</v>
      </c>
      <c r="OK100" s="210"/>
      <c r="OL100" s="29">
        <f>OK100*F100</f>
        <v>0</v>
      </c>
      <c r="OM100" s="210"/>
      <c r="ON100" s="29">
        <f>OM100*F100</f>
        <v>0</v>
      </c>
      <c r="OO100" s="211"/>
      <c r="OP100" s="29">
        <f>OO100*F100</f>
        <v>0</v>
      </c>
      <c r="OQ100" s="211"/>
      <c r="OR100" s="29">
        <f>OQ100*F100</f>
        <v>0</v>
      </c>
      <c r="OS100" s="211"/>
      <c r="OT100" s="29">
        <f>OS100*F100</f>
        <v>0</v>
      </c>
      <c r="OU100" s="211"/>
      <c r="OV100" s="29">
        <f>OU100*F100</f>
        <v>0</v>
      </c>
      <c r="OW100" s="211"/>
      <c r="OX100" s="29">
        <f>OW100*F100</f>
        <v>0</v>
      </c>
      <c r="OY100" s="175"/>
    </row>
    <row r="101" spans="1:415" s="63" customFormat="1" ht="25" hidden="1" outlineLevel="1" x14ac:dyDescent="0.25">
      <c r="A101" s="137"/>
      <c r="B101" s="138"/>
      <c r="C101" s="139"/>
      <c r="D101" s="78"/>
      <c r="E101" s="78"/>
      <c r="F101" s="212"/>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5"/>
      <c r="OF101" s="28"/>
      <c r="OG101" s="28"/>
      <c r="OH101" s="29"/>
      <c r="OI101" s="29"/>
      <c r="OJ101" s="92"/>
      <c r="OK101" s="29"/>
      <c r="OL101" s="29"/>
      <c r="OM101" s="29"/>
      <c r="ON101" s="29"/>
      <c r="OO101" s="28"/>
      <c r="OP101" s="29"/>
      <c r="OQ101" s="28"/>
      <c r="OR101" s="29"/>
      <c r="OS101" s="28"/>
      <c r="OT101" s="29"/>
      <c r="OU101" s="28"/>
      <c r="OV101" s="29"/>
      <c r="OW101" s="28"/>
      <c r="OX101" s="29"/>
      <c r="OY101" s="175"/>
    </row>
    <row r="102" spans="1:415" s="63" customFormat="1" ht="13" hidden="1" outlineLevel="2" x14ac:dyDescent="0.25">
      <c r="A102" s="137"/>
      <c r="B102" s="138"/>
      <c r="C102" s="139"/>
      <c r="D102" s="78"/>
      <c r="E102" s="78"/>
      <c r="F102" s="212"/>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5"/>
      <c r="OF102" s="28"/>
      <c r="OG102" s="28"/>
      <c r="OH102" s="29"/>
      <c r="OI102" s="29"/>
      <c r="OJ102" s="92"/>
      <c r="OK102" s="29"/>
      <c r="OL102" s="29"/>
      <c r="OM102" s="29"/>
      <c r="ON102" s="29"/>
      <c r="OO102" s="28"/>
      <c r="OP102" s="29"/>
      <c r="OQ102" s="28"/>
      <c r="OR102" s="29"/>
      <c r="OS102" s="28"/>
      <c r="OT102" s="29"/>
      <c r="OU102" s="28"/>
      <c r="OV102" s="29"/>
      <c r="OW102" s="28"/>
      <c r="OX102" s="29"/>
      <c r="OY102" s="175"/>
    </row>
    <row r="103" spans="1:415" s="63" customFormat="1" ht="13" hidden="1" outlineLevel="2" x14ac:dyDescent="0.25">
      <c r="A103" s="137"/>
      <c r="B103" s="138"/>
      <c r="C103" s="139"/>
      <c r="D103" s="78"/>
      <c r="E103" s="78"/>
      <c r="F103" s="212"/>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5"/>
      <c r="OF103" s="28"/>
      <c r="OG103" s="28"/>
      <c r="OH103" s="29"/>
      <c r="OI103" s="29"/>
      <c r="OJ103" s="92"/>
      <c r="OK103" s="29"/>
      <c r="OL103" s="29"/>
      <c r="OM103" s="29"/>
      <c r="ON103" s="29"/>
      <c r="OO103" s="28"/>
      <c r="OP103" s="29"/>
      <c r="OQ103" s="28"/>
      <c r="OR103" s="29"/>
      <c r="OS103" s="28"/>
      <c r="OT103" s="29"/>
      <c r="OU103" s="28"/>
      <c r="OV103" s="29"/>
      <c r="OW103" s="28"/>
      <c r="OX103" s="29"/>
      <c r="OY103" s="175"/>
    </row>
    <row r="104" spans="1:415" ht="37.5" hidden="1" collapsed="1" x14ac:dyDescent="0.25">
      <c r="A104" s="135" t="s">
        <v>103</v>
      </c>
      <c r="B104" s="55" t="s">
        <v>245</v>
      </c>
      <c r="C104" s="136" t="s">
        <v>29</v>
      </c>
      <c r="D104" s="93">
        <v>0</v>
      </c>
      <c r="E104" s="26">
        <f t="shared" ref="E104" si="574">D104</f>
        <v>0</v>
      </c>
      <c r="F104" s="219"/>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5"/>
      <c r="OF104" s="28">
        <f t="shared" ref="OF104" si="577">OK104+OM104+OO104+OQ104+OS104+OU104+OW104</f>
        <v>0</v>
      </c>
      <c r="OG104" s="28">
        <f t="shared" ref="OG104" si="578">OL104+ON104+OP104+OR104+OT104+OV104+OX104</f>
        <v>0</v>
      </c>
      <c r="OH104" s="29">
        <f>D104-OF104</f>
        <v>0</v>
      </c>
      <c r="OI104" s="29">
        <f>G104-OG104</f>
        <v>0</v>
      </c>
      <c r="OJ104" s="92" t="str">
        <f>J104</f>
        <v>vnt.</v>
      </c>
      <c r="OK104" s="210"/>
      <c r="OL104" s="29">
        <f>OK104*F104</f>
        <v>0</v>
      </c>
      <c r="OM104" s="210"/>
      <c r="ON104" s="29">
        <f>OM104*F104</f>
        <v>0</v>
      </c>
      <c r="OO104" s="211"/>
      <c r="OP104" s="29">
        <f>OO104*F104</f>
        <v>0</v>
      </c>
      <c r="OQ104" s="211"/>
      <c r="OR104" s="29">
        <f>OQ104*F104</f>
        <v>0</v>
      </c>
      <c r="OS104" s="211"/>
      <c r="OT104" s="29">
        <f>OS104*F104</f>
        <v>0</v>
      </c>
      <c r="OU104" s="211"/>
      <c r="OV104" s="29">
        <f>OU104*F104</f>
        <v>0</v>
      </c>
      <c r="OW104" s="211"/>
      <c r="OX104" s="29">
        <f>OW104*F104</f>
        <v>0</v>
      </c>
      <c r="OY104" s="175"/>
    </row>
    <row r="105" spans="1:415" s="63" customFormat="1" ht="25" hidden="1" outlineLevel="1" x14ac:dyDescent="0.25">
      <c r="A105" s="137"/>
      <c r="B105" s="138"/>
      <c r="C105" s="139"/>
      <c r="D105" s="78"/>
      <c r="E105" s="78"/>
      <c r="F105" s="212"/>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5"/>
      <c r="OF105" s="28"/>
      <c r="OG105" s="28"/>
      <c r="OH105" s="29"/>
      <c r="OI105" s="29"/>
      <c r="OJ105" s="92"/>
      <c r="OK105" s="29"/>
      <c r="OL105" s="29"/>
      <c r="OM105" s="29"/>
      <c r="ON105" s="29"/>
      <c r="OO105" s="28"/>
      <c r="OP105" s="29"/>
      <c r="OQ105" s="28"/>
      <c r="OR105" s="29"/>
      <c r="OS105" s="28"/>
      <c r="OT105" s="29"/>
      <c r="OU105" s="28"/>
      <c r="OV105" s="29"/>
      <c r="OW105" s="28"/>
      <c r="OX105" s="29"/>
      <c r="OY105" s="175"/>
    </row>
    <row r="106" spans="1:415" s="63" customFormat="1" ht="13" hidden="1" outlineLevel="2" x14ac:dyDescent="0.25">
      <c r="A106" s="137"/>
      <c r="B106" s="138"/>
      <c r="C106" s="139"/>
      <c r="D106" s="78"/>
      <c r="E106" s="78"/>
      <c r="F106" s="212"/>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5"/>
      <c r="OF106" s="28"/>
      <c r="OG106" s="28"/>
      <c r="OH106" s="29"/>
      <c r="OI106" s="29"/>
      <c r="OJ106" s="92"/>
      <c r="OK106" s="29"/>
      <c r="OL106" s="29"/>
      <c r="OM106" s="29"/>
      <c r="ON106" s="29"/>
      <c r="OO106" s="28"/>
      <c r="OP106" s="29"/>
      <c r="OQ106" s="28"/>
      <c r="OR106" s="29"/>
      <c r="OS106" s="28"/>
      <c r="OT106" s="29"/>
      <c r="OU106" s="28"/>
      <c r="OV106" s="29"/>
      <c r="OW106" s="28"/>
      <c r="OX106" s="29"/>
      <c r="OY106" s="175"/>
    </row>
    <row r="107" spans="1:415" s="63" customFormat="1" ht="13" hidden="1" outlineLevel="2" x14ac:dyDescent="0.25">
      <c r="A107" s="137"/>
      <c r="B107" s="138"/>
      <c r="C107" s="139"/>
      <c r="D107" s="78"/>
      <c r="E107" s="78"/>
      <c r="F107" s="212"/>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5"/>
      <c r="OF107" s="28"/>
      <c r="OG107" s="28"/>
      <c r="OH107" s="29"/>
      <c r="OI107" s="29"/>
      <c r="OJ107" s="92"/>
      <c r="OK107" s="29"/>
      <c r="OL107" s="29"/>
      <c r="OM107" s="29"/>
      <c r="ON107" s="29"/>
      <c r="OO107" s="28"/>
      <c r="OP107" s="29"/>
      <c r="OQ107" s="28"/>
      <c r="OR107" s="29"/>
      <c r="OS107" s="28"/>
      <c r="OT107" s="29"/>
      <c r="OU107" s="28"/>
      <c r="OV107" s="29"/>
      <c r="OW107" s="28"/>
      <c r="OX107" s="29"/>
      <c r="OY107" s="175"/>
    </row>
    <row r="108" spans="1:415" ht="37.5" collapsed="1" x14ac:dyDescent="0.25">
      <c r="A108" s="227" t="s">
        <v>104</v>
      </c>
      <c r="B108" s="228" t="s">
        <v>111</v>
      </c>
      <c r="C108" s="229" t="s">
        <v>29</v>
      </c>
      <c r="D108" s="230">
        <v>1</v>
      </c>
      <c r="E108" s="230">
        <f t="shared" ref="E108" si="599">D108</f>
        <v>1</v>
      </c>
      <c r="F108" s="235">
        <v>4000</v>
      </c>
      <c r="G108" s="231">
        <f t="shared" ref="G108" si="600">ROUND(ROUND(D108,3)*$F108,2)</f>
        <v>4000</v>
      </c>
      <c r="H108" s="232">
        <f t="shared" ref="H108" si="601">ROUND(ROUND(E108,3)*$F108,2)</f>
        <v>4000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5"/>
      <c r="OF108" s="28">
        <f t="shared" ref="OF108" si="602">OK108+OM108+OO108+OQ108+OS108+OU108+OW108</f>
        <v>0</v>
      </c>
      <c r="OG108" s="28">
        <f t="shared" ref="OG108" si="603">OL108+ON108+OP108+OR108+OT108+OV108+OX108</f>
        <v>0</v>
      </c>
      <c r="OH108" s="29">
        <f>D108-OF108</f>
        <v>1</v>
      </c>
      <c r="OI108" s="29">
        <f>G108-OG108</f>
        <v>4000</v>
      </c>
      <c r="OJ108" s="92" t="str">
        <f>J108</f>
        <v>vnt.</v>
      </c>
      <c r="OK108" s="210"/>
      <c r="OL108" s="29">
        <f>OK108*F108</f>
        <v>0</v>
      </c>
      <c r="OM108" s="210"/>
      <c r="ON108" s="29">
        <f>OM108*F108</f>
        <v>0</v>
      </c>
      <c r="OO108" s="211"/>
      <c r="OP108" s="29">
        <f>OO108*F108</f>
        <v>0</v>
      </c>
      <c r="OQ108" s="211"/>
      <c r="OR108" s="29">
        <f>OQ108*F108</f>
        <v>0</v>
      </c>
      <c r="OS108" s="211"/>
      <c r="OT108" s="29">
        <f>OS108*F108</f>
        <v>0</v>
      </c>
      <c r="OU108" s="211"/>
      <c r="OV108" s="29">
        <f>OU108*F108</f>
        <v>0</v>
      </c>
      <c r="OW108" s="211"/>
      <c r="OX108" s="29">
        <f>OW108*F108</f>
        <v>0</v>
      </c>
      <c r="OY108" s="175"/>
    </row>
    <row r="109" spans="1:415" s="63" customFormat="1" ht="25" hidden="1" outlineLevel="1" x14ac:dyDescent="0.25">
      <c r="A109" s="233"/>
      <c r="B109" s="228"/>
      <c r="C109" s="229"/>
      <c r="D109" s="230"/>
      <c r="E109" s="230"/>
      <c r="F109" s="234"/>
      <c r="G109" s="231"/>
      <c r="H109" s="232"/>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5"/>
      <c r="OF109" s="28"/>
      <c r="OG109" s="28"/>
      <c r="OH109" s="29"/>
      <c r="OI109" s="29"/>
      <c r="OJ109" s="92"/>
      <c r="OK109" s="29"/>
      <c r="OL109" s="29"/>
      <c r="OM109" s="29"/>
      <c r="ON109" s="29"/>
      <c r="OO109" s="28"/>
      <c r="OP109" s="29"/>
      <c r="OQ109" s="28"/>
      <c r="OR109" s="29"/>
      <c r="OS109" s="28"/>
      <c r="OT109" s="29"/>
      <c r="OU109" s="28"/>
      <c r="OV109" s="29"/>
      <c r="OW109" s="28"/>
      <c r="OX109" s="29"/>
      <c r="OY109" s="175"/>
    </row>
    <row r="110" spans="1:415" s="63" customFormat="1" ht="13" hidden="1" outlineLevel="2" x14ac:dyDescent="0.25">
      <c r="A110" s="233"/>
      <c r="B110" s="228"/>
      <c r="C110" s="229"/>
      <c r="D110" s="230"/>
      <c r="E110" s="230"/>
      <c r="F110" s="234"/>
      <c r="G110" s="231"/>
      <c r="H110" s="232"/>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5"/>
      <c r="OF110" s="28"/>
      <c r="OG110" s="28"/>
      <c r="OH110" s="29"/>
      <c r="OI110" s="29"/>
      <c r="OJ110" s="92"/>
      <c r="OK110" s="29"/>
      <c r="OL110" s="29"/>
      <c r="OM110" s="29"/>
      <c r="ON110" s="29"/>
      <c r="OO110" s="28"/>
      <c r="OP110" s="29"/>
      <c r="OQ110" s="28"/>
      <c r="OR110" s="29"/>
      <c r="OS110" s="28"/>
      <c r="OT110" s="29"/>
      <c r="OU110" s="28"/>
      <c r="OV110" s="29"/>
      <c r="OW110" s="28"/>
      <c r="OX110" s="29"/>
      <c r="OY110" s="175"/>
    </row>
    <row r="111" spans="1:415" s="63" customFormat="1" ht="13" hidden="1" outlineLevel="2" x14ac:dyDescent="0.25">
      <c r="A111" s="233"/>
      <c r="B111" s="228"/>
      <c r="C111" s="229"/>
      <c r="D111" s="230"/>
      <c r="E111" s="230"/>
      <c r="F111" s="234"/>
      <c r="G111" s="231"/>
      <c r="H111" s="232"/>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5"/>
      <c r="OF111" s="28"/>
      <c r="OG111" s="28"/>
      <c r="OH111" s="29"/>
      <c r="OI111" s="29"/>
      <c r="OJ111" s="92"/>
      <c r="OK111" s="29"/>
      <c r="OL111" s="29"/>
      <c r="OM111" s="29"/>
      <c r="ON111" s="29"/>
      <c r="OO111" s="28"/>
      <c r="OP111" s="29"/>
      <c r="OQ111" s="28"/>
      <c r="OR111" s="29"/>
      <c r="OS111" s="28"/>
      <c r="OT111" s="29"/>
      <c r="OU111" s="28"/>
      <c r="OV111" s="29"/>
      <c r="OW111" s="28"/>
      <c r="OX111" s="29"/>
      <c r="OY111" s="175"/>
    </row>
    <row r="112" spans="1:415" ht="37.5" collapsed="1" x14ac:dyDescent="0.25">
      <c r="A112" s="227" t="s">
        <v>105</v>
      </c>
      <c r="B112" s="228" t="s">
        <v>42</v>
      </c>
      <c r="C112" s="229" t="s">
        <v>29</v>
      </c>
      <c r="D112" s="230">
        <v>1</v>
      </c>
      <c r="E112" s="230">
        <f t="shared" ref="E112" si="628">D112</f>
        <v>1</v>
      </c>
      <c r="F112" s="235">
        <v>4000</v>
      </c>
      <c r="G112" s="231">
        <f t="shared" ref="G112" si="629">ROUND(ROUND(D112,3)*$F112,2)</f>
        <v>4000</v>
      </c>
      <c r="H112" s="232">
        <f t="shared" ref="H112" si="630">ROUND(ROUND(E112,3)*$F112,2)</f>
        <v>4000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5"/>
      <c r="OF112" s="28">
        <f t="shared" ref="OF112" si="639">OK112+OM112+OO112+OQ112+OS112+OU112+OW112</f>
        <v>0</v>
      </c>
      <c r="OG112" s="28">
        <f t="shared" ref="OG112" si="640">OL112+ON112+OP112+OR112+OT112+OV112+OX112</f>
        <v>0</v>
      </c>
      <c r="OH112" s="29">
        <f>D112-OF112</f>
        <v>1</v>
      </c>
      <c r="OI112" s="29">
        <f>G112-OG112</f>
        <v>4000</v>
      </c>
      <c r="OJ112" s="92" t="str">
        <f>J112</f>
        <v>vnt.</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75"/>
    </row>
    <row r="113" spans="1:415" s="63" customFormat="1" ht="25" hidden="1" outlineLevel="1" x14ac:dyDescent="0.25">
      <c r="A113" s="137"/>
      <c r="B113" s="138"/>
      <c r="C113" s="139"/>
      <c r="D113" s="78"/>
      <c r="E113" s="78"/>
      <c r="F113" s="212"/>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5"/>
      <c r="OF113" s="28"/>
      <c r="OG113" s="28"/>
      <c r="OH113" s="29"/>
      <c r="OI113" s="29"/>
      <c r="OJ113" s="92"/>
      <c r="OK113" s="29"/>
      <c r="OL113" s="29"/>
      <c r="OM113" s="29"/>
      <c r="ON113" s="29"/>
      <c r="OO113" s="28"/>
      <c r="OP113" s="29"/>
      <c r="OQ113" s="28"/>
      <c r="OR113" s="29"/>
      <c r="OS113" s="28"/>
      <c r="OT113" s="29"/>
      <c r="OU113" s="28"/>
      <c r="OV113" s="29"/>
      <c r="OW113" s="28"/>
      <c r="OX113" s="29"/>
      <c r="OY113" s="175"/>
    </row>
    <row r="114" spans="1:415" s="63" customFormat="1" ht="13" hidden="1" outlineLevel="2" x14ac:dyDescent="0.25">
      <c r="A114" s="137"/>
      <c r="B114" s="138"/>
      <c r="C114" s="139"/>
      <c r="D114" s="78"/>
      <c r="E114" s="78"/>
      <c r="F114" s="212"/>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5"/>
      <c r="OF114" s="28"/>
      <c r="OG114" s="28"/>
      <c r="OH114" s="29"/>
      <c r="OI114" s="29"/>
      <c r="OJ114" s="92"/>
      <c r="OK114" s="29"/>
      <c r="OL114" s="29"/>
      <c r="OM114" s="29"/>
      <c r="ON114" s="29"/>
      <c r="OO114" s="28"/>
      <c r="OP114" s="29"/>
      <c r="OQ114" s="28"/>
      <c r="OR114" s="29"/>
      <c r="OS114" s="28"/>
      <c r="OT114" s="29"/>
      <c r="OU114" s="28"/>
      <c r="OV114" s="29"/>
      <c r="OW114" s="28"/>
      <c r="OX114" s="29"/>
      <c r="OY114" s="175"/>
    </row>
    <row r="115" spans="1:415" s="63" customFormat="1" ht="13" hidden="1" outlineLevel="2" x14ac:dyDescent="0.25">
      <c r="A115" s="137"/>
      <c r="B115" s="138"/>
      <c r="C115" s="139"/>
      <c r="D115" s="78"/>
      <c r="E115" s="78"/>
      <c r="F115" s="212"/>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5"/>
      <c r="OF115" s="28"/>
      <c r="OG115" s="28"/>
      <c r="OH115" s="29"/>
      <c r="OI115" s="29"/>
      <c r="OJ115" s="92"/>
      <c r="OK115" s="29"/>
      <c r="OL115" s="29"/>
      <c r="OM115" s="29"/>
      <c r="ON115" s="29"/>
      <c r="OO115" s="28"/>
      <c r="OP115" s="29"/>
      <c r="OQ115" s="28"/>
      <c r="OR115" s="29"/>
      <c r="OS115" s="28"/>
      <c r="OT115" s="29"/>
      <c r="OU115" s="28"/>
      <c r="OV115" s="29"/>
      <c r="OW115" s="28"/>
      <c r="OX115" s="29"/>
      <c r="OY115" s="175"/>
    </row>
    <row r="116" spans="1:415" ht="25" hidden="1" collapsed="1" x14ac:dyDescent="0.25">
      <c r="A116" s="135" t="s">
        <v>106</v>
      </c>
      <c r="B116" s="55" t="s">
        <v>43</v>
      </c>
      <c r="C116" s="136" t="s">
        <v>19</v>
      </c>
      <c r="D116" s="93">
        <v>0</v>
      </c>
      <c r="E116" s="26">
        <f>D116</f>
        <v>0</v>
      </c>
      <c r="F116" s="219"/>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5"/>
      <c r="OF116" s="28">
        <f t="shared" ref="OF116" si="686">OK116+OM116+OO116+OQ116+OS116+OU116+OW116</f>
        <v>0</v>
      </c>
      <c r="OG116" s="28">
        <f t="shared" ref="OG116" si="687">OL116+ON116+OP116+OR116+OT116+OV116+OX116</f>
        <v>0</v>
      </c>
      <c r="OH116" s="29">
        <f>D116-OF116</f>
        <v>0</v>
      </c>
      <c r="OI116" s="29">
        <f>G116-OG116</f>
        <v>0</v>
      </c>
      <c r="OJ116" s="92"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75"/>
    </row>
    <row r="117" spans="1:415" s="63" customFormat="1" ht="25" hidden="1" outlineLevel="1" x14ac:dyDescent="0.25">
      <c r="A117" s="137"/>
      <c r="B117" s="138"/>
      <c r="C117" s="139"/>
      <c r="D117" s="78"/>
      <c r="E117" s="78"/>
      <c r="F117" s="212"/>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5"/>
      <c r="OF117" s="28"/>
      <c r="OG117" s="28"/>
      <c r="OH117" s="29"/>
      <c r="OI117" s="29"/>
      <c r="OJ117" s="92"/>
      <c r="OK117" s="29"/>
      <c r="OL117" s="29"/>
      <c r="OM117" s="29"/>
      <c r="ON117" s="29"/>
      <c r="OO117" s="28"/>
      <c r="OP117" s="29"/>
      <c r="OQ117" s="28"/>
      <c r="OR117" s="29"/>
      <c r="OS117" s="28"/>
      <c r="OT117" s="29"/>
      <c r="OU117" s="28"/>
      <c r="OV117" s="29"/>
      <c r="OW117" s="28"/>
      <c r="OX117" s="29"/>
      <c r="OY117" s="175"/>
    </row>
    <row r="118" spans="1:415" s="63" customFormat="1" ht="13" hidden="1" outlineLevel="2" x14ac:dyDescent="0.25">
      <c r="A118" s="137"/>
      <c r="B118" s="138"/>
      <c r="C118" s="139"/>
      <c r="D118" s="78"/>
      <c r="E118" s="78"/>
      <c r="F118" s="212"/>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5"/>
      <c r="OF118" s="28"/>
      <c r="OG118" s="28"/>
      <c r="OH118" s="29"/>
      <c r="OI118" s="29"/>
      <c r="OJ118" s="92"/>
      <c r="OK118" s="29"/>
      <c r="OL118" s="29"/>
      <c r="OM118" s="29"/>
      <c r="ON118" s="29"/>
      <c r="OO118" s="28"/>
      <c r="OP118" s="29"/>
      <c r="OQ118" s="28"/>
      <c r="OR118" s="29"/>
      <c r="OS118" s="28"/>
      <c r="OT118" s="29"/>
      <c r="OU118" s="28"/>
      <c r="OV118" s="29"/>
      <c r="OW118" s="28"/>
      <c r="OX118" s="29"/>
      <c r="OY118" s="175"/>
    </row>
    <row r="119" spans="1:415" s="63" customFormat="1" ht="13" hidden="1" outlineLevel="2" x14ac:dyDescent="0.25">
      <c r="A119" s="137"/>
      <c r="B119" s="138"/>
      <c r="C119" s="139"/>
      <c r="D119" s="78"/>
      <c r="E119" s="78"/>
      <c r="F119" s="212"/>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5"/>
      <c r="OF119" s="28"/>
      <c r="OG119" s="28"/>
      <c r="OH119" s="29"/>
      <c r="OI119" s="29"/>
      <c r="OJ119" s="92"/>
      <c r="OK119" s="29"/>
      <c r="OL119" s="29"/>
      <c r="OM119" s="29"/>
      <c r="ON119" s="29"/>
      <c r="OO119" s="28"/>
      <c r="OP119" s="29"/>
      <c r="OQ119" s="28"/>
      <c r="OR119" s="29"/>
      <c r="OS119" s="28"/>
      <c r="OT119" s="29"/>
      <c r="OU119" s="28"/>
      <c r="OV119" s="29"/>
      <c r="OW119" s="28"/>
      <c r="OX119" s="29"/>
      <c r="OY119" s="175"/>
    </row>
    <row r="120" spans="1:415" ht="37.5" hidden="1" collapsed="1" x14ac:dyDescent="0.25">
      <c r="A120" s="135" t="s">
        <v>107</v>
      </c>
      <c r="B120" s="55" t="s">
        <v>112</v>
      </c>
      <c r="C120" s="136" t="s">
        <v>19</v>
      </c>
      <c r="D120" s="93">
        <v>0</v>
      </c>
      <c r="E120" s="26">
        <f>D120</f>
        <v>0</v>
      </c>
      <c r="F120" s="219"/>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5"/>
      <c r="OF120" s="28">
        <f t="shared" ref="OF120" si="690">OK120+OM120+OO120+OQ120+OS120+OU120+OW120</f>
        <v>0</v>
      </c>
      <c r="OG120" s="28">
        <f t="shared" ref="OG120" si="691">OL120+ON120+OP120+OR120+OT120+OV120+OX120</f>
        <v>0</v>
      </c>
      <c r="OH120" s="29">
        <f>D120-OF120</f>
        <v>0</v>
      </c>
      <c r="OI120" s="29">
        <f>G120-OG120</f>
        <v>0</v>
      </c>
      <c r="OJ120" s="92"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75"/>
    </row>
    <row r="121" spans="1:415" s="63" customFormat="1" ht="25" hidden="1" outlineLevel="1" x14ac:dyDescent="0.25">
      <c r="A121" s="137"/>
      <c r="B121" s="138"/>
      <c r="C121" s="139"/>
      <c r="D121" s="78"/>
      <c r="E121" s="78"/>
      <c r="F121" s="212"/>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5"/>
      <c r="OF121" s="28"/>
      <c r="OG121" s="28"/>
      <c r="OH121" s="29"/>
      <c r="OI121" s="29"/>
      <c r="OJ121" s="92"/>
      <c r="OK121" s="29"/>
      <c r="OL121" s="29"/>
      <c r="OM121" s="29"/>
      <c r="ON121" s="29"/>
      <c r="OO121" s="28"/>
      <c r="OP121" s="29"/>
      <c r="OQ121" s="28"/>
      <c r="OR121" s="29"/>
      <c r="OS121" s="28"/>
      <c r="OT121" s="29"/>
      <c r="OU121" s="28"/>
      <c r="OV121" s="29"/>
      <c r="OW121" s="28"/>
      <c r="OX121" s="29"/>
      <c r="OY121" s="175"/>
    </row>
    <row r="122" spans="1:415" s="63" customFormat="1" ht="13" hidden="1" outlineLevel="2" x14ac:dyDescent="0.25">
      <c r="A122" s="137"/>
      <c r="B122" s="138"/>
      <c r="C122" s="139"/>
      <c r="D122" s="78"/>
      <c r="E122" s="78"/>
      <c r="F122" s="212"/>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5"/>
      <c r="OF122" s="28"/>
      <c r="OG122" s="28"/>
      <c r="OH122" s="29"/>
      <c r="OI122" s="29"/>
      <c r="OJ122" s="92"/>
      <c r="OK122" s="29"/>
      <c r="OL122" s="29"/>
      <c r="OM122" s="29"/>
      <c r="ON122" s="29"/>
      <c r="OO122" s="28"/>
      <c r="OP122" s="29"/>
      <c r="OQ122" s="28"/>
      <c r="OR122" s="29"/>
      <c r="OS122" s="28"/>
      <c r="OT122" s="29"/>
      <c r="OU122" s="28"/>
      <c r="OV122" s="29"/>
      <c r="OW122" s="28"/>
      <c r="OX122" s="29"/>
      <c r="OY122" s="175"/>
    </row>
    <row r="123" spans="1:415" s="63" customFormat="1" ht="13" hidden="1" outlineLevel="2" x14ac:dyDescent="0.25">
      <c r="A123" s="137"/>
      <c r="B123" s="138"/>
      <c r="C123" s="139"/>
      <c r="D123" s="78"/>
      <c r="E123" s="78"/>
      <c r="F123" s="212"/>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5"/>
      <c r="OF123" s="28"/>
      <c r="OG123" s="28"/>
      <c r="OH123" s="29"/>
      <c r="OI123" s="29"/>
      <c r="OJ123" s="92"/>
      <c r="OK123" s="29"/>
      <c r="OL123" s="29"/>
      <c r="OM123" s="29"/>
      <c r="ON123" s="29"/>
      <c r="OO123" s="28"/>
      <c r="OP123" s="29"/>
      <c r="OQ123" s="28"/>
      <c r="OR123" s="29"/>
      <c r="OS123" s="28"/>
      <c r="OT123" s="29"/>
      <c r="OU123" s="28"/>
      <c r="OV123" s="29"/>
      <c r="OW123" s="28"/>
      <c r="OX123" s="29"/>
      <c r="OY123" s="175"/>
    </row>
    <row r="124" spans="1:415" ht="37.5" hidden="1" collapsed="1" x14ac:dyDescent="0.25">
      <c r="A124" s="135" t="s">
        <v>108</v>
      </c>
      <c r="B124" s="55" t="s">
        <v>246</v>
      </c>
      <c r="C124" s="136" t="s">
        <v>19</v>
      </c>
      <c r="D124" s="93">
        <v>0</v>
      </c>
      <c r="E124" s="26">
        <f>D124</f>
        <v>0</v>
      </c>
      <c r="F124" s="219"/>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5"/>
      <c r="OF124" s="28">
        <f t="shared" ref="OF124" si="718">OK124+OM124+OO124+OQ124+OS124+OU124+OW124</f>
        <v>0</v>
      </c>
      <c r="OG124" s="28">
        <f t="shared" ref="OG124" si="719">OL124+ON124+OP124+OR124+OT124+OV124+OX124</f>
        <v>0</v>
      </c>
      <c r="OH124" s="29">
        <f>D124-OF124</f>
        <v>0</v>
      </c>
      <c r="OI124" s="29">
        <f>G124-OG124</f>
        <v>0</v>
      </c>
      <c r="OJ124" s="92"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75"/>
    </row>
    <row r="125" spans="1:415" s="63" customFormat="1" ht="25" hidden="1" outlineLevel="1" x14ac:dyDescent="0.25">
      <c r="A125" s="137"/>
      <c r="B125" s="138"/>
      <c r="C125" s="139"/>
      <c r="D125" s="78"/>
      <c r="E125" s="78"/>
      <c r="F125" s="212"/>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5"/>
      <c r="OF125" s="28"/>
      <c r="OG125" s="28"/>
      <c r="OH125" s="29"/>
      <c r="OI125" s="29"/>
      <c r="OJ125" s="92"/>
      <c r="OK125" s="29"/>
      <c r="OL125" s="29"/>
      <c r="OM125" s="29"/>
      <c r="ON125" s="29"/>
      <c r="OO125" s="28"/>
      <c r="OP125" s="29"/>
      <c r="OQ125" s="28"/>
      <c r="OR125" s="29"/>
      <c r="OS125" s="28"/>
      <c r="OT125" s="29"/>
      <c r="OU125" s="28"/>
      <c r="OV125" s="29"/>
      <c r="OW125" s="28"/>
      <c r="OX125" s="29"/>
      <c r="OY125" s="175"/>
    </row>
    <row r="126" spans="1:415" s="63" customFormat="1" ht="13" hidden="1" outlineLevel="2" x14ac:dyDescent="0.25">
      <c r="A126" s="137"/>
      <c r="B126" s="138"/>
      <c r="C126" s="139"/>
      <c r="D126" s="78"/>
      <c r="E126" s="78"/>
      <c r="F126" s="212"/>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5"/>
      <c r="OF126" s="28"/>
      <c r="OG126" s="28"/>
      <c r="OH126" s="29"/>
      <c r="OI126" s="29"/>
      <c r="OJ126" s="92"/>
      <c r="OK126" s="29"/>
      <c r="OL126" s="29"/>
      <c r="OM126" s="29"/>
      <c r="ON126" s="29"/>
      <c r="OO126" s="28"/>
      <c r="OP126" s="29"/>
      <c r="OQ126" s="28"/>
      <c r="OR126" s="29"/>
      <c r="OS126" s="28"/>
      <c r="OT126" s="29"/>
      <c r="OU126" s="28"/>
      <c r="OV126" s="29"/>
      <c r="OW126" s="28"/>
      <c r="OX126" s="29"/>
      <c r="OY126" s="175"/>
    </row>
    <row r="127" spans="1:415" s="63" customFormat="1" ht="13" hidden="1" outlineLevel="2" x14ac:dyDescent="0.25">
      <c r="A127" s="137"/>
      <c r="B127" s="138"/>
      <c r="C127" s="139"/>
      <c r="D127" s="78"/>
      <c r="E127" s="78"/>
      <c r="F127" s="212"/>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5"/>
      <c r="OF127" s="28"/>
      <c r="OG127" s="28"/>
      <c r="OH127" s="29"/>
      <c r="OI127" s="29"/>
      <c r="OJ127" s="92"/>
      <c r="OK127" s="29"/>
      <c r="OL127" s="29"/>
      <c r="OM127" s="29"/>
      <c r="ON127" s="29"/>
      <c r="OO127" s="28"/>
      <c r="OP127" s="29"/>
      <c r="OQ127" s="28"/>
      <c r="OR127" s="29"/>
      <c r="OS127" s="28"/>
      <c r="OT127" s="29"/>
      <c r="OU127" s="28"/>
      <c r="OV127" s="29"/>
      <c r="OW127" s="28"/>
      <c r="OX127" s="29"/>
      <c r="OY127" s="175"/>
    </row>
    <row r="128" spans="1:415" ht="25" hidden="1" collapsed="1" x14ac:dyDescent="0.25">
      <c r="A128" s="135" t="s">
        <v>137</v>
      </c>
      <c r="B128" s="55" t="s">
        <v>113</v>
      </c>
      <c r="C128" s="136" t="s">
        <v>19</v>
      </c>
      <c r="D128" s="93">
        <v>0</v>
      </c>
      <c r="E128" s="26">
        <f>D128</f>
        <v>0</v>
      </c>
      <c r="F128" s="219"/>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5"/>
      <c r="OF128" s="28">
        <f t="shared" ref="OF128" si="734">OK128+OM128+OO128+OQ128+OS128+OU128+OW128</f>
        <v>0</v>
      </c>
      <c r="OG128" s="28">
        <f t="shared" ref="OG128" si="735">OL128+ON128+OP128+OR128+OT128+OV128+OX128</f>
        <v>0</v>
      </c>
      <c r="OH128" s="29">
        <f>D128-OF128</f>
        <v>0</v>
      </c>
      <c r="OI128" s="29">
        <f>G128-OG128</f>
        <v>0</v>
      </c>
      <c r="OJ128" s="92" t="str">
        <f>J128</f>
        <v>kompl.</v>
      </c>
      <c r="OK128" s="210"/>
      <c r="OL128" s="29">
        <f>OK128*F128</f>
        <v>0</v>
      </c>
      <c r="OM128" s="210"/>
      <c r="ON128" s="29">
        <f>OM128*F128</f>
        <v>0</v>
      </c>
      <c r="OO128" s="211"/>
      <c r="OP128" s="29">
        <f>OO128*F128</f>
        <v>0</v>
      </c>
      <c r="OQ128" s="211"/>
      <c r="OR128" s="29">
        <f>OQ128*F128</f>
        <v>0</v>
      </c>
      <c r="OS128" s="211"/>
      <c r="OT128" s="29">
        <f>OS128*F128</f>
        <v>0</v>
      </c>
      <c r="OU128" s="211"/>
      <c r="OV128" s="29">
        <f>OU128*F128</f>
        <v>0</v>
      </c>
      <c r="OW128" s="211"/>
      <c r="OX128" s="29">
        <f>OW128*F128</f>
        <v>0</v>
      </c>
      <c r="OY128" s="175"/>
    </row>
    <row r="129" spans="1:415" s="63" customFormat="1" ht="25" hidden="1" outlineLevel="1" x14ac:dyDescent="0.25">
      <c r="A129" s="137"/>
      <c r="B129" s="138"/>
      <c r="C129" s="139"/>
      <c r="D129" s="78"/>
      <c r="E129" s="78"/>
      <c r="F129" s="212"/>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5"/>
      <c r="OF129" s="28"/>
      <c r="OG129" s="28"/>
      <c r="OH129" s="29"/>
      <c r="OI129" s="29"/>
      <c r="OJ129" s="92"/>
      <c r="OK129" s="29"/>
      <c r="OL129" s="29"/>
      <c r="OM129" s="29"/>
      <c r="ON129" s="29"/>
      <c r="OO129" s="28"/>
      <c r="OP129" s="29"/>
      <c r="OQ129" s="28"/>
      <c r="OR129" s="29"/>
      <c r="OS129" s="28"/>
      <c r="OT129" s="29"/>
      <c r="OU129" s="28"/>
      <c r="OV129" s="29"/>
      <c r="OW129" s="28"/>
      <c r="OX129" s="29"/>
      <c r="OY129" s="175"/>
    </row>
    <row r="130" spans="1:415" s="63" customFormat="1" ht="13" hidden="1" outlineLevel="2" x14ac:dyDescent="0.25">
      <c r="A130" s="137"/>
      <c r="B130" s="138"/>
      <c r="C130" s="139"/>
      <c r="D130" s="78"/>
      <c r="E130" s="78"/>
      <c r="F130" s="212"/>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5"/>
      <c r="OF130" s="28"/>
      <c r="OG130" s="28"/>
      <c r="OH130" s="29"/>
      <c r="OI130" s="29"/>
      <c r="OJ130" s="92"/>
      <c r="OK130" s="29"/>
      <c r="OL130" s="29"/>
      <c r="OM130" s="29"/>
      <c r="ON130" s="29"/>
      <c r="OO130" s="28"/>
      <c r="OP130" s="29"/>
      <c r="OQ130" s="28"/>
      <c r="OR130" s="29"/>
      <c r="OS130" s="28"/>
      <c r="OT130" s="29"/>
      <c r="OU130" s="28"/>
      <c r="OV130" s="29"/>
      <c r="OW130" s="28"/>
      <c r="OX130" s="29"/>
      <c r="OY130" s="175"/>
    </row>
    <row r="131" spans="1:415" s="63" customFormat="1" ht="13" hidden="1" outlineLevel="2" x14ac:dyDescent="0.25">
      <c r="A131" s="137"/>
      <c r="B131" s="138"/>
      <c r="C131" s="139"/>
      <c r="D131" s="78"/>
      <c r="E131" s="78"/>
      <c r="F131" s="212"/>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5"/>
      <c r="OF131" s="28"/>
      <c r="OG131" s="28"/>
      <c r="OH131" s="29"/>
      <c r="OI131" s="29"/>
      <c r="OJ131" s="92"/>
      <c r="OK131" s="29"/>
      <c r="OL131" s="29"/>
      <c r="OM131" s="29"/>
      <c r="ON131" s="29"/>
      <c r="OO131" s="28"/>
      <c r="OP131" s="29"/>
      <c r="OQ131" s="28"/>
      <c r="OR131" s="29"/>
      <c r="OS131" s="28"/>
      <c r="OT131" s="29"/>
      <c r="OU131" s="28"/>
      <c r="OV131" s="29"/>
      <c r="OW131" s="28"/>
      <c r="OX131" s="29"/>
      <c r="OY131" s="175"/>
    </row>
    <row r="132" spans="1:415" ht="12.5" hidden="1" collapsed="1" x14ac:dyDescent="0.25">
      <c r="A132" s="135" t="s">
        <v>138</v>
      </c>
      <c r="B132" s="55" t="s">
        <v>247</v>
      </c>
      <c r="C132" s="136" t="s">
        <v>19</v>
      </c>
      <c r="D132" s="93">
        <v>0</v>
      </c>
      <c r="E132" s="26">
        <f>D132</f>
        <v>0</v>
      </c>
      <c r="F132" s="219"/>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5"/>
      <c r="OF132" s="28">
        <f t="shared" ref="OF132" si="738">OK132+OM132+OO132+OQ132+OS132+OU132+OW132</f>
        <v>0</v>
      </c>
      <c r="OG132" s="28">
        <f t="shared" ref="OG132" si="739">OL132+ON132+OP132+OR132+OT132+OV132+OX132</f>
        <v>0</v>
      </c>
      <c r="OH132" s="29">
        <f>D132-OF132</f>
        <v>0</v>
      </c>
      <c r="OI132" s="29">
        <f>G132-OG132</f>
        <v>0</v>
      </c>
      <c r="OJ132" s="92" t="str">
        <f>J132</f>
        <v>kompl.</v>
      </c>
      <c r="OK132" s="210"/>
      <c r="OL132" s="29">
        <f>OK132*F132</f>
        <v>0</v>
      </c>
      <c r="OM132" s="210"/>
      <c r="ON132" s="29">
        <f>OM132*F132</f>
        <v>0</v>
      </c>
      <c r="OO132" s="211"/>
      <c r="OP132" s="29">
        <f>OO132*F132</f>
        <v>0</v>
      </c>
      <c r="OQ132" s="211"/>
      <c r="OR132" s="29">
        <f>OQ132*F132</f>
        <v>0</v>
      </c>
      <c r="OS132" s="211"/>
      <c r="OT132" s="29">
        <f>OS132*F132</f>
        <v>0</v>
      </c>
      <c r="OU132" s="211"/>
      <c r="OV132" s="29">
        <f>OU132*F132</f>
        <v>0</v>
      </c>
      <c r="OW132" s="211"/>
      <c r="OX132" s="29">
        <f>OW132*F132</f>
        <v>0</v>
      </c>
      <c r="OY132" s="175"/>
    </row>
    <row r="133" spans="1:415" s="63" customFormat="1" ht="13" hidden="1" outlineLevel="1" x14ac:dyDescent="0.25">
      <c r="A133" s="137"/>
      <c r="B133" s="138"/>
      <c r="C133" s="139"/>
      <c r="D133" s="78"/>
      <c r="E133" s="78"/>
      <c r="F133" s="212"/>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5"/>
      <c r="OF133" s="28"/>
      <c r="OG133" s="28"/>
      <c r="OH133" s="29"/>
      <c r="OI133" s="29"/>
      <c r="OJ133" s="92"/>
      <c r="OK133" s="29"/>
      <c r="OL133" s="29"/>
      <c r="OM133" s="29"/>
      <c r="ON133" s="29"/>
      <c r="OO133" s="28"/>
      <c r="OP133" s="29"/>
      <c r="OQ133" s="28"/>
      <c r="OR133" s="29"/>
      <c r="OS133" s="28"/>
      <c r="OT133" s="29"/>
      <c r="OU133" s="28"/>
      <c r="OV133" s="29"/>
      <c r="OW133" s="28"/>
      <c r="OX133" s="29"/>
      <c r="OY133" s="175"/>
    </row>
    <row r="134" spans="1:415" s="63" customFormat="1" ht="13" hidden="1" outlineLevel="2" x14ac:dyDescent="0.25">
      <c r="A134" s="137"/>
      <c r="B134" s="138"/>
      <c r="C134" s="139"/>
      <c r="D134" s="78"/>
      <c r="E134" s="78"/>
      <c r="F134" s="212"/>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5"/>
      <c r="OF134" s="28"/>
      <c r="OG134" s="28"/>
      <c r="OH134" s="29"/>
      <c r="OI134" s="29"/>
      <c r="OJ134" s="92"/>
      <c r="OK134" s="29"/>
      <c r="OL134" s="29"/>
      <c r="OM134" s="29"/>
      <c r="ON134" s="29"/>
      <c r="OO134" s="28"/>
      <c r="OP134" s="29"/>
      <c r="OQ134" s="28"/>
      <c r="OR134" s="29"/>
      <c r="OS134" s="28"/>
      <c r="OT134" s="29"/>
      <c r="OU134" s="28"/>
      <c r="OV134" s="29"/>
      <c r="OW134" s="28"/>
      <c r="OX134" s="29"/>
      <c r="OY134" s="175"/>
    </row>
    <row r="135" spans="1:415" s="63" customFormat="1" ht="13" hidden="1" outlineLevel="2" x14ac:dyDescent="0.25">
      <c r="A135" s="137"/>
      <c r="B135" s="138"/>
      <c r="C135" s="139"/>
      <c r="D135" s="78"/>
      <c r="E135" s="78"/>
      <c r="F135" s="212"/>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5"/>
      <c r="OF135" s="28"/>
      <c r="OG135" s="28"/>
      <c r="OH135" s="29"/>
      <c r="OI135" s="29"/>
      <c r="OJ135" s="92"/>
      <c r="OK135" s="29"/>
      <c r="OL135" s="29"/>
      <c r="OM135" s="29"/>
      <c r="ON135" s="29"/>
      <c r="OO135" s="28"/>
      <c r="OP135" s="29"/>
      <c r="OQ135" s="28"/>
      <c r="OR135" s="29"/>
      <c r="OS135" s="28"/>
      <c r="OT135" s="29"/>
      <c r="OU135" s="28"/>
      <c r="OV135" s="29"/>
      <c r="OW135" s="28"/>
      <c r="OX135" s="29"/>
      <c r="OY135" s="175"/>
    </row>
    <row r="136" spans="1:415" ht="12.5" hidden="1" collapsed="1" x14ac:dyDescent="0.25">
      <c r="A136" s="135" t="s">
        <v>139</v>
      </c>
      <c r="B136" s="55" t="s">
        <v>44</v>
      </c>
      <c r="C136" s="136" t="s">
        <v>19</v>
      </c>
      <c r="D136" s="93">
        <v>0</v>
      </c>
      <c r="E136" s="26">
        <f>D136</f>
        <v>0</v>
      </c>
      <c r="F136" s="219"/>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5"/>
      <c r="OF136" s="28">
        <f t="shared" ref="OF136" si="742">OK136+OM136+OO136+OQ136+OS136+OU136+OW136</f>
        <v>0</v>
      </c>
      <c r="OG136" s="28">
        <f t="shared" ref="OG136" si="743">OL136+ON136+OP136+OR136+OT136+OV136+OX136</f>
        <v>0</v>
      </c>
      <c r="OH136" s="29">
        <f>D136-OF136</f>
        <v>0</v>
      </c>
      <c r="OI136" s="29">
        <f>G136-OG136</f>
        <v>0</v>
      </c>
      <c r="OJ136" s="92" t="str">
        <f>J136</f>
        <v>kompl.</v>
      </c>
      <c r="OK136" s="210"/>
      <c r="OL136" s="29">
        <f>OK136*F136</f>
        <v>0</v>
      </c>
      <c r="OM136" s="210"/>
      <c r="ON136" s="29">
        <f>OM136*F136</f>
        <v>0</v>
      </c>
      <c r="OO136" s="211"/>
      <c r="OP136" s="29">
        <f>OO136*F136</f>
        <v>0</v>
      </c>
      <c r="OQ136" s="211"/>
      <c r="OR136" s="29">
        <f>OQ136*F136</f>
        <v>0</v>
      </c>
      <c r="OS136" s="211"/>
      <c r="OT136" s="29">
        <f>OS136*F136</f>
        <v>0</v>
      </c>
      <c r="OU136" s="211"/>
      <c r="OV136" s="29">
        <f>OU136*F136</f>
        <v>0</v>
      </c>
      <c r="OW136" s="211"/>
      <c r="OX136" s="29">
        <f>OW136*F136</f>
        <v>0</v>
      </c>
      <c r="OY136" s="175"/>
    </row>
    <row r="137" spans="1:415" s="63" customFormat="1" ht="13" hidden="1" outlineLevel="1" x14ac:dyDescent="0.25">
      <c r="A137" s="137"/>
      <c r="B137" s="138"/>
      <c r="C137" s="139"/>
      <c r="D137" s="78"/>
      <c r="E137" s="78"/>
      <c r="F137" s="212"/>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5"/>
      <c r="OF137" s="28"/>
      <c r="OG137" s="28"/>
      <c r="OH137" s="29"/>
      <c r="OI137" s="29"/>
      <c r="OJ137" s="92"/>
      <c r="OK137" s="29"/>
      <c r="OL137" s="29"/>
      <c r="OM137" s="29"/>
      <c r="ON137" s="29"/>
      <c r="OO137" s="28"/>
      <c r="OP137" s="29"/>
      <c r="OQ137" s="28"/>
      <c r="OR137" s="29"/>
      <c r="OS137" s="28"/>
      <c r="OT137" s="29"/>
      <c r="OU137" s="28"/>
      <c r="OV137" s="29"/>
      <c r="OW137" s="28"/>
      <c r="OX137" s="29"/>
      <c r="OY137" s="175"/>
    </row>
    <row r="138" spans="1:415" s="63" customFormat="1" ht="13" hidden="1" outlineLevel="2" x14ac:dyDescent="0.25">
      <c r="A138" s="137"/>
      <c r="B138" s="138"/>
      <c r="C138" s="139"/>
      <c r="D138" s="78"/>
      <c r="E138" s="78"/>
      <c r="F138" s="212"/>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5"/>
      <c r="OF138" s="28"/>
      <c r="OG138" s="28"/>
      <c r="OH138" s="29"/>
      <c r="OI138" s="29"/>
      <c r="OJ138" s="92"/>
      <c r="OK138" s="29"/>
      <c r="OL138" s="29"/>
      <c r="OM138" s="29"/>
      <c r="ON138" s="29"/>
      <c r="OO138" s="28"/>
      <c r="OP138" s="29"/>
      <c r="OQ138" s="28"/>
      <c r="OR138" s="29"/>
      <c r="OS138" s="28"/>
      <c r="OT138" s="29"/>
      <c r="OU138" s="28"/>
      <c r="OV138" s="29"/>
      <c r="OW138" s="28"/>
      <c r="OX138" s="29"/>
      <c r="OY138" s="175"/>
    </row>
    <row r="139" spans="1:415" s="63" customFormat="1" ht="13" hidden="1" outlineLevel="2" x14ac:dyDescent="0.25">
      <c r="A139" s="137"/>
      <c r="B139" s="138"/>
      <c r="C139" s="139"/>
      <c r="D139" s="78"/>
      <c r="E139" s="78"/>
      <c r="F139" s="212"/>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5"/>
      <c r="OF139" s="28"/>
      <c r="OG139" s="28"/>
      <c r="OH139" s="29"/>
      <c r="OI139" s="29"/>
      <c r="OJ139" s="92"/>
      <c r="OK139" s="29"/>
      <c r="OL139" s="29"/>
      <c r="OM139" s="29"/>
      <c r="ON139" s="29"/>
      <c r="OO139" s="28"/>
      <c r="OP139" s="29"/>
      <c r="OQ139" s="28"/>
      <c r="OR139" s="29"/>
      <c r="OS139" s="28"/>
      <c r="OT139" s="29"/>
      <c r="OU139" s="28"/>
      <c r="OV139" s="29"/>
      <c r="OW139" s="28"/>
      <c r="OX139" s="29"/>
      <c r="OY139" s="175"/>
    </row>
    <row r="140" spans="1:415" ht="13" hidden="1" collapsed="1" x14ac:dyDescent="0.25">
      <c r="A140" s="148" t="s">
        <v>45</v>
      </c>
      <c r="B140" s="164" t="s">
        <v>46</v>
      </c>
      <c r="C140" s="164"/>
      <c r="D140" s="165"/>
      <c r="E140" s="165"/>
      <c r="F140" s="166"/>
      <c r="G140" s="165"/>
      <c r="H140" s="167"/>
      <c r="I140" s="153"/>
      <c r="J140" s="150"/>
      <c r="K140" s="154"/>
      <c r="L140" s="154"/>
      <c r="M140" s="154"/>
      <c r="N140" s="154"/>
      <c r="O140" s="154"/>
      <c r="P140" s="154"/>
      <c r="Q140" s="154"/>
      <c r="R140" s="154"/>
      <c r="S140" s="154"/>
      <c r="T140" s="154"/>
      <c r="U140" s="154"/>
      <c r="V140" s="154"/>
      <c r="W140" s="154"/>
      <c r="X140" s="154"/>
      <c r="Y140" s="154"/>
      <c r="Z140" s="154"/>
      <c r="AA140" s="155"/>
      <c r="AB140" s="154"/>
      <c r="AC140" s="155"/>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5"/>
      <c r="OF140" s="150"/>
      <c r="OG140" s="150"/>
      <c r="OH140" s="150"/>
      <c r="OI140" s="150"/>
      <c r="OJ140" s="179"/>
      <c r="OK140" s="150"/>
      <c r="OL140" s="150"/>
      <c r="OM140" s="150"/>
      <c r="ON140" s="150"/>
      <c r="OO140" s="150"/>
      <c r="OP140" s="150"/>
      <c r="OQ140" s="150"/>
      <c r="OR140" s="150"/>
      <c r="OS140" s="150"/>
      <c r="OT140" s="150"/>
      <c r="OU140" s="150"/>
      <c r="OV140" s="150"/>
      <c r="OW140" s="150"/>
      <c r="OX140" s="150"/>
      <c r="OY140" s="175"/>
    </row>
    <row r="141" spans="1:415" ht="25" hidden="1" x14ac:dyDescent="0.25">
      <c r="A141" s="135" t="s">
        <v>140</v>
      </c>
      <c r="B141" s="55" t="s">
        <v>248</v>
      </c>
      <c r="C141" s="136" t="s">
        <v>29</v>
      </c>
      <c r="D141" s="93">
        <v>0</v>
      </c>
      <c r="E141" s="26">
        <f t="shared" ref="E141" si="768">D141</f>
        <v>0</v>
      </c>
      <c r="F141" s="219"/>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5"/>
      <c r="OF141" s="28">
        <f t="shared" ref="OF141" si="783">OK141+OM141+OO141+OQ141+OS141+OU141+OW141</f>
        <v>0</v>
      </c>
      <c r="OG141" s="28">
        <f t="shared" ref="OG141" si="784">OL141+ON141+OP141+OR141+OT141+OV141+OX141</f>
        <v>0</v>
      </c>
      <c r="OH141" s="29">
        <f>D141-OF141</f>
        <v>0</v>
      </c>
      <c r="OI141" s="29">
        <f>G141-OG141</f>
        <v>0</v>
      </c>
      <c r="OJ141" s="92" t="str">
        <f>J141</f>
        <v>vnt.</v>
      </c>
      <c r="OK141" s="210"/>
      <c r="OL141" s="29">
        <f>OK141*F141</f>
        <v>0</v>
      </c>
      <c r="OM141" s="210"/>
      <c r="ON141" s="29">
        <f>OM141*F141</f>
        <v>0</v>
      </c>
      <c r="OO141" s="211"/>
      <c r="OP141" s="29">
        <f>OO141*F141</f>
        <v>0</v>
      </c>
      <c r="OQ141" s="211"/>
      <c r="OR141" s="29">
        <f>OQ141*F141</f>
        <v>0</v>
      </c>
      <c r="OS141" s="211"/>
      <c r="OT141" s="29">
        <f>OS141*F141</f>
        <v>0</v>
      </c>
      <c r="OU141" s="211"/>
      <c r="OV141" s="29">
        <f>OU141*F141</f>
        <v>0</v>
      </c>
      <c r="OW141" s="211"/>
      <c r="OX141" s="29">
        <f>OW141*F141</f>
        <v>0</v>
      </c>
      <c r="OY141" s="175"/>
    </row>
    <row r="142" spans="1:415" s="63" customFormat="1" ht="25" hidden="1" outlineLevel="1" x14ac:dyDescent="0.25">
      <c r="A142" s="137"/>
      <c r="B142" s="138"/>
      <c r="C142" s="139"/>
      <c r="D142" s="78"/>
      <c r="E142" s="78"/>
      <c r="F142" s="212"/>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5"/>
      <c r="OF142" s="28"/>
      <c r="OG142" s="28"/>
      <c r="OH142" s="29"/>
      <c r="OI142" s="29"/>
      <c r="OJ142" s="92"/>
      <c r="OK142" s="29"/>
      <c r="OL142" s="29"/>
      <c r="OM142" s="29"/>
      <c r="ON142" s="29"/>
      <c r="OO142" s="28"/>
      <c r="OP142" s="29"/>
      <c r="OQ142" s="28"/>
      <c r="OR142" s="29"/>
      <c r="OS142" s="28"/>
      <c r="OT142" s="29"/>
      <c r="OU142" s="28"/>
      <c r="OV142" s="29"/>
      <c r="OW142" s="28"/>
      <c r="OX142" s="29"/>
      <c r="OY142" s="175"/>
    </row>
    <row r="143" spans="1:415" s="63" customFormat="1" ht="13" hidden="1" outlineLevel="2" x14ac:dyDescent="0.25">
      <c r="A143" s="137"/>
      <c r="B143" s="138"/>
      <c r="C143" s="139"/>
      <c r="D143" s="78"/>
      <c r="E143" s="78"/>
      <c r="F143" s="212"/>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5"/>
      <c r="OF143" s="28"/>
      <c r="OG143" s="28"/>
      <c r="OH143" s="29"/>
      <c r="OI143" s="29"/>
      <c r="OJ143" s="92"/>
      <c r="OK143" s="29"/>
      <c r="OL143" s="29"/>
      <c r="OM143" s="29"/>
      <c r="ON143" s="29"/>
      <c r="OO143" s="28"/>
      <c r="OP143" s="29"/>
      <c r="OQ143" s="28"/>
      <c r="OR143" s="29"/>
      <c r="OS143" s="28"/>
      <c r="OT143" s="29"/>
      <c r="OU143" s="28"/>
      <c r="OV143" s="29"/>
      <c r="OW143" s="28"/>
      <c r="OX143" s="29"/>
      <c r="OY143" s="175"/>
    </row>
    <row r="144" spans="1:415" s="63" customFormat="1" ht="13" hidden="1" outlineLevel="2" x14ac:dyDescent="0.25">
      <c r="A144" s="137"/>
      <c r="B144" s="138"/>
      <c r="C144" s="139"/>
      <c r="D144" s="78"/>
      <c r="E144" s="78"/>
      <c r="F144" s="212"/>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5"/>
      <c r="OF144" s="28"/>
      <c r="OG144" s="28"/>
      <c r="OH144" s="29"/>
      <c r="OI144" s="29"/>
      <c r="OJ144" s="92"/>
      <c r="OK144" s="29"/>
      <c r="OL144" s="29"/>
      <c r="OM144" s="29"/>
      <c r="ON144" s="29"/>
      <c r="OO144" s="28"/>
      <c r="OP144" s="29"/>
      <c r="OQ144" s="28"/>
      <c r="OR144" s="29"/>
      <c r="OS144" s="28"/>
      <c r="OT144" s="29"/>
      <c r="OU144" s="28"/>
      <c r="OV144" s="29"/>
      <c r="OW144" s="28"/>
      <c r="OX144" s="29"/>
      <c r="OY144" s="175"/>
    </row>
    <row r="145" spans="1:415" ht="25" hidden="1" collapsed="1" x14ac:dyDescent="0.25">
      <c r="A145" s="135" t="s">
        <v>141</v>
      </c>
      <c r="B145" s="55" t="s">
        <v>249</v>
      </c>
      <c r="C145" s="136" t="s">
        <v>19</v>
      </c>
      <c r="D145" s="93">
        <v>0</v>
      </c>
      <c r="E145" s="26">
        <f>D145</f>
        <v>0</v>
      </c>
      <c r="F145" s="219"/>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5"/>
      <c r="OF145" s="28">
        <f t="shared" ref="OF145" si="799">OK145+OM145+OO145+OQ145+OS145+OU145+OW145</f>
        <v>0</v>
      </c>
      <c r="OG145" s="28">
        <f t="shared" ref="OG145" si="800">OL145+ON145+OP145+OR145+OT145+OV145+OX145</f>
        <v>0</v>
      </c>
      <c r="OH145" s="29">
        <f>D145-OF145</f>
        <v>0</v>
      </c>
      <c r="OI145" s="29">
        <f>G145-OG145</f>
        <v>0</v>
      </c>
      <c r="OJ145" s="92" t="str">
        <f>J145</f>
        <v>kompl.</v>
      </c>
      <c r="OK145" s="210"/>
      <c r="OL145" s="29">
        <f>OK145*F145</f>
        <v>0</v>
      </c>
      <c r="OM145" s="210"/>
      <c r="ON145" s="29">
        <f>OM145*F145</f>
        <v>0</v>
      </c>
      <c r="OO145" s="211"/>
      <c r="OP145" s="29">
        <f>OO145*F145</f>
        <v>0</v>
      </c>
      <c r="OQ145" s="211"/>
      <c r="OR145" s="29">
        <f>OQ145*F145</f>
        <v>0</v>
      </c>
      <c r="OS145" s="211"/>
      <c r="OT145" s="29">
        <f>OS145*F145</f>
        <v>0</v>
      </c>
      <c r="OU145" s="211"/>
      <c r="OV145" s="29">
        <f>OU145*F145</f>
        <v>0</v>
      </c>
      <c r="OW145" s="211"/>
      <c r="OX145" s="29">
        <f>OW145*F145</f>
        <v>0</v>
      </c>
      <c r="OY145" s="175"/>
    </row>
    <row r="146" spans="1:415" s="63" customFormat="1" ht="25" hidden="1" outlineLevel="1" x14ac:dyDescent="0.25">
      <c r="A146" s="137"/>
      <c r="B146" s="138"/>
      <c r="C146" s="139"/>
      <c r="D146" s="78"/>
      <c r="E146" s="78"/>
      <c r="F146" s="212"/>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5"/>
      <c r="OF146" s="28"/>
      <c r="OG146" s="28"/>
      <c r="OH146" s="29"/>
      <c r="OI146" s="29"/>
      <c r="OJ146" s="92"/>
      <c r="OK146" s="29"/>
      <c r="OL146" s="29"/>
      <c r="OM146" s="29"/>
      <c r="ON146" s="29"/>
      <c r="OO146" s="28"/>
      <c r="OP146" s="29"/>
      <c r="OQ146" s="28"/>
      <c r="OR146" s="29"/>
      <c r="OS146" s="28"/>
      <c r="OT146" s="29"/>
      <c r="OU146" s="28"/>
      <c r="OV146" s="29"/>
      <c r="OW146" s="28"/>
      <c r="OX146" s="29"/>
      <c r="OY146" s="175"/>
    </row>
    <row r="147" spans="1:415" s="63" customFormat="1" ht="13" hidden="1" outlineLevel="2" x14ac:dyDescent="0.25">
      <c r="A147" s="137"/>
      <c r="B147" s="138"/>
      <c r="C147" s="139"/>
      <c r="D147" s="78"/>
      <c r="E147" s="78"/>
      <c r="F147" s="212"/>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5"/>
      <c r="OF147" s="28"/>
      <c r="OG147" s="28"/>
      <c r="OH147" s="29"/>
      <c r="OI147" s="29"/>
      <c r="OJ147" s="92"/>
      <c r="OK147" s="29"/>
      <c r="OL147" s="29"/>
      <c r="OM147" s="29"/>
      <c r="ON147" s="29"/>
      <c r="OO147" s="28"/>
      <c r="OP147" s="29"/>
      <c r="OQ147" s="28"/>
      <c r="OR147" s="29"/>
      <c r="OS147" s="28"/>
      <c r="OT147" s="29"/>
      <c r="OU147" s="28"/>
      <c r="OV147" s="29"/>
      <c r="OW147" s="28"/>
      <c r="OX147" s="29"/>
      <c r="OY147" s="175"/>
    </row>
    <row r="148" spans="1:415" s="63" customFormat="1" ht="13" hidden="1" outlineLevel="2" x14ac:dyDescent="0.25">
      <c r="A148" s="137"/>
      <c r="B148" s="138"/>
      <c r="C148" s="139"/>
      <c r="D148" s="78"/>
      <c r="E148" s="78"/>
      <c r="F148" s="212"/>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5"/>
      <c r="OF148" s="28"/>
      <c r="OG148" s="28"/>
      <c r="OH148" s="29"/>
      <c r="OI148" s="29"/>
      <c r="OJ148" s="92"/>
      <c r="OK148" s="29"/>
      <c r="OL148" s="29"/>
      <c r="OM148" s="29"/>
      <c r="ON148" s="29"/>
      <c r="OO148" s="28"/>
      <c r="OP148" s="29"/>
      <c r="OQ148" s="28"/>
      <c r="OR148" s="29"/>
      <c r="OS148" s="28"/>
      <c r="OT148" s="29"/>
      <c r="OU148" s="28"/>
      <c r="OV148" s="29"/>
      <c r="OW148" s="28"/>
      <c r="OX148" s="29"/>
      <c r="OY148" s="175"/>
    </row>
    <row r="149" spans="1:415" ht="12.5" hidden="1" collapsed="1" x14ac:dyDescent="0.25">
      <c r="A149" s="135" t="s">
        <v>142</v>
      </c>
      <c r="B149" s="55" t="s">
        <v>93</v>
      </c>
      <c r="C149" s="136" t="s">
        <v>19</v>
      </c>
      <c r="D149" s="93">
        <v>0</v>
      </c>
      <c r="E149" s="26">
        <f>D149</f>
        <v>0</v>
      </c>
      <c r="F149" s="219"/>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5"/>
      <c r="OF149" s="28">
        <f t="shared" ref="OF149" si="803">OK149+OM149+OO149+OQ149+OS149+OU149+OW149</f>
        <v>0</v>
      </c>
      <c r="OG149" s="28">
        <f t="shared" ref="OG149" si="804">OL149+ON149+OP149+OR149+OT149+OV149+OX149</f>
        <v>0</v>
      </c>
      <c r="OH149" s="29">
        <f>D149-OF149</f>
        <v>0</v>
      </c>
      <c r="OI149" s="29">
        <f>G149-OG149</f>
        <v>0</v>
      </c>
      <c r="OJ149" s="92" t="str">
        <f>J149</f>
        <v>kompl.</v>
      </c>
      <c r="OK149" s="210"/>
      <c r="OL149" s="29">
        <f>OK149*F149</f>
        <v>0</v>
      </c>
      <c r="OM149" s="210"/>
      <c r="ON149" s="29">
        <f>OM149*F149</f>
        <v>0</v>
      </c>
      <c r="OO149" s="211"/>
      <c r="OP149" s="29">
        <f>OO149*F149</f>
        <v>0</v>
      </c>
      <c r="OQ149" s="211"/>
      <c r="OR149" s="29">
        <f>OQ149*F149</f>
        <v>0</v>
      </c>
      <c r="OS149" s="211"/>
      <c r="OT149" s="29">
        <f>OS149*F149</f>
        <v>0</v>
      </c>
      <c r="OU149" s="211"/>
      <c r="OV149" s="29">
        <f>OU149*F149</f>
        <v>0</v>
      </c>
      <c r="OW149" s="211"/>
      <c r="OX149" s="29">
        <f>OW149*F149</f>
        <v>0</v>
      </c>
      <c r="OY149" s="175"/>
    </row>
    <row r="150" spans="1:415" s="63" customFormat="1" ht="13" hidden="1" outlineLevel="1" x14ac:dyDescent="0.25">
      <c r="A150" s="137"/>
      <c r="B150" s="138"/>
      <c r="C150" s="139"/>
      <c r="D150" s="78"/>
      <c r="E150" s="78"/>
      <c r="F150" s="212"/>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5"/>
      <c r="OF150" s="28"/>
      <c r="OG150" s="28"/>
      <c r="OH150" s="29"/>
      <c r="OI150" s="29"/>
      <c r="OJ150" s="92"/>
      <c r="OK150" s="29"/>
      <c r="OL150" s="29"/>
      <c r="OM150" s="29"/>
      <c r="ON150" s="29"/>
      <c r="OO150" s="28"/>
      <c r="OP150" s="29"/>
      <c r="OQ150" s="28"/>
      <c r="OR150" s="29"/>
      <c r="OS150" s="28"/>
      <c r="OT150" s="29"/>
      <c r="OU150" s="28"/>
      <c r="OV150" s="29"/>
      <c r="OW150" s="28"/>
      <c r="OX150" s="29"/>
      <c r="OY150" s="175"/>
    </row>
    <row r="151" spans="1:415" s="63" customFormat="1" ht="13" hidden="1" outlineLevel="2" x14ac:dyDescent="0.25">
      <c r="A151" s="137"/>
      <c r="B151" s="138"/>
      <c r="C151" s="139"/>
      <c r="D151" s="78"/>
      <c r="E151" s="78"/>
      <c r="F151" s="212"/>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5"/>
      <c r="OF151" s="28"/>
      <c r="OG151" s="28"/>
      <c r="OH151" s="29"/>
      <c r="OI151" s="29"/>
      <c r="OJ151" s="92"/>
      <c r="OK151" s="29"/>
      <c r="OL151" s="29"/>
      <c r="OM151" s="29"/>
      <c r="ON151" s="29"/>
      <c r="OO151" s="28"/>
      <c r="OP151" s="29"/>
      <c r="OQ151" s="28"/>
      <c r="OR151" s="29"/>
      <c r="OS151" s="28"/>
      <c r="OT151" s="29"/>
      <c r="OU151" s="28"/>
      <c r="OV151" s="29"/>
      <c r="OW151" s="28"/>
      <c r="OX151" s="29"/>
      <c r="OY151" s="175"/>
    </row>
    <row r="152" spans="1:415" s="63" customFormat="1" ht="13" hidden="1" outlineLevel="2" x14ac:dyDescent="0.25">
      <c r="A152" s="137"/>
      <c r="B152" s="138"/>
      <c r="C152" s="139"/>
      <c r="D152" s="78"/>
      <c r="E152" s="78"/>
      <c r="F152" s="212"/>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5"/>
      <c r="OF152" s="28"/>
      <c r="OG152" s="28"/>
      <c r="OH152" s="29"/>
      <c r="OI152" s="29"/>
      <c r="OJ152" s="92"/>
      <c r="OK152" s="29"/>
      <c r="OL152" s="29"/>
      <c r="OM152" s="29"/>
      <c r="ON152" s="29"/>
      <c r="OO152" s="28"/>
      <c r="OP152" s="29"/>
      <c r="OQ152" s="28"/>
      <c r="OR152" s="29"/>
      <c r="OS152" s="28"/>
      <c r="OT152" s="29"/>
      <c r="OU152" s="28"/>
      <c r="OV152" s="29"/>
      <c r="OW152" s="28"/>
      <c r="OX152" s="29"/>
      <c r="OY152" s="175"/>
    </row>
    <row r="153" spans="1:415" ht="25" hidden="1" collapsed="1" x14ac:dyDescent="0.25">
      <c r="A153" s="135" t="s">
        <v>143</v>
      </c>
      <c r="B153" s="55" t="s">
        <v>127</v>
      </c>
      <c r="C153" s="136" t="s">
        <v>19</v>
      </c>
      <c r="D153" s="93">
        <v>0</v>
      </c>
      <c r="E153" s="26">
        <f>D153</f>
        <v>0</v>
      </c>
      <c r="F153" s="219"/>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5"/>
      <c r="OF153" s="28">
        <f t="shared" ref="OF153" si="807">OK153+OM153+OO153+OQ153+OS153+OU153+OW153</f>
        <v>0</v>
      </c>
      <c r="OG153" s="28">
        <f t="shared" ref="OG153" si="808">OL153+ON153+OP153+OR153+OT153+OV153+OX153</f>
        <v>0</v>
      </c>
      <c r="OH153" s="29">
        <f>D153-OF153</f>
        <v>0</v>
      </c>
      <c r="OI153" s="29">
        <f>G153-OG153</f>
        <v>0</v>
      </c>
      <c r="OJ153" s="92" t="str">
        <f>J153</f>
        <v>kompl.</v>
      </c>
      <c r="OK153" s="210"/>
      <c r="OL153" s="29">
        <f>OK153*F153</f>
        <v>0</v>
      </c>
      <c r="OM153" s="210"/>
      <c r="ON153" s="29">
        <f>OM153*F153</f>
        <v>0</v>
      </c>
      <c r="OO153" s="211"/>
      <c r="OP153" s="29">
        <f>OO153*F153</f>
        <v>0</v>
      </c>
      <c r="OQ153" s="211"/>
      <c r="OR153" s="29">
        <f>OQ153*F153</f>
        <v>0</v>
      </c>
      <c r="OS153" s="211"/>
      <c r="OT153" s="29">
        <f>OS153*F153</f>
        <v>0</v>
      </c>
      <c r="OU153" s="211"/>
      <c r="OV153" s="29">
        <f>OU153*F153</f>
        <v>0</v>
      </c>
      <c r="OW153" s="211"/>
      <c r="OX153" s="29">
        <f>OW153*F153</f>
        <v>0</v>
      </c>
      <c r="OY153" s="175"/>
    </row>
    <row r="154" spans="1:415" s="63" customFormat="1" ht="25" hidden="1" outlineLevel="1" x14ac:dyDescent="0.25">
      <c r="A154" s="137"/>
      <c r="B154" s="138"/>
      <c r="C154" s="139"/>
      <c r="D154" s="78"/>
      <c r="E154" s="78"/>
      <c r="F154" s="212"/>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5"/>
      <c r="OF154" s="28"/>
      <c r="OG154" s="28"/>
      <c r="OH154" s="29"/>
      <c r="OI154" s="29"/>
      <c r="OJ154" s="92"/>
      <c r="OK154" s="29"/>
      <c r="OL154" s="29"/>
      <c r="OM154" s="29"/>
      <c r="ON154" s="29"/>
      <c r="OO154" s="28"/>
      <c r="OP154" s="29"/>
      <c r="OQ154" s="28"/>
      <c r="OR154" s="29"/>
      <c r="OS154" s="28"/>
      <c r="OT154" s="29"/>
      <c r="OU154" s="28"/>
      <c r="OV154" s="29"/>
      <c r="OW154" s="28"/>
      <c r="OX154" s="29"/>
      <c r="OY154" s="175"/>
    </row>
    <row r="155" spans="1:415" s="63" customFormat="1" ht="13" hidden="1" outlineLevel="2" x14ac:dyDescent="0.25">
      <c r="A155" s="137"/>
      <c r="B155" s="138"/>
      <c r="C155" s="139"/>
      <c r="D155" s="78"/>
      <c r="E155" s="78"/>
      <c r="F155" s="212"/>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5"/>
      <c r="OF155" s="28"/>
      <c r="OG155" s="28"/>
      <c r="OH155" s="29"/>
      <c r="OI155" s="29"/>
      <c r="OJ155" s="92"/>
      <c r="OK155" s="29"/>
      <c r="OL155" s="29"/>
      <c r="OM155" s="29"/>
      <c r="ON155" s="29"/>
      <c r="OO155" s="28"/>
      <c r="OP155" s="29"/>
      <c r="OQ155" s="28"/>
      <c r="OR155" s="29"/>
      <c r="OS155" s="28"/>
      <c r="OT155" s="29"/>
      <c r="OU155" s="28"/>
      <c r="OV155" s="29"/>
      <c r="OW155" s="28"/>
      <c r="OX155" s="29"/>
      <c r="OY155" s="175"/>
    </row>
    <row r="156" spans="1:415" s="63" customFormat="1" ht="13" hidden="1" outlineLevel="2" x14ac:dyDescent="0.25">
      <c r="A156" s="137"/>
      <c r="B156" s="138"/>
      <c r="C156" s="139"/>
      <c r="D156" s="78"/>
      <c r="E156" s="78"/>
      <c r="F156" s="212"/>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5"/>
      <c r="OF156" s="28"/>
      <c r="OG156" s="28"/>
      <c r="OH156" s="29"/>
      <c r="OI156" s="29"/>
      <c r="OJ156" s="92"/>
      <c r="OK156" s="29"/>
      <c r="OL156" s="29"/>
      <c r="OM156" s="29"/>
      <c r="ON156" s="29"/>
      <c r="OO156" s="28"/>
      <c r="OP156" s="29"/>
      <c r="OQ156" s="28"/>
      <c r="OR156" s="29"/>
      <c r="OS156" s="28"/>
      <c r="OT156" s="29"/>
      <c r="OU156" s="28"/>
      <c r="OV156" s="29"/>
      <c r="OW156" s="28"/>
      <c r="OX156" s="29"/>
      <c r="OY156" s="175"/>
    </row>
    <row r="157" spans="1:415" ht="25" hidden="1" collapsed="1" x14ac:dyDescent="0.25">
      <c r="A157" s="135" t="s">
        <v>144</v>
      </c>
      <c r="B157" s="55" t="s">
        <v>47</v>
      </c>
      <c r="C157" s="136" t="s">
        <v>19</v>
      </c>
      <c r="D157" s="93">
        <v>0</v>
      </c>
      <c r="E157" s="26">
        <f>D157</f>
        <v>0</v>
      </c>
      <c r="F157" s="219"/>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5"/>
      <c r="OF157" s="28">
        <f t="shared" ref="OF157" si="835">OK157+OM157+OO157+OQ157+OS157+OU157+OW157</f>
        <v>0</v>
      </c>
      <c r="OG157" s="28">
        <f t="shared" ref="OG157" si="836">OL157+ON157+OP157+OR157+OT157+OV157+OX157</f>
        <v>0</v>
      </c>
      <c r="OH157" s="29">
        <f>D157-OF157</f>
        <v>0</v>
      </c>
      <c r="OI157" s="29">
        <f>G157-OG157</f>
        <v>0</v>
      </c>
      <c r="OJ157" s="92" t="str">
        <f>J157</f>
        <v>kompl.</v>
      </c>
      <c r="OK157" s="210"/>
      <c r="OL157" s="29">
        <f>OK157*F157</f>
        <v>0</v>
      </c>
      <c r="OM157" s="210"/>
      <c r="ON157" s="29">
        <f>OM157*F157</f>
        <v>0</v>
      </c>
      <c r="OO157" s="211"/>
      <c r="OP157" s="29">
        <f>OO157*F157</f>
        <v>0</v>
      </c>
      <c r="OQ157" s="211"/>
      <c r="OR157" s="29">
        <f>OQ157*F157</f>
        <v>0</v>
      </c>
      <c r="OS157" s="211"/>
      <c r="OT157" s="29">
        <f>OS157*F157</f>
        <v>0</v>
      </c>
      <c r="OU157" s="211"/>
      <c r="OV157" s="29">
        <f>OU157*F157</f>
        <v>0</v>
      </c>
      <c r="OW157" s="211"/>
      <c r="OX157" s="29">
        <f>OW157*F157</f>
        <v>0</v>
      </c>
      <c r="OY157" s="175"/>
    </row>
    <row r="158" spans="1:415" s="63" customFormat="1" ht="25" hidden="1" outlineLevel="1" x14ac:dyDescent="0.25">
      <c r="A158" s="137"/>
      <c r="B158" s="138"/>
      <c r="C158" s="139"/>
      <c r="D158" s="78"/>
      <c r="E158" s="78"/>
      <c r="F158" s="21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5"/>
      <c r="OF158" s="28"/>
      <c r="OG158" s="28"/>
      <c r="OH158" s="29"/>
      <c r="OI158" s="29"/>
      <c r="OJ158" s="92"/>
      <c r="OK158" s="29"/>
      <c r="OL158" s="29"/>
      <c r="OM158" s="29"/>
      <c r="ON158" s="29"/>
      <c r="OO158" s="28"/>
      <c r="OP158" s="29"/>
      <c r="OQ158" s="28"/>
      <c r="OR158" s="29"/>
      <c r="OS158" s="28"/>
      <c r="OT158" s="29"/>
      <c r="OU158" s="28"/>
      <c r="OV158" s="29"/>
      <c r="OW158" s="28"/>
      <c r="OX158" s="29"/>
      <c r="OY158" s="175"/>
    </row>
    <row r="159" spans="1:415" s="63" customFormat="1" ht="13" hidden="1" outlineLevel="2" x14ac:dyDescent="0.25">
      <c r="A159" s="137"/>
      <c r="B159" s="138"/>
      <c r="C159" s="139"/>
      <c r="D159" s="78"/>
      <c r="E159" s="78"/>
      <c r="F159" s="212"/>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5"/>
      <c r="OF159" s="28"/>
      <c r="OG159" s="28"/>
      <c r="OH159" s="29"/>
      <c r="OI159" s="29"/>
      <c r="OJ159" s="92"/>
      <c r="OK159" s="29"/>
      <c r="OL159" s="29"/>
      <c r="OM159" s="29"/>
      <c r="ON159" s="29"/>
      <c r="OO159" s="28"/>
      <c r="OP159" s="29"/>
      <c r="OQ159" s="28"/>
      <c r="OR159" s="29"/>
      <c r="OS159" s="28"/>
      <c r="OT159" s="29"/>
      <c r="OU159" s="28"/>
      <c r="OV159" s="29"/>
      <c r="OW159" s="28"/>
      <c r="OX159" s="29"/>
      <c r="OY159" s="175"/>
    </row>
    <row r="160" spans="1:415" s="63" customFormat="1" ht="13" hidden="1" outlineLevel="2" x14ac:dyDescent="0.25">
      <c r="A160" s="137"/>
      <c r="B160" s="138"/>
      <c r="C160" s="139"/>
      <c r="D160" s="78"/>
      <c r="E160" s="78"/>
      <c r="F160" s="212"/>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5"/>
      <c r="OF160" s="28"/>
      <c r="OG160" s="28"/>
      <c r="OH160" s="29"/>
      <c r="OI160" s="29"/>
      <c r="OJ160" s="92"/>
      <c r="OK160" s="29"/>
      <c r="OL160" s="29"/>
      <c r="OM160" s="29"/>
      <c r="ON160" s="29"/>
      <c r="OO160" s="28"/>
      <c r="OP160" s="29"/>
      <c r="OQ160" s="28"/>
      <c r="OR160" s="29"/>
      <c r="OS160" s="28"/>
      <c r="OT160" s="29"/>
      <c r="OU160" s="28"/>
      <c r="OV160" s="29"/>
      <c r="OW160" s="28"/>
      <c r="OX160" s="29"/>
      <c r="OY160" s="175"/>
    </row>
    <row r="161" spans="1:415" ht="39.75" hidden="1" customHeight="1" collapsed="1" x14ac:dyDescent="0.25">
      <c r="A161" s="135" t="s">
        <v>145</v>
      </c>
      <c r="B161" s="55" t="s">
        <v>250</v>
      </c>
      <c r="C161" s="136" t="s">
        <v>19</v>
      </c>
      <c r="D161" s="93">
        <v>0</v>
      </c>
      <c r="E161" s="26">
        <f>D161</f>
        <v>0</v>
      </c>
      <c r="F161" s="219"/>
      <c r="G161" s="27">
        <f t="shared" ref="G161" si="849">ROUND(ROUND(D161,3)*$F161,2)</f>
        <v>0</v>
      </c>
      <c r="H161" s="85">
        <f t="shared" ref="H161" si="850">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5"/>
      <c r="OF161" s="28">
        <f t="shared" ref="OF161" si="851">OK161+OM161+OO161+OQ161+OS161+OU161+OW161</f>
        <v>0</v>
      </c>
      <c r="OG161" s="28">
        <f t="shared" ref="OG161" si="852">OL161+ON161+OP161+OR161+OT161+OV161+OX161</f>
        <v>0</v>
      </c>
      <c r="OH161" s="29">
        <f>D161-OF161</f>
        <v>0</v>
      </c>
      <c r="OI161" s="29">
        <f>G161-OG161</f>
        <v>0</v>
      </c>
      <c r="OJ161" s="92" t="str">
        <f>J161</f>
        <v>kompl.</v>
      </c>
      <c r="OK161" s="210"/>
      <c r="OL161" s="29">
        <f>OK161*F161</f>
        <v>0</v>
      </c>
      <c r="OM161" s="210"/>
      <c r="ON161" s="29">
        <f>OM161*F161</f>
        <v>0</v>
      </c>
      <c r="OO161" s="211"/>
      <c r="OP161" s="29">
        <f>OO161*F161</f>
        <v>0</v>
      </c>
      <c r="OQ161" s="211"/>
      <c r="OR161" s="29">
        <f>OQ161*F161</f>
        <v>0</v>
      </c>
      <c r="OS161" s="211"/>
      <c r="OT161" s="29">
        <f>OS161*F161</f>
        <v>0</v>
      </c>
      <c r="OU161" s="211"/>
      <c r="OV161" s="29">
        <f>OU161*F161</f>
        <v>0</v>
      </c>
      <c r="OW161" s="211"/>
      <c r="OX161" s="29">
        <f>OW161*F161</f>
        <v>0</v>
      </c>
      <c r="OY161" s="175"/>
    </row>
    <row r="162" spans="1:415" s="63" customFormat="1" ht="25" hidden="1" outlineLevel="1" x14ac:dyDescent="0.25">
      <c r="A162" s="137"/>
      <c r="B162" s="138"/>
      <c r="C162" s="139"/>
      <c r="D162" s="78"/>
      <c r="E162" s="78"/>
      <c r="F162" s="21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5"/>
      <c r="OF162" s="28"/>
      <c r="OG162" s="28"/>
      <c r="OH162" s="29"/>
      <c r="OI162" s="29"/>
      <c r="OJ162" s="92"/>
      <c r="OK162" s="29"/>
      <c r="OL162" s="29"/>
      <c r="OM162" s="29"/>
      <c r="ON162" s="29"/>
      <c r="OO162" s="28"/>
      <c r="OP162" s="29"/>
      <c r="OQ162" s="28"/>
      <c r="OR162" s="29"/>
      <c r="OS162" s="28"/>
      <c r="OT162" s="29"/>
      <c r="OU162" s="28"/>
      <c r="OV162" s="29"/>
      <c r="OW162" s="28"/>
      <c r="OX162" s="29"/>
      <c r="OY162" s="175"/>
    </row>
    <row r="163" spans="1:415" s="63" customFormat="1" ht="13" hidden="1" outlineLevel="2" x14ac:dyDescent="0.25">
      <c r="A163" s="137"/>
      <c r="B163" s="138"/>
      <c r="C163" s="139"/>
      <c r="D163" s="78"/>
      <c r="E163" s="78"/>
      <c r="F163" s="212"/>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5"/>
      <c r="OF163" s="28"/>
      <c r="OG163" s="28"/>
      <c r="OH163" s="29"/>
      <c r="OI163" s="29"/>
      <c r="OJ163" s="92"/>
      <c r="OK163" s="29"/>
      <c r="OL163" s="29"/>
      <c r="OM163" s="29"/>
      <c r="ON163" s="29"/>
      <c r="OO163" s="28"/>
      <c r="OP163" s="29"/>
      <c r="OQ163" s="28"/>
      <c r="OR163" s="29"/>
      <c r="OS163" s="28"/>
      <c r="OT163" s="29"/>
      <c r="OU163" s="28"/>
      <c r="OV163" s="29"/>
      <c r="OW163" s="28"/>
      <c r="OX163" s="29"/>
      <c r="OY163" s="175"/>
    </row>
    <row r="164" spans="1:415" s="63" customFormat="1" ht="13" hidden="1" outlineLevel="2" x14ac:dyDescent="0.25">
      <c r="A164" s="137"/>
      <c r="B164" s="138"/>
      <c r="C164" s="139"/>
      <c r="D164" s="78"/>
      <c r="E164" s="78"/>
      <c r="F164" s="212"/>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5"/>
      <c r="OF164" s="28"/>
      <c r="OG164" s="28"/>
      <c r="OH164" s="29"/>
      <c r="OI164" s="29"/>
      <c r="OJ164" s="92"/>
      <c r="OK164" s="29"/>
      <c r="OL164" s="29"/>
      <c r="OM164" s="29"/>
      <c r="ON164" s="29"/>
      <c r="OO164" s="28"/>
      <c r="OP164" s="29"/>
      <c r="OQ164" s="28"/>
      <c r="OR164" s="29"/>
      <c r="OS164" s="28"/>
      <c r="OT164" s="29"/>
      <c r="OU164" s="28"/>
      <c r="OV164" s="29"/>
      <c r="OW164" s="28"/>
      <c r="OX164" s="29"/>
      <c r="OY164" s="175"/>
    </row>
    <row r="165" spans="1:415" ht="25" hidden="1" collapsed="1" x14ac:dyDescent="0.25">
      <c r="A165" s="135" t="s">
        <v>146</v>
      </c>
      <c r="B165" s="55" t="s">
        <v>48</v>
      </c>
      <c r="C165" s="136" t="s">
        <v>19</v>
      </c>
      <c r="D165" s="93">
        <v>0</v>
      </c>
      <c r="E165" s="26">
        <f>D165</f>
        <v>0</v>
      </c>
      <c r="F165" s="219"/>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5"/>
      <c r="OF165" s="28">
        <f t="shared" ref="OF165" si="855">OK165+OM165+OO165+OQ165+OS165+OU165+OW165</f>
        <v>0</v>
      </c>
      <c r="OG165" s="28">
        <f t="shared" ref="OG165" si="856">OL165+ON165+OP165+OR165+OT165+OV165+OX165</f>
        <v>0</v>
      </c>
      <c r="OH165" s="29">
        <f>D165-OF165</f>
        <v>0</v>
      </c>
      <c r="OI165" s="29">
        <f>G165-OG165</f>
        <v>0</v>
      </c>
      <c r="OJ165" s="92" t="str">
        <f>J165</f>
        <v>kompl.</v>
      </c>
      <c r="OK165" s="210"/>
      <c r="OL165" s="29">
        <f>OK165*F165</f>
        <v>0</v>
      </c>
      <c r="OM165" s="210"/>
      <c r="ON165" s="29">
        <f>OM165*F165</f>
        <v>0</v>
      </c>
      <c r="OO165" s="211"/>
      <c r="OP165" s="29">
        <f>OO165*F165</f>
        <v>0</v>
      </c>
      <c r="OQ165" s="211"/>
      <c r="OR165" s="29">
        <f>OQ165*F165</f>
        <v>0</v>
      </c>
      <c r="OS165" s="211"/>
      <c r="OT165" s="29">
        <f>OS165*F165</f>
        <v>0</v>
      </c>
      <c r="OU165" s="211"/>
      <c r="OV165" s="29">
        <f>OU165*F165</f>
        <v>0</v>
      </c>
      <c r="OW165" s="211"/>
      <c r="OX165" s="29">
        <f>OW165*F165</f>
        <v>0</v>
      </c>
      <c r="OY165" s="175"/>
    </row>
    <row r="166" spans="1:415" s="63" customFormat="1" ht="25" hidden="1" outlineLevel="1" x14ac:dyDescent="0.25">
      <c r="A166" s="137"/>
      <c r="B166" s="138"/>
      <c r="C166" s="139"/>
      <c r="D166" s="78"/>
      <c r="E166" s="78"/>
      <c r="F166" s="212"/>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5"/>
      <c r="OF166" s="28"/>
      <c r="OG166" s="28"/>
      <c r="OH166" s="29"/>
      <c r="OI166" s="29"/>
      <c r="OJ166" s="92"/>
      <c r="OK166" s="29"/>
      <c r="OL166" s="29"/>
      <c r="OM166" s="29"/>
      <c r="ON166" s="29"/>
      <c r="OO166" s="28"/>
      <c r="OP166" s="29"/>
      <c r="OQ166" s="28"/>
      <c r="OR166" s="29"/>
      <c r="OS166" s="28"/>
      <c r="OT166" s="29"/>
      <c r="OU166" s="28"/>
      <c r="OV166" s="29"/>
      <c r="OW166" s="28"/>
      <c r="OX166" s="29"/>
      <c r="OY166" s="175"/>
    </row>
    <row r="167" spans="1:415" s="63" customFormat="1" ht="13" hidden="1" outlineLevel="2" x14ac:dyDescent="0.25">
      <c r="A167" s="137"/>
      <c r="B167" s="138"/>
      <c r="C167" s="139"/>
      <c r="D167" s="78"/>
      <c r="E167" s="78"/>
      <c r="F167" s="212"/>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5"/>
      <c r="OF167" s="28"/>
      <c r="OG167" s="28"/>
      <c r="OH167" s="29"/>
      <c r="OI167" s="29"/>
      <c r="OJ167" s="92"/>
      <c r="OK167" s="29"/>
      <c r="OL167" s="29"/>
      <c r="OM167" s="29"/>
      <c r="ON167" s="29"/>
      <c r="OO167" s="28"/>
      <c r="OP167" s="29"/>
      <c r="OQ167" s="28"/>
      <c r="OR167" s="29"/>
      <c r="OS167" s="28"/>
      <c r="OT167" s="29"/>
      <c r="OU167" s="28"/>
      <c r="OV167" s="29"/>
      <c r="OW167" s="28"/>
      <c r="OX167" s="29"/>
      <c r="OY167" s="175"/>
    </row>
    <row r="168" spans="1:415" s="63" customFormat="1" ht="13" hidden="1" outlineLevel="2" x14ac:dyDescent="0.25">
      <c r="A168" s="137"/>
      <c r="B168" s="138"/>
      <c r="C168" s="139"/>
      <c r="D168" s="78"/>
      <c r="E168" s="78"/>
      <c r="F168" s="212"/>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5"/>
      <c r="OF168" s="28"/>
      <c r="OG168" s="28"/>
      <c r="OH168" s="29"/>
      <c r="OI168" s="29"/>
      <c r="OJ168" s="92"/>
      <c r="OK168" s="29"/>
      <c r="OL168" s="29"/>
      <c r="OM168" s="29"/>
      <c r="ON168" s="29"/>
      <c r="OO168" s="28"/>
      <c r="OP168" s="29"/>
      <c r="OQ168" s="28"/>
      <c r="OR168" s="29"/>
      <c r="OS168" s="28"/>
      <c r="OT168" s="29"/>
      <c r="OU168" s="28"/>
      <c r="OV168" s="29"/>
      <c r="OW168" s="28"/>
      <c r="OX168" s="29"/>
      <c r="OY168" s="175"/>
    </row>
    <row r="169" spans="1:415" ht="25" hidden="1" collapsed="1" x14ac:dyDescent="0.25">
      <c r="A169" s="135" t="s">
        <v>147</v>
      </c>
      <c r="B169" s="55" t="s">
        <v>49</v>
      </c>
      <c r="C169" s="136" t="s">
        <v>19</v>
      </c>
      <c r="D169" s="93">
        <v>0</v>
      </c>
      <c r="E169" s="26">
        <f>D169</f>
        <v>0</v>
      </c>
      <c r="F169" s="219"/>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5"/>
      <c r="OF169" s="28">
        <f t="shared" ref="OF169" si="859">OK169+OM169+OO169+OQ169+OS169+OU169+OW169</f>
        <v>0</v>
      </c>
      <c r="OG169" s="28">
        <f t="shared" ref="OG169" si="860">OL169+ON169+OP169+OR169+OT169+OV169+OX169</f>
        <v>0</v>
      </c>
      <c r="OH169" s="29">
        <f>D169-OF169</f>
        <v>0</v>
      </c>
      <c r="OI169" s="29">
        <f>G169-OG169</f>
        <v>0</v>
      </c>
      <c r="OJ169" s="92" t="str">
        <f>J169</f>
        <v>kompl.</v>
      </c>
      <c r="OK169" s="210"/>
      <c r="OL169" s="29">
        <f>OK169*F169</f>
        <v>0</v>
      </c>
      <c r="OM169" s="210"/>
      <c r="ON169" s="29">
        <f>OM169*F169</f>
        <v>0</v>
      </c>
      <c r="OO169" s="211"/>
      <c r="OP169" s="29">
        <f>OO169*F169</f>
        <v>0</v>
      </c>
      <c r="OQ169" s="211"/>
      <c r="OR169" s="29">
        <f>OQ169*F169</f>
        <v>0</v>
      </c>
      <c r="OS169" s="211"/>
      <c r="OT169" s="29">
        <f>OS169*F169</f>
        <v>0</v>
      </c>
      <c r="OU169" s="211"/>
      <c r="OV169" s="29">
        <f>OU169*F169</f>
        <v>0</v>
      </c>
      <c r="OW169" s="211"/>
      <c r="OX169" s="29">
        <f>OW169*F169</f>
        <v>0</v>
      </c>
      <c r="OY169" s="175"/>
    </row>
    <row r="170" spans="1:415" s="63" customFormat="1" ht="13" hidden="1" outlineLevel="1" x14ac:dyDescent="0.25">
      <c r="A170" s="137"/>
      <c r="B170" s="138"/>
      <c r="C170" s="139"/>
      <c r="D170" s="78"/>
      <c r="E170" s="78"/>
      <c r="F170" s="212"/>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5"/>
      <c r="OF170" s="28"/>
      <c r="OG170" s="28"/>
      <c r="OH170" s="29"/>
      <c r="OI170" s="29"/>
      <c r="OJ170" s="92"/>
      <c r="OK170" s="29"/>
      <c r="OL170" s="29"/>
      <c r="OM170" s="29"/>
      <c r="ON170" s="29"/>
      <c r="OO170" s="28"/>
      <c r="OP170" s="29"/>
      <c r="OQ170" s="28"/>
      <c r="OR170" s="29"/>
      <c r="OS170" s="28"/>
      <c r="OT170" s="29"/>
      <c r="OU170" s="28"/>
      <c r="OV170" s="29"/>
      <c r="OW170" s="28"/>
      <c r="OX170" s="29"/>
      <c r="OY170" s="175"/>
    </row>
    <row r="171" spans="1:415" s="63" customFormat="1" ht="13" hidden="1" outlineLevel="2" x14ac:dyDescent="0.25">
      <c r="A171" s="137"/>
      <c r="B171" s="138"/>
      <c r="C171" s="139"/>
      <c r="D171" s="78"/>
      <c r="E171" s="78"/>
      <c r="F171" s="212"/>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5"/>
      <c r="OF171" s="28"/>
      <c r="OG171" s="28"/>
      <c r="OH171" s="29"/>
      <c r="OI171" s="29"/>
      <c r="OJ171" s="92"/>
      <c r="OK171" s="29"/>
      <c r="OL171" s="29"/>
      <c r="OM171" s="29"/>
      <c r="ON171" s="29"/>
      <c r="OO171" s="28"/>
      <c r="OP171" s="29"/>
      <c r="OQ171" s="28"/>
      <c r="OR171" s="29"/>
      <c r="OS171" s="28"/>
      <c r="OT171" s="29"/>
      <c r="OU171" s="28"/>
      <c r="OV171" s="29"/>
      <c r="OW171" s="28"/>
      <c r="OX171" s="29"/>
      <c r="OY171" s="175"/>
    </row>
    <row r="172" spans="1:415" s="63" customFormat="1" ht="13" hidden="1" outlineLevel="2" x14ac:dyDescent="0.25">
      <c r="A172" s="137"/>
      <c r="B172" s="138"/>
      <c r="C172" s="139"/>
      <c r="D172" s="78"/>
      <c r="E172" s="78"/>
      <c r="F172" s="212"/>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5"/>
      <c r="OF172" s="28"/>
      <c r="OG172" s="28"/>
      <c r="OH172" s="29"/>
      <c r="OI172" s="29"/>
      <c r="OJ172" s="92"/>
      <c r="OK172" s="29"/>
      <c r="OL172" s="29"/>
      <c r="OM172" s="29"/>
      <c r="ON172" s="29"/>
      <c r="OO172" s="28"/>
      <c r="OP172" s="29"/>
      <c r="OQ172" s="28"/>
      <c r="OR172" s="29"/>
      <c r="OS172" s="28"/>
      <c r="OT172" s="29"/>
      <c r="OU172" s="28"/>
      <c r="OV172" s="29"/>
      <c r="OW172" s="28"/>
      <c r="OX172" s="29"/>
      <c r="OY172" s="175"/>
    </row>
    <row r="173" spans="1:415" ht="12.5" hidden="1" collapsed="1" x14ac:dyDescent="0.25">
      <c r="A173" s="135" t="s">
        <v>148</v>
      </c>
      <c r="B173" s="55" t="s">
        <v>50</v>
      </c>
      <c r="C173" s="136" t="s">
        <v>29</v>
      </c>
      <c r="D173" s="93">
        <v>0</v>
      </c>
      <c r="E173" s="26">
        <f t="shared" ref="E173" si="873">D173</f>
        <v>0</v>
      </c>
      <c r="F173" s="219"/>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5"/>
      <c r="OF173" s="28">
        <f t="shared" ref="OF173" si="888">OK173+OM173+OO173+OQ173+OS173+OU173+OW173</f>
        <v>0</v>
      </c>
      <c r="OG173" s="28">
        <f t="shared" ref="OG173" si="889">OL173+ON173+OP173+OR173+OT173+OV173+OX173</f>
        <v>0</v>
      </c>
      <c r="OH173" s="29">
        <f>D173-OF173</f>
        <v>0</v>
      </c>
      <c r="OI173" s="29">
        <f>G173-OG173</f>
        <v>0</v>
      </c>
      <c r="OJ173" s="92" t="str">
        <f>J173</f>
        <v>vnt.</v>
      </c>
      <c r="OK173" s="210"/>
      <c r="OL173" s="29">
        <f>OK173*F173</f>
        <v>0</v>
      </c>
      <c r="OM173" s="210"/>
      <c r="ON173" s="29">
        <f>OM173*F173</f>
        <v>0</v>
      </c>
      <c r="OO173" s="211"/>
      <c r="OP173" s="29">
        <f>OO173*F173</f>
        <v>0</v>
      </c>
      <c r="OQ173" s="211"/>
      <c r="OR173" s="29">
        <f>OQ173*F173</f>
        <v>0</v>
      </c>
      <c r="OS173" s="211"/>
      <c r="OT173" s="29">
        <f>OS173*F173</f>
        <v>0</v>
      </c>
      <c r="OU173" s="211"/>
      <c r="OV173" s="29">
        <f>OU173*F173</f>
        <v>0</v>
      </c>
      <c r="OW173" s="211"/>
      <c r="OX173" s="29">
        <f>OW173*F173</f>
        <v>0</v>
      </c>
      <c r="OY173" s="175"/>
    </row>
    <row r="174" spans="1:415" s="63" customFormat="1" ht="13" hidden="1" outlineLevel="1" x14ac:dyDescent="0.25">
      <c r="A174" s="137"/>
      <c r="B174" s="138"/>
      <c r="C174" s="139"/>
      <c r="D174" s="78"/>
      <c r="E174" s="78"/>
      <c r="F174" s="212"/>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5"/>
      <c r="OF174" s="28"/>
      <c r="OG174" s="28"/>
      <c r="OH174" s="29"/>
      <c r="OI174" s="29"/>
      <c r="OJ174" s="92"/>
      <c r="OK174" s="29"/>
      <c r="OL174" s="29"/>
      <c r="OM174" s="29"/>
      <c r="ON174" s="29"/>
      <c r="OO174" s="28"/>
      <c r="OP174" s="29"/>
      <c r="OQ174" s="28"/>
      <c r="OR174" s="29"/>
      <c r="OS174" s="28"/>
      <c r="OT174" s="29"/>
      <c r="OU174" s="28"/>
      <c r="OV174" s="29"/>
      <c r="OW174" s="28"/>
      <c r="OX174" s="29"/>
      <c r="OY174" s="175"/>
    </row>
    <row r="175" spans="1:415" s="63" customFormat="1" ht="13" hidden="1" outlineLevel="2" x14ac:dyDescent="0.25">
      <c r="A175" s="137"/>
      <c r="B175" s="138"/>
      <c r="C175" s="139"/>
      <c r="D175" s="78"/>
      <c r="E175" s="78"/>
      <c r="F175" s="212"/>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5"/>
      <c r="OF175" s="28"/>
      <c r="OG175" s="28"/>
      <c r="OH175" s="29"/>
      <c r="OI175" s="29"/>
      <c r="OJ175" s="92"/>
      <c r="OK175" s="29"/>
      <c r="OL175" s="29"/>
      <c r="OM175" s="29"/>
      <c r="ON175" s="29"/>
      <c r="OO175" s="28"/>
      <c r="OP175" s="29"/>
      <c r="OQ175" s="28"/>
      <c r="OR175" s="29"/>
      <c r="OS175" s="28"/>
      <c r="OT175" s="29"/>
      <c r="OU175" s="28"/>
      <c r="OV175" s="29"/>
      <c r="OW175" s="28"/>
      <c r="OX175" s="29"/>
      <c r="OY175" s="175"/>
    </row>
    <row r="176" spans="1:415" s="63" customFormat="1" ht="13" hidden="1" outlineLevel="2" x14ac:dyDescent="0.25">
      <c r="A176" s="137"/>
      <c r="B176" s="138"/>
      <c r="C176" s="139"/>
      <c r="D176" s="78"/>
      <c r="E176" s="78"/>
      <c r="F176" s="212"/>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5"/>
      <c r="OF176" s="28"/>
      <c r="OG176" s="28"/>
      <c r="OH176" s="29"/>
      <c r="OI176" s="29"/>
      <c r="OJ176" s="92"/>
      <c r="OK176" s="29"/>
      <c r="OL176" s="29"/>
      <c r="OM176" s="29"/>
      <c r="ON176" s="29"/>
      <c r="OO176" s="28"/>
      <c r="OP176" s="29"/>
      <c r="OQ176" s="28"/>
      <c r="OR176" s="29"/>
      <c r="OS176" s="28"/>
      <c r="OT176" s="29"/>
      <c r="OU176" s="28"/>
      <c r="OV176" s="29"/>
      <c r="OW176" s="28"/>
      <c r="OX176" s="29"/>
      <c r="OY176" s="175"/>
    </row>
    <row r="177" spans="1:415" ht="12.5" hidden="1" collapsed="1" x14ac:dyDescent="0.25">
      <c r="A177" s="135" t="s">
        <v>149</v>
      </c>
      <c r="B177" s="55" t="s">
        <v>60</v>
      </c>
      <c r="C177" s="136" t="s">
        <v>19</v>
      </c>
      <c r="D177" s="93">
        <v>0</v>
      </c>
      <c r="E177" s="26">
        <f>D177</f>
        <v>0</v>
      </c>
      <c r="F177" s="219"/>
      <c r="G177" s="27">
        <f t="shared" ref="G177" si="902">ROUND(ROUND(D177,3)*$F177,2)</f>
        <v>0</v>
      </c>
      <c r="H177" s="85">
        <f t="shared" ref="H177" si="903">ROUND(ROUND(E177,3)*$F177,2)</f>
        <v>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5"/>
      <c r="OF177" s="28">
        <f t="shared" ref="OF177" si="904">OK177+OM177+OO177+OQ177+OS177+OU177+OW177</f>
        <v>0</v>
      </c>
      <c r="OG177" s="28">
        <f t="shared" ref="OG177" si="905">OL177+ON177+OP177+OR177+OT177+OV177+OX177</f>
        <v>0</v>
      </c>
      <c r="OH177" s="29">
        <f>D177-OF177</f>
        <v>0</v>
      </c>
      <c r="OI177" s="29">
        <f>G177-OG177</f>
        <v>0</v>
      </c>
      <c r="OJ177" s="92" t="str">
        <f>J177</f>
        <v>kompl.</v>
      </c>
      <c r="OK177" s="210"/>
      <c r="OL177" s="29">
        <f>OK177*F177</f>
        <v>0</v>
      </c>
      <c r="OM177" s="210"/>
      <c r="ON177" s="29">
        <f>OM177*F177</f>
        <v>0</v>
      </c>
      <c r="OO177" s="211"/>
      <c r="OP177" s="29">
        <f>OO177*F177</f>
        <v>0</v>
      </c>
      <c r="OQ177" s="211"/>
      <c r="OR177" s="29">
        <f>OQ177*F177</f>
        <v>0</v>
      </c>
      <c r="OS177" s="211"/>
      <c r="OT177" s="29">
        <f>OS177*F177</f>
        <v>0</v>
      </c>
      <c r="OU177" s="211"/>
      <c r="OV177" s="29">
        <f>OU177*F177</f>
        <v>0</v>
      </c>
      <c r="OW177" s="211"/>
      <c r="OX177" s="29">
        <f>OW177*F177</f>
        <v>0</v>
      </c>
      <c r="OY177" s="175"/>
    </row>
    <row r="178" spans="1:415" s="63" customFormat="1" ht="13" hidden="1" outlineLevel="1" x14ac:dyDescent="0.25">
      <c r="A178" s="137"/>
      <c r="B178" s="138"/>
      <c r="C178" s="139"/>
      <c r="D178" s="78"/>
      <c r="E178" s="78"/>
      <c r="F178" s="212"/>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5"/>
      <c r="OF178" s="28"/>
      <c r="OG178" s="28"/>
      <c r="OH178" s="29"/>
      <c r="OI178" s="29"/>
      <c r="OJ178" s="92"/>
      <c r="OK178" s="29"/>
      <c r="OL178" s="29"/>
      <c r="OM178" s="29"/>
      <c r="ON178" s="29"/>
      <c r="OO178" s="28"/>
      <c r="OP178" s="29"/>
      <c r="OQ178" s="28"/>
      <c r="OR178" s="29"/>
      <c r="OS178" s="28"/>
      <c r="OT178" s="29"/>
      <c r="OU178" s="28"/>
      <c r="OV178" s="29"/>
      <c r="OW178" s="28"/>
      <c r="OX178" s="29"/>
      <c r="OY178" s="175"/>
    </row>
    <row r="179" spans="1:415" s="63" customFormat="1" ht="13" hidden="1" outlineLevel="2" x14ac:dyDescent="0.25">
      <c r="A179" s="137"/>
      <c r="B179" s="138"/>
      <c r="C179" s="139"/>
      <c r="D179" s="78"/>
      <c r="E179" s="78"/>
      <c r="F179" s="212"/>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5"/>
      <c r="OF179" s="28"/>
      <c r="OG179" s="28"/>
      <c r="OH179" s="29"/>
      <c r="OI179" s="29"/>
      <c r="OJ179" s="92"/>
      <c r="OK179" s="29"/>
      <c r="OL179" s="29"/>
      <c r="OM179" s="29"/>
      <c r="ON179" s="29"/>
      <c r="OO179" s="28"/>
      <c r="OP179" s="29"/>
      <c r="OQ179" s="28"/>
      <c r="OR179" s="29"/>
      <c r="OS179" s="28"/>
      <c r="OT179" s="29"/>
      <c r="OU179" s="28"/>
      <c r="OV179" s="29"/>
      <c r="OW179" s="28"/>
      <c r="OX179" s="29"/>
      <c r="OY179" s="175"/>
    </row>
    <row r="180" spans="1:415" s="63" customFormat="1" ht="13" hidden="1" outlineLevel="2" x14ac:dyDescent="0.25">
      <c r="A180" s="137"/>
      <c r="B180" s="138"/>
      <c r="C180" s="139"/>
      <c r="D180" s="78"/>
      <c r="E180" s="78"/>
      <c r="F180" s="212"/>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5"/>
      <c r="OF180" s="28"/>
      <c r="OG180" s="28"/>
      <c r="OH180" s="29"/>
      <c r="OI180" s="29"/>
      <c r="OJ180" s="92"/>
      <c r="OK180" s="29"/>
      <c r="OL180" s="29"/>
      <c r="OM180" s="29"/>
      <c r="ON180" s="29"/>
      <c r="OO180" s="28"/>
      <c r="OP180" s="29"/>
      <c r="OQ180" s="28"/>
      <c r="OR180" s="29"/>
      <c r="OS180" s="28"/>
      <c r="OT180" s="29"/>
      <c r="OU180" s="28"/>
      <c r="OV180" s="29"/>
      <c r="OW180" s="28"/>
      <c r="OX180" s="29"/>
      <c r="OY180" s="175"/>
    </row>
    <row r="181" spans="1:415" ht="25" hidden="1" collapsed="1" x14ac:dyDescent="0.25">
      <c r="A181" s="135" t="s">
        <v>150</v>
      </c>
      <c r="B181" s="55" t="s">
        <v>81</v>
      </c>
      <c r="C181" s="136" t="s">
        <v>29</v>
      </c>
      <c r="D181" s="93">
        <v>0</v>
      </c>
      <c r="E181" s="26">
        <f t="shared" ref="E181" si="906">D181</f>
        <v>0</v>
      </c>
      <c r="F181" s="219"/>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5"/>
      <c r="OF181" s="28">
        <f t="shared" ref="OF181" si="909">OK181+OM181+OO181+OQ181+OS181+OU181+OW181</f>
        <v>0</v>
      </c>
      <c r="OG181" s="28">
        <f t="shared" ref="OG181" si="910">OL181+ON181+OP181+OR181+OT181+OV181+OX181</f>
        <v>0</v>
      </c>
      <c r="OH181" s="29">
        <f>D181-OF181</f>
        <v>0</v>
      </c>
      <c r="OI181" s="29">
        <f>G181-OG181</f>
        <v>0</v>
      </c>
      <c r="OJ181" s="92" t="str">
        <f>J181</f>
        <v>vnt.</v>
      </c>
      <c r="OK181" s="210"/>
      <c r="OL181" s="29">
        <f>OK181*F181</f>
        <v>0</v>
      </c>
      <c r="OM181" s="210"/>
      <c r="ON181" s="29">
        <f>OM181*F181</f>
        <v>0</v>
      </c>
      <c r="OO181" s="211"/>
      <c r="OP181" s="29">
        <f>OO181*F181</f>
        <v>0</v>
      </c>
      <c r="OQ181" s="211"/>
      <c r="OR181" s="29">
        <f>OQ181*F181</f>
        <v>0</v>
      </c>
      <c r="OS181" s="211"/>
      <c r="OT181" s="29">
        <f>OS181*F181</f>
        <v>0</v>
      </c>
      <c r="OU181" s="211"/>
      <c r="OV181" s="29">
        <f>OU181*F181</f>
        <v>0</v>
      </c>
      <c r="OW181" s="211"/>
      <c r="OX181" s="29">
        <f>OW181*F181</f>
        <v>0</v>
      </c>
      <c r="OY181" s="175"/>
    </row>
    <row r="182" spans="1:415" s="63" customFormat="1" ht="25" hidden="1" outlineLevel="1" x14ac:dyDescent="0.25">
      <c r="A182" s="137"/>
      <c r="B182" s="138"/>
      <c r="C182" s="139"/>
      <c r="D182" s="78"/>
      <c r="E182" s="78"/>
      <c r="F182" s="212"/>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5"/>
      <c r="OF182" s="28"/>
      <c r="OG182" s="28"/>
      <c r="OH182" s="29"/>
      <c r="OI182" s="29"/>
      <c r="OJ182" s="92"/>
      <c r="OK182" s="29"/>
      <c r="OL182" s="29"/>
      <c r="OM182" s="29"/>
      <c r="ON182" s="29"/>
      <c r="OO182" s="28"/>
      <c r="OP182" s="29"/>
      <c r="OQ182" s="28"/>
      <c r="OR182" s="29"/>
      <c r="OS182" s="28"/>
      <c r="OT182" s="29"/>
      <c r="OU182" s="28"/>
      <c r="OV182" s="29"/>
      <c r="OW182" s="28"/>
      <c r="OX182" s="29"/>
      <c r="OY182" s="175"/>
    </row>
    <row r="183" spans="1:415" s="63" customFormat="1" ht="13" hidden="1" outlineLevel="2" x14ac:dyDescent="0.25">
      <c r="A183" s="137"/>
      <c r="B183" s="138"/>
      <c r="C183" s="139"/>
      <c r="D183" s="78"/>
      <c r="E183" s="78"/>
      <c r="F183" s="212"/>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5"/>
      <c r="OF183" s="28"/>
      <c r="OG183" s="28"/>
      <c r="OH183" s="29"/>
      <c r="OI183" s="29"/>
      <c r="OJ183" s="92"/>
      <c r="OK183" s="29"/>
      <c r="OL183" s="29"/>
      <c r="OM183" s="29"/>
      <c r="ON183" s="29"/>
      <c r="OO183" s="28"/>
      <c r="OP183" s="29"/>
      <c r="OQ183" s="28"/>
      <c r="OR183" s="29"/>
      <c r="OS183" s="28"/>
      <c r="OT183" s="29"/>
      <c r="OU183" s="28"/>
      <c r="OV183" s="29"/>
      <c r="OW183" s="28"/>
      <c r="OX183" s="29"/>
      <c r="OY183" s="175"/>
    </row>
    <row r="184" spans="1:415" s="63" customFormat="1" ht="13" hidden="1" outlineLevel="2" x14ac:dyDescent="0.25">
      <c r="A184" s="137"/>
      <c r="B184" s="138"/>
      <c r="C184" s="139"/>
      <c r="D184" s="78"/>
      <c r="E184" s="78"/>
      <c r="F184" s="212"/>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5"/>
      <c r="OF184" s="28"/>
      <c r="OG184" s="28"/>
      <c r="OH184" s="29"/>
      <c r="OI184" s="29"/>
      <c r="OJ184" s="92"/>
      <c r="OK184" s="29"/>
      <c r="OL184" s="29"/>
      <c r="OM184" s="29"/>
      <c r="ON184" s="29"/>
      <c r="OO184" s="28"/>
      <c r="OP184" s="29"/>
      <c r="OQ184" s="28"/>
      <c r="OR184" s="29"/>
      <c r="OS184" s="28"/>
      <c r="OT184" s="29"/>
      <c r="OU184" s="28"/>
      <c r="OV184" s="29"/>
      <c r="OW184" s="28"/>
      <c r="OX184" s="29"/>
      <c r="OY184" s="175"/>
    </row>
    <row r="185" spans="1:415" ht="13" hidden="1" collapsed="1" x14ac:dyDescent="0.25">
      <c r="A185" s="148" t="s">
        <v>51</v>
      </c>
      <c r="B185" s="164" t="s">
        <v>52</v>
      </c>
      <c r="C185" s="164"/>
      <c r="D185" s="165"/>
      <c r="E185" s="165"/>
      <c r="F185" s="166"/>
      <c r="G185" s="165"/>
      <c r="H185" s="167"/>
      <c r="I185" s="153"/>
      <c r="J185" s="150"/>
      <c r="K185" s="154"/>
      <c r="L185" s="154"/>
      <c r="M185" s="154"/>
      <c r="N185" s="154"/>
      <c r="O185" s="154"/>
      <c r="P185" s="154"/>
      <c r="Q185" s="154"/>
      <c r="R185" s="154"/>
      <c r="S185" s="154"/>
      <c r="T185" s="154"/>
      <c r="U185" s="154"/>
      <c r="V185" s="154"/>
      <c r="W185" s="154"/>
      <c r="X185" s="154"/>
      <c r="Y185" s="154"/>
      <c r="Z185" s="154"/>
      <c r="AA185" s="155"/>
      <c r="AB185" s="154"/>
      <c r="AC185" s="155"/>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5"/>
      <c r="OF185" s="150"/>
      <c r="OG185" s="150"/>
      <c r="OH185" s="150"/>
      <c r="OI185" s="150"/>
      <c r="OJ185" s="179"/>
      <c r="OK185" s="150"/>
      <c r="OL185" s="150"/>
      <c r="OM185" s="150"/>
      <c r="ON185" s="150"/>
      <c r="OO185" s="150"/>
      <c r="OP185" s="150"/>
      <c r="OQ185" s="150"/>
      <c r="OR185" s="150"/>
      <c r="OS185" s="150"/>
      <c r="OT185" s="150"/>
      <c r="OU185" s="150"/>
      <c r="OV185" s="150"/>
      <c r="OW185" s="150"/>
      <c r="OX185" s="150"/>
      <c r="OY185" s="175"/>
    </row>
    <row r="186" spans="1:415" ht="13" hidden="1" x14ac:dyDescent="0.25">
      <c r="A186" s="156" t="s">
        <v>151</v>
      </c>
      <c r="B186" s="149" t="s">
        <v>53</v>
      </c>
      <c r="C186" s="149"/>
      <c r="D186" s="149"/>
      <c r="E186" s="149"/>
      <c r="F186" s="168"/>
      <c r="G186" s="149"/>
      <c r="H186" s="169"/>
      <c r="I186" s="153"/>
      <c r="J186" s="150"/>
      <c r="K186" s="154"/>
      <c r="L186" s="154"/>
      <c r="M186" s="154"/>
      <c r="N186" s="154"/>
      <c r="O186" s="154"/>
      <c r="P186" s="154"/>
      <c r="Q186" s="154"/>
      <c r="R186" s="154"/>
      <c r="S186" s="154"/>
      <c r="T186" s="154"/>
      <c r="U186" s="154"/>
      <c r="V186" s="154"/>
      <c r="W186" s="154"/>
      <c r="X186" s="154"/>
      <c r="Y186" s="154"/>
      <c r="Z186" s="154"/>
      <c r="AA186" s="155"/>
      <c r="AB186" s="154"/>
      <c r="AC186" s="15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5"/>
      <c r="OF186" s="150"/>
      <c r="OG186" s="150"/>
      <c r="OH186" s="150"/>
      <c r="OI186" s="150"/>
      <c r="OJ186" s="179"/>
      <c r="OK186" s="150"/>
      <c r="OL186" s="150"/>
      <c r="OM186" s="150"/>
      <c r="ON186" s="150"/>
      <c r="OO186" s="150"/>
      <c r="OP186" s="150"/>
      <c r="OQ186" s="150"/>
      <c r="OR186" s="150"/>
      <c r="OS186" s="150"/>
      <c r="OT186" s="150"/>
      <c r="OU186" s="150"/>
      <c r="OV186" s="150"/>
      <c r="OW186" s="150"/>
      <c r="OX186" s="150"/>
      <c r="OY186" s="175"/>
    </row>
    <row r="187" spans="1:415" ht="50" hidden="1" x14ac:dyDescent="0.25">
      <c r="A187" s="135" t="s">
        <v>154</v>
      </c>
      <c r="B187" s="55" t="s">
        <v>54</v>
      </c>
      <c r="C187" s="136" t="s">
        <v>29</v>
      </c>
      <c r="D187" s="93">
        <v>0</v>
      </c>
      <c r="E187" s="26">
        <f t="shared" ref="E187" si="911">D187</f>
        <v>0</v>
      </c>
      <c r="F187" s="219"/>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5"/>
      <c r="OF187" s="28">
        <f t="shared" ref="OF187" si="938">OK187+OM187+OO187+OQ187+OS187+OU187+OW187</f>
        <v>0</v>
      </c>
      <c r="OG187" s="28">
        <f t="shared" ref="OG187" si="939">OL187+ON187+OP187+OR187+OT187+OV187+OX187</f>
        <v>0</v>
      </c>
      <c r="OH187" s="29">
        <f>D187-OF187</f>
        <v>0</v>
      </c>
      <c r="OI187" s="29">
        <f>G187-OG187</f>
        <v>0</v>
      </c>
      <c r="OJ187" s="92" t="str">
        <f>J187</f>
        <v>vnt.</v>
      </c>
      <c r="OK187" s="210"/>
      <c r="OL187" s="29">
        <f>OK187*F187</f>
        <v>0</v>
      </c>
      <c r="OM187" s="210"/>
      <c r="ON187" s="29">
        <f>OM187*F187</f>
        <v>0</v>
      </c>
      <c r="OO187" s="211"/>
      <c r="OP187" s="29">
        <f>OO187*F187</f>
        <v>0</v>
      </c>
      <c r="OQ187" s="211"/>
      <c r="OR187" s="29">
        <f>OQ187*F187</f>
        <v>0</v>
      </c>
      <c r="OS187" s="211"/>
      <c r="OT187" s="29">
        <f>OS187*F187</f>
        <v>0</v>
      </c>
      <c r="OU187" s="211"/>
      <c r="OV187" s="29">
        <f>OU187*F187</f>
        <v>0</v>
      </c>
      <c r="OW187" s="211"/>
      <c r="OX187" s="29">
        <f>OW187*F187</f>
        <v>0</v>
      </c>
      <c r="OY187" s="175"/>
    </row>
    <row r="188" spans="1:415" s="63" customFormat="1" ht="37.5" hidden="1" outlineLevel="1" x14ac:dyDescent="0.25">
      <c r="A188" s="137"/>
      <c r="B188" s="138"/>
      <c r="C188" s="139"/>
      <c r="D188" s="78"/>
      <c r="E188" s="78"/>
      <c r="F188" s="212"/>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5"/>
      <c r="OF188" s="28"/>
      <c r="OG188" s="28"/>
      <c r="OH188" s="29"/>
      <c r="OI188" s="29"/>
      <c r="OJ188" s="92"/>
      <c r="OK188" s="29"/>
      <c r="OL188" s="29"/>
      <c r="OM188" s="29"/>
      <c r="ON188" s="29"/>
      <c r="OO188" s="28"/>
      <c r="OP188" s="29"/>
      <c r="OQ188" s="28"/>
      <c r="OR188" s="29"/>
      <c r="OS188" s="28"/>
      <c r="OT188" s="29"/>
      <c r="OU188" s="28"/>
      <c r="OV188" s="29"/>
      <c r="OW188" s="28"/>
      <c r="OX188" s="29"/>
      <c r="OY188" s="175"/>
    </row>
    <row r="189" spans="1:415" s="63" customFormat="1" ht="13" hidden="1" outlineLevel="2" x14ac:dyDescent="0.25">
      <c r="A189" s="137"/>
      <c r="B189" s="138"/>
      <c r="C189" s="139"/>
      <c r="D189" s="78"/>
      <c r="E189" s="78"/>
      <c r="F189" s="212"/>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5"/>
      <c r="OF189" s="28"/>
      <c r="OG189" s="28"/>
      <c r="OH189" s="29"/>
      <c r="OI189" s="29"/>
      <c r="OJ189" s="92"/>
      <c r="OK189" s="29"/>
      <c r="OL189" s="29"/>
      <c r="OM189" s="29"/>
      <c r="ON189" s="29"/>
      <c r="OO189" s="28"/>
      <c r="OP189" s="29"/>
      <c r="OQ189" s="28"/>
      <c r="OR189" s="29"/>
      <c r="OS189" s="28"/>
      <c r="OT189" s="29"/>
      <c r="OU189" s="28"/>
      <c r="OV189" s="29"/>
      <c r="OW189" s="28"/>
      <c r="OX189" s="29"/>
      <c r="OY189" s="175"/>
    </row>
    <row r="190" spans="1:415" s="63" customFormat="1" ht="13" hidden="1" outlineLevel="2" x14ac:dyDescent="0.25">
      <c r="A190" s="137"/>
      <c r="B190" s="138"/>
      <c r="C190" s="139"/>
      <c r="D190" s="78"/>
      <c r="E190" s="78"/>
      <c r="F190" s="212"/>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5"/>
      <c r="OF190" s="28"/>
      <c r="OG190" s="28"/>
      <c r="OH190" s="29"/>
      <c r="OI190" s="29"/>
      <c r="OJ190" s="92"/>
      <c r="OK190" s="29"/>
      <c r="OL190" s="29"/>
      <c r="OM190" s="29"/>
      <c r="ON190" s="29"/>
      <c r="OO190" s="28"/>
      <c r="OP190" s="29"/>
      <c r="OQ190" s="28"/>
      <c r="OR190" s="29"/>
      <c r="OS190" s="28"/>
      <c r="OT190" s="29"/>
      <c r="OU190" s="28"/>
      <c r="OV190" s="29"/>
      <c r="OW190" s="28"/>
      <c r="OX190" s="29"/>
      <c r="OY190" s="175"/>
    </row>
    <row r="191" spans="1:415" ht="13" hidden="1" collapsed="1" x14ac:dyDescent="0.25">
      <c r="A191" s="156" t="s">
        <v>152</v>
      </c>
      <c r="B191" s="149" t="s">
        <v>55</v>
      </c>
      <c r="C191" s="149"/>
      <c r="D191" s="149"/>
      <c r="E191" s="149"/>
      <c r="F191" s="168"/>
      <c r="G191" s="149"/>
      <c r="H191" s="169"/>
      <c r="I191" s="153"/>
      <c r="J191" s="150"/>
      <c r="K191" s="154"/>
      <c r="L191" s="154"/>
      <c r="M191" s="154"/>
      <c r="N191" s="154"/>
      <c r="O191" s="154"/>
      <c r="P191" s="154"/>
      <c r="Q191" s="154"/>
      <c r="R191" s="154"/>
      <c r="S191" s="154"/>
      <c r="T191" s="154"/>
      <c r="U191" s="154"/>
      <c r="V191" s="154"/>
      <c r="W191" s="154"/>
      <c r="X191" s="154"/>
      <c r="Y191" s="154"/>
      <c r="Z191" s="154"/>
      <c r="AA191" s="155"/>
      <c r="AB191" s="154"/>
      <c r="AC191" s="15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5"/>
      <c r="OF191" s="150"/>
      <c r="OG191" s="150"/>
      <c r="OH191" s="150"/>
      <c r="OI191" s="150"/>
      <c r="OJ191" s="179"/>
      <c r="OK191" s="150"/>
      <c r="OL191" s="150"/>
      <c r="OM191" s="150"/>
      <c r="ON191" s="150"/>
      <c r="OO191" s="150"/>
      <c r="OP191" s="150"/>
      <c r="OQ191" s="150"/>
      <c r="OR191" s="150"/>
      <c r="OS191" s="150"/>
      <c r="OT191" s="150"/>
      <c r="OU191" s="150"/>
      <c r="OV191" s="150"/>
      <c r="OW191" s="150"/>
      <c r="OX191" s="150"/>
      <c r="OY191" s="175"/>
    </row>
    <row r="192" spans="1:415" ht="50" hidden="1" x14ac:dyDescent="0.25">
      <c r="A192" s="135" t="s">
        <v>155</v>
      </c>
      <c r="B192" s="55" t="s">
        <v>56</v>
      </c>
      <c r="C192" s="136" t="s">
        <v>29</v>
      </c>
      <c r="D192" s="93">
        <v>0</v>
      </c>
      <c r="E192" s="26">
        <f t="shared" ref="E192" si="940">D192</f>
        <v>0</v>
      </c>
      <c r="F192" s="219"/>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5"/>
      <c r="OF192" s="28">
        <f t="shared" ref="OF192" si="943">OK192+OM192+OO192+OQ192+OS192+OU192+OW192</f>
        <v>0</v>
      </c>
      <c r="OG192" s="28">
        <f t="shared" ref="OG192" si="944">OL192+ON192+OP192+OR192+OT192+OV192+OX192</f>
        <v>0</v>
      </c>
      <c r="OH192" s="29">
        <f>D192-OF192</f>
        <v>0</v>
      </c>
      <c r="OI192" s="29">
        <f>G192-OG192</f>
        <v>0</v>
      </c>
      <c r="OJ192" s="92" t="str">
        <f>J192</f>
        <v>vnt.</v>
      </c>
      <c r="OK192" s="210"/>
      <c r="OL192" s="29">
        <f>OK192*F192</f>
        <v>0</v>
      </c>
      <c r="OM192" s="210"/>
      <c r="ON192" s="29">
        <f>OM192*F192</f>
        <v>0</v>
      </c>
      <c r="OO192" s="211"/>
      <c r="OP192" s="29">
        <f>OO192*F192</f>
        <v>0</v>
      </c>
      <c r="OQ192" s="211"/>
      <c r="OR192" s="29">
        <f>OQ192*F192</f>
        <v>0</v>
      </c>
      <c r="OS192" s="211"/>
      <c r="OT192" s="29">
        <f>OS192*F192</f>
        <v>0</v>
      </c>
      <c r="OU192" s="211"/>
      <c r="OV192" s="29">
        <f>OU192*F192</f>
        <v>0</v>
      </c>
      <c r="OW192" s="211"/>
      <c r="OX192" s="29">
        <f>OW192*F192</f>
        <v>0</v>
      </c>
      <c r="OY192" s="175"/>
    </row>
    <row r="193" spans="1:415" s="63" customFormat="1" ht="37.5" hidden="1" outlineLevel="1" x14ac:dyDescent="0.25">
      <c r="A193" s="137"/>
      <c r="B193" s="138"/>
      <c r="C193" s="139"/>
      <c r="D193" s="78"/>
      <c r="E193" s="78"/>
      <c r="F193" s="212"/>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5"/>
      <c r="OF193" s="28"/>
      <c r="OG193" s="28"/>
      <c r="OH193" s="29"/>
      <c r="OI193" s="29"/>
      <c r="OJ193" s="92"/>
      <c r="OK193" s="29"/>
      <c r="OL193" s="29"/>
      <c r="OM193" s="29"/>
      <c r="ON193" s="29"/>
      <c r="OO193" s="28"/>
      <c r="OP193" s="29"/>
      <c r="OQ193" s="28"/>
      <c r="OR193" s="29"/>
      <c r="OS193" s="28"/>
      <c r="OT193" s="29"/>
      <c r="OU193" s="28"/>
      <c r="OV193" s="29"/>
      <c r="OW193" s="28"/>
      <c r="OX193" s="29"/>
      <c r="OY193" s="175"/>
    </row>
    <row r="194" spans="1:415" s="63" customFormat="1" ht="13" hidden="1" outlineLevel="2" x14ac:dyDescent="0.25">
      <c r="A194" s="137"/>
      <c r="B194" s="138"/>
      <c r="C194" s="139"/>
      <c r="D194" s="78"/>
      <c r="E194" s="78"/>
      <c r="F194" s="212"/>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5"/>
      <c r="OF194" s="28"/>
      <c r="OG194" s="28"/>
      <c r="OH194" s="29"/>
      <c r="OI194" s="29"/>
      <c r="OJ194" s="92"/>
      <c r="OK194" s="29"/>
      <c r="OL194" s="29"/>
      <c r="OM194" s="29"/>
      <c r="ON194" s="29"/>
      <c r="OO194" s="28"/>
      <c r="OP194" s="29"/>
      <c r="OQ194" s="28"/>
      <c r="OR194" s="29"/>
      <c r="OS194" s="28"/>
      <c r="OT194" s="29"/>
      <c r="OU194" s="28"/>
      <c r="OV194" s="29"/>
      <c r="OW194" s="28"/>
      <c r="OX194" s="29"/>
      <c r="OY194" s="175"/>
    </row>
    <row r="195" spans="1:415" s="63" customFormat="1" ht="13" hidden="1" outlineLevel="2" x14ac:dyDescent="0.25">
      <c r="A195" s="137"/>
      <c r="B195" s="138"/>
      <c r="C195" s="139"/>
      <c r="D195" s="78"/>
      <c r="E195" s="78"/>
      <c r="F195" s="212"/>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5"/>
      <c r="OF195" s="28"/>
      <c r="OG195" s="28"/>
      <c r="OH195" s="29"/>
      <c r="OI195" s="29"/>
      <c r="OJ195" s="92"/>
      <c r="OK195" s="29"/>
      <c r="OL195" s="29"/>
      <c r="OM195" s="29"/>
      <c r="ON195" s="29"/>
      <c r="OO195" s="28"/>
      <c r="OP195" s="29"/>
      <c r="OQ195" s="28"/>
      <c r="OR195" s="29"/>
      <c r="OS195" s="28"/>
      <c r="OT195" s="29"/>
      <c r="OU195" s="28"/>
      <c r="OV195" s="29"/>
      <c r="OW195" s="28"/>
      <c r="OX195" s="29"/>
      <c r="OY195" s="175"/>
    </row>
    <row r="196" spans="1:415" ht="13" hidden="1" collapsed="1" x14ac:dyDescent="0.25">
      <c r="A196" s="156" t="s">
        <v>153</v>
      </c>
      <c r="B196" s="149" t="s">
        <v>110</v>
      </c>
      <c r="C196" s="149"/>
      <c r="D196" s="149"/>
      <c r="E196" s="149"/>
      <c r="F196" s="168"/>
      <c r="G196" s="149"/>
      <c r="H196" s="169"/>
      <c r="I196" s="153"/>
      <c r="J196" s="150"/>
      <c r="K196" s="154"/>
      <c r="L196" s="154"/>
      <c r="M196" s="154"/>
      <c r="N196" s="154"/>
      <c r="O196" s="154"/>
      <c r="P196" s="154"/>
      <c r="Q196" s="154"/>
      <c r="R196" s="154"/>
      <c r="S196" s="154"/>
      <c r="T196" s="154"/>
      <c r="U196" s="154"/>
      <c r="V196" s="154"/>
      <c r="W196" s="154"/>
      <c r="X196" s="154"/>
      <c r="Y196" s="154"/>
      <c r="Z196" s="154"/>
      <c r="AA196" s="155"/>
      <c r="AB196" s="154"/>
      <c r="AC196" s="15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5"/>
      <c r="OF196" s="150"/>
      <c r="OG196" s="150"/>
      <c r="OH196" s="150"/>
      <c r="OI196" s="150"/>
      <c r="OJ196" s="179"/>
      <c r="OK196" s="150"/>
      <c r="OL196" s="150"/>
      <c r="OM196" s="150"/>
      <c r="ON196" s="150"/>
      <c r="OO196" s="150"/>
      <c r="OP196" s="150"/>
      <c r="OQ196" s="150"/>
      <c r="OR196" s="150"/>
      <c r="OS196" s="150"/>
      <c r="OT196" s="150"/>
      <c r="OU196" s="150"/>
      <c r="OV196" s="150"/>
      <c r="OW196" s="150"/>
      <c r="OX196" s="150"/>
      <c r="OY196" s="175"/>
    </row>
    <row r="197" spans="1:415" ht="25" hidden="1" x14ac:dyDescent="0.25">
      <c r="A197" s="135" t="s">
        <v>156</v>
      </c>
      <c r="B197" s="55" t="s">
        <v>109</v>
      </c>
      <c r="C197" s="136" t="s">
        <v>29</v>
      </c>
      <c r="D197" s="93">
        <v>0</v>
      </c>
      <c r="E197" s="26">
        <f t="shared" ref="E197" si="945">D197</f>
        <v>0</v>
      </c>
      <c r="F197" s="219"/>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5"/>
      <c r="OF197" s="28">
        <f t="shared" ref="OF197" si="948">OK197+OM197+OO197+OQ197+OS197+OU197+OW197</f>
        <v>0</v>
      </c>
      <c r="OG197" s="28">
        <f t="shared" ref="OG197" si="949">OL197+ON197+OP197+OR197+OT197+OV197+OX197</f>
        <v>0</v>
      </c>
      <c r="OH197" s="29">
        <f>D197-OF197</f>
        <v>0</v>
      </c>
      <c r="OI197" s="29">
        <f>G197-OG197</f>
        <v>0</v>
      </c>
      <c r="OJ197" s="92" t="str">
        <f>J197</f>
        <v>vnt.</v>
      </c>
      <c r="OK197" s="210"/>
      <c r="OL197" s="29">
        <f>OK197*F197</f>
        <v>0</v>
      </c>
      <c r="OM197" s="210"/>
      <c r="ON197" s="29">
        <f>OM197*F197</f>
        <v>0</v>
      </c>
      <c r="OO197" s="211"/>
      <c r="OP197" s="29">
        <f>OO197*F197</f>
        <v>0</v>
      </c>
      <c r="OQ197" s="211"/>
      <c r="OR197" s="29">
        <f>OQ197*F197</f>
        <v>0</v>
      </c>
      <c r="OS197" s="211"/>
      <c r="OT197" s="29">
        <f>OS197*F197</f>
        <v>0</v>
      </c>
      <c r="OU197" s="211"/>
      <c r="OV197" s="29">
        <f>OU197*F197</f>
        <v>0</v>
      </c>
      <c r="OW197" s="211"/>
      <c r="OX197" s="29">
        <f>OW197*F197</f>
        <v>0</v>
      </c>
      <c r="OY197" s="175"/>
    </row>
    <row r="198" spans="1:415" s="63" customFormat="1" ht="25" hidden="1" outlineLevel="1" x14ac:dyDescent="0.25">
      <c r="A198" s="137"/>
      <c r="B198" s="138"/>
      <c r="C198" s="139"/>
      <c r="D198" s="78"/>
      <c r="E198" s="78"/>
      <c r="F198" s="212"/>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5"/>
      <c r="OF198" s="28"/>
      <c r="OG198" s="28"/>
      <c r="OH198" s="29"/>
      <c r="OI198" s="29"/>
      <c r="OJ198" s="92"/>
      <c r="OK198" s="29"/>
      <c r="OL198" s="29"/>
      <c r="OM198" s="29"/>
      <c r="ON198" s="29"/>
      <c r="OO198" s="28"/>
      <c r="OP198" s="29"/>
      <c r="OQ198" s="28"/>
      <c r="OR198" s="29"/>
      <c r="OS198" s="28"/>
      <c r="OT198" s="29"/>
      <c r="OU198" s="28"/>
      <c r="OV198" s="29"/>
      <c r="OW198" s="28"/>
      <c r="OX198" s="29"/>
      <c r="OY198" s="175"/>
    </row>
    <row r="199" spans="1:415" s="63" customFormat="1" ht="13" hidden="1" outlineLevel="2" x14ac:dyDescent="0.25">
      <c r="A199" s="137"/>
      <c r="B199" s="138"/>
      <c r="C199" s="139"/>
      <c r="D199" s="78"/>
      <c r="E199" s="78"/>
      <c r="F199" s="212"/>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5"/>
      <c r="OF199" s="28"/>
      <c r="OG199" s="28"/>
      <c r="OH199" s="29"/>
      <c r="OI199" s="29"/>
      <c r="OJ199" s="92"/>
      <c r="OK199" s="29"/>
      <c r="OL199" s="29"/>
      <c r="OM199" s="29"/>
      <c r="ON199" s="29"/>
      <c r="OO199" s="28"/>
      <c r="OP199" s="29"/>
      <c r="OQ199" s="28"/>
      <c r="OR199" s="29"/>
      <c r="OS199" s="28"/>
      <c r="OT199" s="29"/>
      <c r="OU199" s="28"/>
      <c r="OV199" s="29"/>
      <c r="OW199" s="28"/>
      <c r="OX199" s="29"/>
      <c r="OY199" s="175"/>
    </row>
    <row r="200" spans="1:415" s="63" customFormat="1" ht="13" hidden="1" outlineLevel="2" x14ac:dyDescent="0.25">
      <c r="A200" s="137"/>
      <c r="B200" s="138"/>
      <c r="C200" s="139"/>
      <c r="D200" s="78"/>
      <c r="E200" s="78"/>
      <c r="F200" s="212"/>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5"/>
      <c r="OF200" s="28"/>
      <c r="OG200" s="28"/>
      <c r="OH200" s="29"/>
      <c r="OI200" s="29"/>
      <c r="OJ200" s="92"/>
      <c r="OK200" s="29"/>
      <c r="OL200" s="29"/>
      <c r="OM200" s="29"/>
      <c r="ON200" s="29"/>
      <c r="OO200" s="28"/>
      <c r="OP200" s="29"/>
      <c r="OQ200" s="28"/>
      <c r="OR200" s="29"/>
      <c r="OS200" s="28"/>
      <c r="OT200" s="29"/>
      <c r="OU200" s="28"/>
      <c r="OV200" s="29"/>
      <c r="OW200" s="28"/>
      <c r="OX200" s="29"/>
      <c r="OY200" s="175"/>
    </row>
    <row r="201" spans="1:415" ht="13" hidden="1" collapsed="1" x14ac:dyDescent="0.25">
      <c r="A201" s="148" t="s">
        <v>57</v>
      </c>
      <c r="B201" s="164" t="s">
        <v>58</v>
      </c>
      <c r="C201" s="164"/>
      <c r="D201" s="164"/>
      <c r="E201" s="164"/>
      <c r="F201" s="170"/>
      <c r="G201" s="164"/>
      <c r="H201" s="171"/>
      <c r="I201" s="153"/>
      <c r="J201" s="150"/>
      <c r="K201" s="154"/>
      <c r="L201" s="154"/>
      <c r="M201" s="154"/>
      <c r="N201" s="154"/>
      <c r="O201" s="154"/>
      <c r="P201" s="154"/>
      <c r="Q201" s="154"/>
      <c r="R201" s="154"/>
      <c r="S201" s="154"/>
      <c r="T201" s="154"/>
      <c r="U201" s="154"/>
      <c r="V201" s="154"/>
      <c r="W201" s="154"/>
      <c r="X201" s="154"/>
      <c r="Y201" s="154"/>
      <c r="Z201" s="154"/>
      <c r="AA201" s="155"/>
      <c r="AB201" s="154"/>
      <c r="AC201" s="155"/>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c r="CZ201" s="221"/>
      <c r="DA201" s="221"/>
      <c r="DB201" s="221"/>
      <c r="DC201" s="221"/>
      <c r="DD201" s="221"/>
      <c r="DE201" s="221"/>
      <c r="DF201" s="221"/>
      <c r="DG201" s="221"/>
      <c r="DH201" s="221"/>
      <c r="DI201" s="221"/>
      <c r="DJ201" s="221"/>
      <c r="DK201" s="221"/>
      <c r="DL201" s="221"/>
      <c r="DM201" s="221"/>
      <c r="DN201" s="221"/>
      <c r="DO201" s="221"/>
      <c r="DP201" s="221"/>
      <c r="DQ201" s="221"/>
      <c r="DR201" s="221"/>
      <c r="DS201" s="221"/>
      <c r="DT201" s="221"/>
      <c r="DU201" s="221"/>
      <c r="DV201" s="221"/>
      <c r="DW201" s="221"/>
      <c r="DX201" s="221"/>
      <c r="DY201" s="221"/>
      <c r="DZ201" s="221"/>
      <c r="EA201" s="221"/>
      <c r="EB201" s="221"/>
      <c r="EC201" s="221"/>
      <c r="ED201" s="221"/>
      <c r="EE201" s="221"/>
      <c r="EF201" s="221"/>
      <c r="EG201" s="221"/>
      <c r="EH201" s="221"/>
      <c r="EI201" s="221"/>
      <c r="EJ201" s="221"/>
      <c r="EK201" s="221"/>
      <c r="EL201" s="221"/>
      <c r="EM201" s="221"/>
      <c r="EN201" s="221"/>
      <c r="EO201" s="221"/>
      <c r="EP201" s="221"/>
      <c r="EQ201" s="221"/>
      <c r="ER201" s="221"/>
      <c r="ES201" s="221"/>
      <c r="ET201" s="221"/>
      <c r="EU201" s="221"/>
      <c r="EV201" s="221"/>
      <c r="EW201" s="221"/>
      <c r="EX201" s="221"/>
      <c r="EY201" s="221"/>
      <c r="EZ201" s="221"/>
      <c r="FA201" s="221"/>
      <c r="FB201" s="221"/>
      <c r="FC201" s="221"/>
      <c r="FD201" s="221"/>
      <c r="FE201" s="221"/>
      <c r="FF201" s="221"/>
      <c r="FG201" s="221"/>
      <c r="FH201" s="221"/>
      <c r="FI201" s="221"/>
      <c r="FJ201" s="221"/>
      <c r="FK201" s="221"/>
      <c r="FL201" s="221"/>
      <c r="FM201" s="221"/>
      <c r="FN201" s="221"/>
      <c r="FO201" s="221"/>
      <c r="FP201" s="221"/>
      <c r="FQ201" s="221"/>
      <c r="FR201" s="221"/>
      <c r="FS201" s="221"/>
      <c r="FT201" s="221"/>
      <c r="FU201" s="221"/>
      <c r="FV201" s="221"/>
      <c r="FW201" s="221"/>
      <c r="FX201" s="221"/>
      <c r="FY201" s="221"/>
      <c r="FZ201" s="221"/>
      <c r="GA201" s="221"/>
      <c r="GB201" s="221"/>
      <c r="GC201" s="221"/>
      <c r="GD201" s="221"/>
      <c r="GE201" s="221"/>
      <c r="GF201" s="221"/>
      <c r="GG201" s="221"/>
      <c r="GH201" s="221"/>
      <c r="GI201" s="221"/>
      <c r="GJ201" s="221"/>
      <c r="GK201" s="221"/>
      <c r="GL201" s="221"/>
      <c r="GM201" s="221"/>
      <c r="GN201" s="221"/>
      <c r="GO201" s="221"/>
      <c r="GP201" s="221"/>
      <c r="GQ201" s="221"/>
      <c r="GR201" s="221"/>
      <c r="GS201" s="221"/>
      <c r="GT201" s="221"/>
      <c r="GU201" s="221"/>
      <c r="GV201" s="221"/>
      <c r="GW201" s="221"/>
      <c r="GX201" s="221"/>
      <c r="GY201" s="221"/>
      <c r="GZ201" s="221"/>
      <c r="HA201" s="221"/>
      <c r="HB201" s="221"/>
      <c r="HC201" s="221"/>
      <c r="HD201" s="221"/>
      <c r="HE201" s="221"/>
      <c r="HF201" s="221"/>
      <c r="HG201" s="221"/>
      <c r="HH201" s="221"/>
      <c r="HI201" s="221"/>
      <c r="HJ201" s="221"/>
      <c r="HK201" s="221"/>
      <c r="HL201" s="221"/>
      <c r="HM201" s="221"/>
      <c r="HN201" s="221"/>
      <c r="HO201" s="221"/>
      <c r="HP201" s="221"/>
      <c r="HQ201" s="221"/>
      <c r="HR201" s="221"/>
      <c r="HS201" s="221"/>
      <c r="HT201" s="221"/>
      <c r="HU201" s="221"/>
      <c r="HV201" s="221"/>
      <c r="HW201" s="221"/>
      <c r="HX201" s="221"/>
      <c r="HY201" s="221"/>
      <c r="HZ201" s="221"/>
      <c r="IA201" s="221"/>
      <c r="IB201" s="221"/>
      <c r="IC201" s="221"/>
      <c r="ID201" s="221"/>
      <c r="IE201" s="221"/>
      <c r="IF201" s="221"/>
      <c r="IG201" s="221"/>
      <c r="IH201" s="221"/>
      <c r="II201" s="221"/>
      <c r="IJ201" s="221"/>
      <c r="IK201" s="221"/>
      <c r="IL201" s="221"/>
      <c r="IM201" s="221"/>
      <c r="IN201" s="221"/>
      <c r="IO201" s="221"/>
      <c r="IP201" s="221"/>
      <c r="IQ201" s="221"/>
      <c r="IR201" s="221"/>
      <c r="IS201" s="221"/>
      <c r="IT201" s="221"/>
      <c r="IU201" s="221"/>
      <c r="IV201" s="221"/>
      <c r="IW201" s="221"/>
      <c r="IX201" s="221"/>
      <c r="IY201" s="221"/>
      <c r="IZ201" s="221"/>
      <c r="JA201" s="221"/>
      <c r="JB201" s="221"/>
      <c r="JC201" s="221"/>
      <c r="JD201" s="221"/>
      <c r="JE201" s="221"/>
      <c r="JF201" s="221"/>
      <c r="JG201" s="221"/>
      <c r="JH201" s="221"/>
      <c r="JI201" s="221"/>
      <c r="JJ201" s="221"/>
      <c r="JK201" s="221"/>
      <c r="JL201" s="221"/>
      <c r="JM201" s="221"/>
      <c r="JN201" s="221"/>
      <c r="JO201" s="221"/>
      <c r="JP201" s="221"/>
      <c r="JQ201" s="221"/>
      <c r="JR201" s="221"/>
      <c r="JS201" s="221"/>
      <c r="JT201" s="221"/>
      <c r="JU201" s="221"/>
      <c r="JV201" s="221"/>
      <c r="JW201" s="221"/>
      <c r="JX201" s="221"/>
      <c r="JY201" s="221"/>
      <c r="JZ201" s="221"/>
      <c r="KA201" s="221"/>
      <c r="KB201" s="221"/>
      <c r="KC201" s="221"/>
      <c r="KD201" s="221"/>
      <c r="KE201" s="221"/>
      <c r="KF201" s="221"/>
      <c r="KG201" s="221"/>
      <c r="KH201" s="221"/>
      <c r="KI201" s="221"/>
      <c r="KJ201" s="221"/>
      <c r="KK201" s="221"/>
      <c r="KL201" s="221"/>
      <c r="KM201" s="221"/>
      <c r="KN201" s="221"/>
      <c r="KO201" s="221"/>
      <c r="KP201" s="221"/>
      <c r="KQ201" s="221"/>
      <c r="KR201" s="221"/>
      <c r="KS201" s="221"/>
      <c r="KT201" s="221"/>
      <c r="KU201" s="221"/>
      <c r="KV201" s="221"/>
      <c r="KW201" s="221"/>
      <c r="KX201" s="221"/>
      <c r="KY201" s="221"/>
      <c r="KZ201" s="221"/>
      <c r="LA201" s="221"/>
      <c r="LB201" s="221"/>
      <c r="LC201" s="221"/>
      <c r="LD201" s="221"/>
      <c r="LE201" s="221"/>
      <c r="LF201" s="221"/>
      <c r="LG201" s="221"/>
      <c r="LH201" s="221"/>
      <c r="LI201" s="221"/>
      <c r="LJ201" s="221"/>
      <c r="LK201" s="221"/>
      <c r="LL201" s="221"/>
      <c r="LM201" s="221"/>
      <c r="LN201" s="221"/>
      <c r="LO201" s="221"/>
      <c r="LP201" s="221"/>
      <c r="LQ201" s="221"/>
      <c r="LR201" s="221"/>
      <c r="LS201" s="221"/>
      <c r="LT201" s="221"/>
      <c r="LU201" s="221"/>
      <c r="LV201" s="221"/>
      <c r="LW201" s="221"/>
      <c r="LX201" s="221"/>
      <c r="LY201" s="221"/>
      <c r="LZ201" s="221"/>
      <c r="MA201" s="221"/>
      <c r="MB201" s="221"/>
      <c r="MC201" s="221"/>
      <c r="MD201" s="221"/>
      <c r="ME201" s="221"/>
      <c r="MF201" s="221"/>
      <c r="MG201" s="221"/>
      <c r="MH201" s="221"/>
      <c r="MI201" s="221"/>
      <c r="MJ201" s="221"/>
      <c r="MK201" s="221"/>
      <c r="ML201" s="221"/>
      <c r="MM201" s="221"/>
      <c r="MN201" s="221"/>
      <c r="MO201" s="221"/>
      <c r="MP201" s="221"/>
      <c r="MQ201" s="221"/>
      <c r="MR201" s="221"/>
      <c r="MS201" s="221"/>
      <c r="MT201" s="221"/>
      <c r="MU201" s="221"/>
      <c r="MV201" s="221"/>
      <c r="MW201" s="221"/>
      <c r="MX201" s="221"/>
      <c r="MY201" s="221"/>
      <c r="MZ201" s="221"/>
      <c r="NA201" s="221"/>
      <c r="NB201" s="221"/>
      <c r="NC201" s="221"/>
      <c r="ND201" s="221"/>
      <c r="NE201" s="221"/>
      <c r="NF201" s="221"/>
      <c r="NG201" s="221"/>
      <c r="NH201" s="221"/>
      <c r="NI201" s="221"/>
      <c r="NJ201" s="221"/>
      <c r="NK201" s="221"/>
      <c r="NL201" s="221"/>
      <c r="NM201" s="221"/>
      <c r="NN201" s="221"/>
      <c r="NO201" s="221"/>
      <c r="NP201" s="221"/>
      <c r="NQ201" s="221"/>
      <c r="NR201" s="221"/>
      <c r="NS201" s="221"/>
      <c r="NT201" s="221"/>
      <c r="NU201" s="221"/>
      <c r="NV201" s="221"/>
      <c r="NW201" s="221"/>
      <c r="NX201" s="221"/>
      <c r="NY201" s="221"/>
      <c r="NZ201" s="221"/>
      <c r="OA201" s="221"/>
      <c r="OB201" s="221"/>
      <c r="OC201" s="221"/>
      <c r="OD201" s="221"/>
      <c r="OE201" s="175"/>
      <c r="OF201" s="150"/>
      <c r="OG201" s="150"/>
      <c r="OH201" s="150"/>
      <c r="OI201" s="150"/>
      <c r="OJ201" s="179"/>
      <c r="OK201" s="150"/>
      <c r="OL201" s="150"/>
      <c r="OM201" s="150"/>
      <c r="ON201" s="150"/>
      <c r="OO201" s="150"/>
      <c r="OP201" s="150"/>
      <c r="OQ201" s="150"/>
      <c r="OR201" s="150"/>
      <c r="OS201" s="150"/>
      <c r="OT201" s="150"/>
      <c r="OU201" s="150"/>
      <c r="OV201" s="150"/>
      <c r="OW201" s="150"/>
      <c r="OX201" s="150"/>
      <c r="OY201" s="175"/>
    </row>
    <row r="202" spans="1:415" ht="25" hidden="1" x14ac:dyDescent="0.25">
      <c r="A202" s="135" t="s">
        <v>157</v>
      </c>
      <c r="B202" s="55" t="s">
        <v>59</v>
      </c>
      <c r="C202" s="136" t="s">
        <v>19</v>
      </c>
      <c r="D202" s="93">
        <v>0</v>
      </c>
      <c r="E202" s="26">
        <f>D202</f>
        <v>0</v>
      </c>
      <c r="F202" s="219"/>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5"/>
      <c r="OF202" s="28">
        <f t="shared" ref="OF202" si="976">OK202+OM202+OO202+OQ202+OS202+OU202+OW202</f>
        <v>0</v>
      </c>
      <c r="OG202" s="28">
        <f t="shared" ref="OG202" si="977">OL202+ON202+OP202+OR202+OT202+OV202+OX202</f>
        <v>0</v>
      </c>
      <c r="OH202" s="29">
        <f>D202-OF202</f>
        <v>0</v>
      </c>
      <c r="OI202" s="29">
        <f>G202-OG202</f>
        <v>0</v>
      </c>
      <c r="OJ202" s="92" t="str">
        <f>J202</f>
        <v>kompl.</v>
      </c>
      <c r="OK202" s="210"/>
      <c r="OL202" s="29">
        <f>OK202*F202</f>
        <v>0</v>
      </c>
      <c r="OM202" s="210"/>
      <c r="ON202" s="29">
        <f>OM202*F202</f>
        <v>0</v>
      </c>
      <c r="OO202" s="211"/>
      <c r="OP202" s="29">
        <f>OO202*F202</f>
        <v>0</v>
      </c>
      <c r="OQ202" s="211"/>
      <c r="OR202" s="29">
        <f>OQ202*F202</f>
        <v>0</v>
      </c>
      <c r="OS202" s="211"/>
      <c r="OT202" s="29">
        <f>OS202*F202</f>
        <v>0</v>
      </c>
      <c r="OU202" s="211"/>
      <c r="OV202" s="29">
        <f>OU202*F202</f>
        <v>0</v>
      </c>
      <c r="OW202" s="211"/>
      <c r="OX202" s="29">
        <f>OW202*F202</f>
        <v>0</v>
      </c>
      <c r="OY202" s="175"/>
    </row>
    <row r="203" spans="1:415" s="63" customFormat="1" ht="13" hidden="1" outlineLevel="1" x14ac:dyDescent="0.25">
      <c r="A203" s="137"/>
      <c r="B203" s="138"/>
      <c r="C203" s="139"/>
      <c r="D203" s="78"/>
      <c r="E203" s="78"/>
      <c r="F203" s="212"/>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5"/>
      <c r="OF203" s="28"/>
      <c r="OG203" s="28"/>
      <c r="OH203" s="29"/>
      <c r="OI203" s="29"/>
      <c r="OJ203" s="92"/>
      <c r="OK203" s="29"/>
      <c r="OL203" s="29"/>
      <c r="OM203" s="29"/>
      <c r="ON203" s="29"/>
      <c r="OO203" s="28"/>
      <c r="OP203" s="29"/>
      <c r="OQ203" s="28"/>
      <c r="OR203" s="29"/>
      <c r="OS203" s="28"/>
      <c r="OT203" s="29"/>
      <c r="OU203" s="28"/>
      <c r="OV203" s="29"/>
      <c r="OW203" s="28"/>
      <c r="OX203" s="29"/>
      <c r="OY203" s="175"/>
    </row>
    <row r="204" spans="1:415" s="63" customFormat="1" ht="13" hidden="1" outlineLevel="2" x14ac:dyDescent="0.25">
      <c r="A204" s="137"/>
      <c r="B204" s="138"/>
      <c r="C204" s="139"/>
      <c r="D204" s="78"/>
      <c r="E204" s="78"/>
      <c r="F204" s="212"/>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5"/>
      <c r="OF204" s="28"/>
      <c r="OG204" s="28"/>
      <c r="OH204" s="29"/>
      <c r="OI204" s="29"/>
      <c r="OJ204" s="92"/>
      <c r="OK204" s="29"/>
      <c r="OL204" s="29"/>
      <c r="OM204" s="29"/>
      <c r="ON204" s="29"/>
      <c r="OO204" s="28"/>
      <c r="OP204" s="29"/>
      <c r="OQ204" s="28"/>
      <c r="OR204" s="29"/>
      <c r="OS204" s="28"/>
      <c r="OT204" s="29"/>
      <c r="OU204" s="28"/>
      <c r="OV204" s="29"/>
      <c r="OW204" s="28"/>
      <c r="OX204" s="29"/>
      <c r="OY204" s="175"/>
    </row>
    <row r="205" spans="1:415" s="63" customFormat="1" ht="13" hidden="1" outlineLevel="2" x14ac:dyDescent="0.25">
      <c r="A205" s="137"/>
      <c r="B205" s="138"/>
      <c r="C205" s="139"/>
      <c r="D205" s="78"/>
      <c r="E205" s="78"/>
      <c r="F205" s="212"/>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5"/>
      <c r="OF205" s="28"/>
      <c r="OG205" s="28"/>
      <c r="OH205" s="29"/>
      <c r="OI205" s="29"/>
      <c r="OJ205" s="92"/>
      <c r="OK205" s="29"/>
      <c r="OL205" s="29"/>
      <c r="OM205" s="29"/>
      <c r="ON205" s="29"/>
      <c r="OO205" s="28"/>
      <c r="OP205" s="29"/>
      <c r="OQ205" s="28"/>
      <c r="OR205" s="29"/>
      <c r="OS205" s="28"/>
      <c r="OT205" s="29"/>
      <c r="OU205" s="28"/>
      <c r="OV205" s="29"/>
      <c r="OW205" s="28"/>
      <c r="OX205" s="29"/>
      <c r="OY205" s="175"/>
    </row>
    <row r="206" spans="1:415" ht="37.5" hidden="1" collapsed="1" x14ac:dyDescent="0.25">
      <c r="A206" s="135" t="s">
        <v>158</v>
      </c>
      <c r="B206" s="55" t="s">
        <v>251</v>
      </c>
      <c r="C206" s="136" t="s">
        <v>29</v>
      </c>
      <c r="D206" s="93">
        <v>0</v>
      </c>
      <c r="E206" s="26">
        <f t="shared" ref="E206" si="978">D206</f>
        <v>0</v>
      </c>
      <c r="F206" s="219"/>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5"/>
      <c r="OF206" s="28">
        <f t="shared" ref="OF206" si="981">OK206+OM206+OO206+OQ206+OS206+OU206+OW206</f>
        <v>0</v>
      </c>
      <c r="OG206" s="28">
        <f t="shared" ref="OG206" si="982">OL206+ON206+OP206+OR206+OT206+OV206+OX206</f>
        <v>0</v>
      </c>
      <c r="OH206" s="29">
        <f>D206-OF206</f>
        <v>0</v>
      </c>
      <c r="OI206" s="29">
        <f>G206-OG206</f>
        <v>0</v>
      </c>
      <c r="OJ206" s="92" t="str">
        <f>J206</f>
        <v>vnt.</v>
      </c>
      <c r="OK206" s="210"/>
      <c r="OL206" s="29">
        <f>OK206*F206</f>
        <v>0</v>
      </c>
      <c r="OM206" s="210"/>
      <c r="ON206" s="29">
        <f>OM206*F206</f>
        <v>0</v>
      </c>
      <c r="OO206" s="211"/>
      <c r="OP206" s="29">
        <f>OO206*F206</f>
        <v>0</v>
      </c>
      <c r="OQ206" s="211"/>
      <c r="OR206" s="29">
        <f>OQ206*F206</f>
        <v>0</v>
      </c>
      <c r="OS206" s="211"/>
      <c r="OT206" s="29">
        <f>OS206*F206</f>
        <v>0</v>
      </c>
      <c r="OU206" s="211"/>
      <c r="OV206" s="29">
        <f>OU206*F206</f>
        <v>0</v>
      </c>
      <c r="OW206" s="211"/>
      <c r="OX206" s="29">
        <f>OW206*F206</f>
        <v>0</v>
      </c>
      <c r="OY206" s="175"/>
    </row>
    <row r="207" spans="1:415" s="63" customFormat="1" ht="37.5" hidden="1" outlineLevel="1" x14ac:dyDescent="0.25">
      <c r="A207" s="137"/>
      <c r="B207" s="138"/>
      <c r="C207" s="139"/>
      <c r="D207" s="78"/>
      <c r="E207" s="78"/>
      <c r="F207" s="212"/>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5"/>
      <c r="OF207" s="28"/>
      <c r="OG207" s="28"/>
      <c r="OH207" s="29"/>
      <c r="OI207" s="29"/>
      <c r="OJ207" s="92"/>
      <c r="OK207" s="29"/>
      <c r="OL207" s="29"/>
      <c r="OM207" s="29"/>
      <c r="ON207" s="29"/>
      <c r="OO207" s="28"/>
      <c r="OP207" s="29"/>
      <c r="OQ207" s="28"/>
      <c r="OR207" s="29"/>
      <c r="OS207" s="28"/>
      <c r="OT207" s="29"/>
      <c r="OU207" s="28"/>
      <c r="OV207" s="29"/>
      <c r="OW207" s="28"/>
      <c r="OX207" s="29"/>
      <c r="OY207" s="175"/>
    </row>
    <row r="208" spans="1:415" s="63" customFormat="1" ht="13" hidden="1" outlineLevel="2" x14ac:dyDescent="0.25">
      <c r="A208" s="137"/>
      <c r="B208" s="138"/>
      <c r="C208" s="139"/>
      <c r="D208" s="78"/>
      <c r="E208" s="78"/>
      <c r="F208" s="212"/>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5"/>
      <c r="OF208" s="28"/>
      <c r="OG208" s="28"/>
      <c r="OH208" s="29"/>
      <c r="OI208" s="29"/>
      <c r="OJ208" s="92"/>
      <c r="OK208" s="29"/>
      <c r="OL208" s="29"/>
      <c r="OM208" s="29"/>
      <c r="ON208" s="29"/>
      <c r="OO208" s="28"/>
      <c r="OP208" s="29"/>
      <c r="OQ208" s="28"/>
      <c r="OR208" s="29"/>
      <c r="OS208" s="28"/>
      <c r="OT208" s="29"/>
      <c r="OU208" s="28"/>
      <c r="OV208" s="29"/>
      <c r="OW208" s="28"/>
      <c r="OX208" s="29"/>
      <c r="OY208" s="175"/>
    </row>
    <row r="209" spans="1:415" s="63" customFormat="1" ht="13" hidden="1" outlineLevel="2" x14ac:dyDescent="0.25">
      <c r="A209" s="137"/>
      <c r="B209" s="138"/>
      <c r="C209" s="139"/>
      <c r="D209" s="78"/>
      <c r="E209" s="78"/>
      <c r="F209" s="212"/>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5"/>
      <c r="OF209" s="28"/>
      <c r="OG209" s="28"/>
      <c r="OH209" s="29"/>
      <c r="OI209" s="29"/>
      <c r="OJ209" s="92"/>
      <c r="OK209" s="29"/>
      <c r="OL209" s="29"/>
      <c r="OM209" s="29"/>
      <c r="ON209" s="29"/>
      <c r="OO209" s="28"/>
      <c r="OP209" s="29"/>
      <c r="OQ209" s="28"/>
      <c r="OR209" s="29"/>
      <c r="OS209" s="28"/>
      <c r="OT209" s="29"/>
      <c r="OU209" s="28"/>
      <c r="OV209" s="29"/>
      <c r="OW209" s="28"/>
      <c r="OX209" s="29"/>
      <c r="OY209" s="175"/>
    </row>
    <row r="210" spans="1:415" ht="25" hidden="1" collapsed="1" x14ac:dyDescent="0.25">
      <c r="A210" s="135" t="s">
        <v>159</v>
      </c>
      <c r="B210" s="55" t="s">
        <v>252</v>
      </c>
      <c r="C210" s="136" t="s">
        <v>19</v>
      </c>
      <c r="D210" s="93">
        <v>0</v>
      </c>
      <c r="E210" s="26">
        <f>D210</f>
        <v>0</v>
      </c>
      <c r="F210" s="219"/>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5"/>
      <c r="OF210" s="28">
        <f t="shared" ref="OF210" si="985">OK210+OM210+OO210+OQ210+OS210+OU210+OW210</f>
        <v>0</v>
      </c>
      <c r="OG210" s="28">
        <f t="shared" ref="OG210" si="986">OL210+ON210+OP210+OR210+OT210+OV210+OX210</f>
        <v>0</v>
      </c>
      <c r="OH210" s="29">
        <f>D210-OF210</f>
        <v>0</v>
      </c>
      <c r="OI210" s="29">
        <f>G210-OG210</f>
        <v>0</v>
      </c>
      <c r="OJ210" s="92" t="str">
        <f>J210</f>
        <v>kompl.</v>
      </c>
      <c r="OK210" s="210"/>
      <c r="OL210" s="29">
        <f>OK210*F210</f>
        <v>0</v>
      </c>
      <c r="OM210" s="210"/>
      <c r="ON210" s="29">
        <f>OM210*F210</f>
        <v>0</v>
      </c>
      <c r="OO210" s="211"/>
      <c r="OP210" s="29">
        <f>OO210*F210</f>
        <v>0</v>
      </c>
      <c r="OQ210" s="211"/>
      <c r="OR210" s="29">
        <f>OQ210*F210</f>
        <v>0</v>
      </c>
      <c r="OS210" s="211"/>
      <c r="OT210" s="29">
        <f>OS210*F210</f>
        <v>0</v>
      </c>
      <c r="OU210" s="211"/>
      <c r="OV210" s="29">
        <f>OU210*F210</f>
        <v>0</v>
      </c>
      <c r="OW210" s="211"/>
      <c r="OX210" s="29">
        <f>OW210*F210</f>
        <v>0</v>
      </c>
      <c r="OY210" s="175"/>
    </row>
    <row r="211" spans="1:415" s="63" customFormat="1" ht="25" hidden="1" outlineLevel="1" x14ac:dyDescent="0.25">
      <c r="A211" s="137"/>
      <c r="B211" s="138"/>
      <c r="C211" s="139"/>
      <c r="D211" s="78"/>
      <c r="E211" s="78"/>
      <c r="F211" s="212"/>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5"/>
      <c r="OF211" s="28"/>
      <c r="OG211" s="28"/>
      <c r="OH211" s="29"/>
      <c r="OI211" s="29"/>
      <c r="OJ211" s="92"/>
      <c r="OK211" s="29"/>
      <c r="OL211" s="29"/>
      <c r="OM211" s="29"/>
      <c r="ON211" s="29"/>
      <c r="OO211" s="28"/>
      <c r="OP211" s="29"/>
      <c r="OQ211" s="28"/>
      <c r="OR211" s="29"/>
      <c r="OS211" s="28"/>
      <c r="OT211" s="29"/>
      <c r="OU211" s="28"/>
      <c r="OV211" s="29"/>
      <c r="OW211" s="28"/>
      <c r="OX211" s="29"/>
      <c r="OY211" s="175"/>
    </row>
    <row r="212" spans="1:415" s="63" customFormat="1" ht="13" hidden="1" outlineLevel="2" x14ac:dyDescent="0.25">
      <c r="A212" s="137"/>
      <c r="B212" s="138"/>
      <c r="C212" s="139"/>
      <c r="D212" s="78"/>
      <c r="E212" s="78"/>
      <c r="F212" s="212"/>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5"/>
      <c r="OF212" s="28"/>
      <c r="OG212" s="28"/>
      <c r="OH212" s="29"/>
      <c r="OI212" s="29"/>
      <c r="OJ212" s="92"/>
      <c r="OK212" s="29"/>
      <c r="OL212" s="29"/>
      <c r="OM212" s="29"/>
      <c r="ON212" s="29"/>
      <c r="OO212" s="28"/>
      <c r="OP212" s="29"/>
      <c r="OQ212" s="28"/>
      <c r="OR212" s="29"/>
      <c r="OS212" s="28"/>
      <c r="OT212" s="29"/>
      <c r="OU212" s="28"/>
      <c r="OV212" s="29"/>
      <c r="OW212" s="28"/>
      <c r="OX212" s="29"/>
      <c r="OY212" s="175"/>
    </row>
    <row r="213" spans="1:415" s="63" customFormat="1" ht="13" hidden="1" outlineLevel="2" x14ac:dyDescent="0.25">
      <c r="A213" s="137"/>
      <c r="B213" s="138"/>
      <c r="C213" s="139"/>
      <c r="D213" s="78"/>
      <c r="E213" s="78"/>
      <c r="F213" s="212"/>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5"/>
      <c r="OF213" s="28"/>
      <c r="OG213" s="28"/>
      <c r="OH213" s="29"/>
      <c r="OI213" s="29"/>
      <c r="OJ213" s="92"/>
      <c r="OK213" s="29"/>
      <c r="OL213" s="29"/>
      <c r="OM213" s="29"/>
      <c r="ON213" s="29"/>
      <c r="OO213" s="28"/>
      <c r="OP213" s="29"/>
      <c r="OQ213" s="28"/>
      <c r="OR213" s="29"/>
      <c r="OS213" s="28"/>
      <c r="OT213" s="29"/>
      <c r="OU213" s="28"/>
      <c r="OV213" s="29"/>
      <c r="OW213" s="28"/>
      <c r="OX213" s="29"/>
      <c r="OY213" s="175"/>
    </row>
    <row r="214" spans="1:415" ht="25" hidden="1" collapsed="1" x14ac:dyDescent="0.25">
      <c r="A214" s="135" t="s">
        <v>160</v>
      </c>
      <c r="B214" s="55" t="s">
        <v>253</v>
      </c>
      <c r="C214" s="136" t="s">
        <v>19</v>
      </c>
      <c r="D214" s="93">
        <v>0</v>
      </c>
      <c r="E214" s="26">
        <f>D214</f>
        <v>0</v>
      </c>
      <c r="F214" s="219"/>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5"/>
      <c r="OF214" s="28">
        <f t="shared" ref="OF214" si="989">OK214+OM214+OO214+OQ214+OS214+OU214+OW214</f>
        <v>0</v>
      </c>
      <c r="OG214" s="28">
        <f t="shared" ref="OG214" si="990">OL214+ON214+OP214+OR214+OT214+OV214+OX214</f>
        <v>0</v>
      </c>
      <c r="OH214" s="29">
        <f>D214-OF214</f>
        <v>0</v>
      </c>
      <c r="OI214" s="29">
        <f>G214-OG214</f>
        <v>0</v>
      </c>
      <c r="OJ214" s="92" t="str">
        <f>J214</f>
        <v>kompl.</v>
      </c>
      <c r="OK214" s="210"/>
      <c r="OL214" s="29">
        <f>OK214*F214</f>
        <v>0</v>
      </c>
      <c r="OM214" s="210"/>
      <c r="ON214" s="29">
        <f>OM214*F214</f>
        <v>0</v>
      </c>
      <c r="OO214" s="211"/>
      <c r="OP214" s="29">
        <f>OO214*F214</f>
        <v>0</v>
      </c>
      <c r="OQ214" s="211"/>
      <c r="OR214" s="29">
        <f>OQ214*F214</f>
        <v>0</v>
      </c>
      <c r="OS214" s="211"/>
      <c r="OT214" s="29">
        <f>OS214*F214</f>
        <v>0</v>
      </c>
      <c r="OU214" s="211"/>
      <c r="OV214" s="29">
        <f>OU214*F214</f>
        <v>0</v>
      </c>
      <c r="OW214" s="211"/>
      <c r="OX214" s="29">
        <f>OW214*F214</f>
        <v>0</v>
      </c>
      <c r="OY214" s="175"/>
    </row>
    <row r="215" spans="1:415" s="63" customFormat="1" ht="25" hidden="1" outlineLevel="1" x14ac:dyDescent="0.25">
      <c r="A215" s="137"/>
      <c r="B215" s="138"/>
      <c r="C215" s="139"/>
      <c r="D215" s="78"/>
      <c r="E215" s="78"/>
      <c r="F215" s="212"/>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5"/>
      <c r="OF215" s="28"/>
      <c r="OG215" s="28"/>
      <c r="OH215" s="29"/>
      <c r="OI215" s="29"/>
      <c r="OJ215" s="92"/>
      <c r="OK215" s="29"/>
      <c r="OL215" s="29"/>
      <c r="OM215" s="29"/>
      <c r="ON215" s="29"/>
      <c r="OO215" s="28"/>
      <c r="OP215" s="29"/>
      <c r="OQ215" s="28"/>
      <c r="OR215" s="29"/>
      <c r="OS215" s="28"/>
      <c r="OT215" s="29"/>
      <c r="OU215" s="28"/>
      <c r="OV215" s="29"/>
      <c r="OW215" s="28"/>
      <c r="OX215" s="29"/>
      <c r="OY215" s="175"/>
    </row>
    <row r="216" spans="1:415" s="63" customFormat="1" ht="13" hidden="1" outlineLevel="2" x14ac:dyDescent="0.25">
      <c r="A216" s="137"/>
      <c r="B216" s="138"/>
      <c r="C216" s="139"/>
      <c r="D216" s="78"/>
      <c r="E216" s="78"/>
      <c r="F216" s="212"/>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5"/>
      <c r="OF216" s="28"/>
      <c r="OG216" s="28"/>
      <c r="OH216" s="29"/>
      <c r="OI216" s="29"/>
      <c r="OJ216" s="92"/>
      <c r="OK216" s="29"/>
      <c r="OL216" s="29"/>
      <c r="OM216" s="29"/>
      <c r="ON216" s="29"/>
      <c r="OO216" s="28"/>
      <c r="OP216" s="29"/>
      <c r="OQ216" s="28"/>
      <c r="OR216" s="29"/>
      <c r="OS216" s="28"/>
      <c r="OT216" s="29"/>
      <c r="OU216" s="28"/>
      <c r="OV216" s="29"/>
      <c r="OW216" s="28"/>
      <c r="OX216" s="29"/>
      <c r="OY216" s="175"/>
    </row>
    <row r="217" spans="1:415" s="63" customFormat="1" ht="13" hidden="1" outlineLevel="2" x14ac:dyDescent="0.25">
      <c r="A217" s="137"/>
      <c r="B217" s="138"/>
      <c r="C217" s="139"/>
      <c r="D217" s="78"/>
      <c r="E217" s="78"/>
      <c r="F217" s="212"/>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5"/>
      <c r="OF217" s="28"/>
      <c r="OG217" s="28"/>
      <c r="OH217" s="29"/>
      <c r="OI217" s="29"/>
      <c r="OJ217" s="92"/>
      <c r="OK217" s="29"/>
      <c r="OL217" s="29"/>
      <c r="OM217" s="29"/>
      <c r="ON217" s="29"/>
      <c r="OO217" s="28"/>
      <c r="OP217" s="29"/>
      <c r="OQ217" s="28"/>
      <c r="OR217" s="29"/>
      <c r="OS217" s="28"/>
      <c r="OT217" s="29"/>
      <c r="OU217" s="28"/>
      <c r="OV217" s="29"/>
      <c r="OW217" s="28"/>
      <c r="OX217" s="29"/>
      <c r="OY217" s="175"/>
    </row>
    <row r="218" spans="1:415" ht="25" hidden="1" collapsed="1" x14ac:dyDescent="0.25">
      <c r="A218" s="135" t="s">
        <v>161</v>
      </c>
      <c r="B218" s="55" t="s">
        <v>254</v>
      </c>
      <c r="C218" s="136" t="s">
        <v>19</v>
      </c>
      <c r="D218" s="93">
        <v>0</v>
      </c>
      <c r="E218" s="26">
        <f>D218</f>
        <v>0</v>
      </c>
      <c r="F218" s="219"/>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5"/>
      <c r="OF218" s="28">
        <f t="shared" ref="OF218" si="1017">OK218+OM218+OO218+OQ218+OS218+OU218+OW218</f>
        <v>0</v>
      </c>
      <c r="OG218" s="28">
        <f t="shared" ref="OG218" si="1018">OL218+ON218+OP218+OR218+OT218+OV218+OX218</f>
        <v>0</v>
      </c>
      <c r="OH218" s="29">
        <f>D218-OF218</f>
        <v>0</v>
      </c>
      <c r="OI218" s="29">
        <f>G218-OG218</f>
        <v>0</v>
      </c>
      <c r="OJ218" s="92" t="str">
        <f>J218</f>
        <v>kompl.</v>
      </c>
      <c r="OK218" s="210"/>
      <c r="OL218" s="29">
        <f>OK218*F218</f>
        <v>0</v>
      </c>
      <c r="OM218" s="210"/>
      <c r="ON218" s="29">
        <f>OM218*F218</f>
        <v>0</v>
      </c>
      <c r="OO218" s="211"/>
      <c r="OP218" s="29">
        <f>OO218*F218</f>
        <v>0</v>
      </c>
      <c r="OQ218" s="211"/>
      <c r="OR218" s="29">
        <f>OQ218*F218</f>
        <v>0</v>
      </c>
      <c r="OS218" s="211"/>
      <c r="OT218" s="29">
        <f>OS218*F218</f>
        <v>0</v>
      </c>
      <c r="OU218" s="211"/>
      <c r="OV218" s="29">
        <f>OU218*F218</f>
        <v>0</v>
      </c>
      <c r="OW218" s="211"/>
      <c r="OX218" s="29">
        <f>OW218*F218</f>
        <v>0</v>
      </c>
      <c r="OY218" s="175"/>
    </row>
    <row r="219" spans="1:415" s="63" customFormat="1" ht="13" hidden="1" outlineLevel="1" x14ac:dyDescent="0.25">
      <c r="A219" s="137"/>
      <c r="B219" s="138"/>
      <c r="C219" s="139"/>
      <c r="D219" s="78"/>
      <c r="E219" s="78"/>
      <c r="F219" s="212"/>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5"/>
      <c r="OF219" s="28"/>
      <c r="OG219" s="28"/>
      <c r="OH219" s="29"/>
      <c r="OI219" s="29"/>
      <c r="OJ219" s="92"/>
      <c r="OK219" s="29"/>
      <c r="OL219" s="29"/>
      <c r="OM219" s="29"/>
      <c r="ON219" s="29"/>
      <c r="OO219" s="28"/>
      <c r="OP219" s="29"/>
      <c r="OQ219" s="28"/>
      <c r="OR219" s="29"/>
      <c r="OS219" s="28"/>
      <c r="OT219" s="29"/>
      <c r="OU219" s="28"/>
      <c r="OV219" s="29"/>
      <c r="OW219" s="28"/>
      <c r="OX219" s="29"/>
      <c r="OY219" s="175"/>
    </row>
    <row r="220" spans="1:415" s="63" customFormat="1" ht="13" hidden="1" outlineLevel="2" x14ac:dyDescent="0.25">
      <c r="A220" s="137"/>
      <c r="B220" s="138"/>
      <c r="C220" s="139"/>
      <c r="D220" s="78"/>
      <c r="E220" s="78"/>
      <c r="F220" s="212"/>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5"/>
      <c r="OF220" s="28"/>
      <c r="OG220" s="28"/>
      <c r="OH220" s="29"/>
      <c r="OI220" s="29"/>
      <c r="OJ220" s="92"/>
      <c r="OK220" s="29"/>
      <c r="OL220" s="29"/>
      <c r="OM220" s="29"/>
      <c r="ON220" s="29"/>
      <c r="OO220" s="28"/>
      <c r="OP220" s="29"/>
      <c r="OQ220" s="28"/>
      <c r="OR220" s="29"/>
      <c r="OS220" s="28"/>
      <c r="OT220" s="29"/>
      <c r="OU220" s="28"/>
      <c r="OV220" s="29"/>
      <c r="OW220" s="28"/>
      <c r="OX220" s="29"/>
      <c r="OY220" s="175"/>
    </row>
    <row r="221" spans="1:415" s="63" customFormat="1" ht="13" hidden="1" outlineLevel="2" x14ac:dyDescent="0.25">
      <c r="A221" s="137"/>
      <c r="B221" s="138"/>
      <c r="C221" s="139"/>
      <c r="D221" s="78"/>
      <c r="E221" s="78"/>
      <c r="F221" s="212"/>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5"/>
      <c r="OF221" s="28"/>
      <c r="OG221" s="28"/>
      <c r="OH221" s="29"/>
      <c r="OI221" s="29"/>
      <c r="OJ221" s="92"/>
      <c r="OK221" s="29"/>
      <c r="OL221" s="29"/>
      <c r="OM221" s="29"/>
      <c r="ON221" s="29"/>
      <c r="OO221" s="28"/>
      <c r="OP221" s="29"/>
      <c r="OQ221" s="28"/>
      <c r="OR221" s="29"/>
      <c r="OS221" s="28"/>
      <c r="OT221" s="29"/>
      <c r="OU221" s="28"/>
      <c r="OV221" s="29"/>
      <c r="OW221" s="28"/>
      <c r="OX221" s="29"/>
      <c r="OY221" s="175"/>
    </row>
    <row r="222" spans="1:415" ht="25" hidden="1" collapsed="1" x14ac:dyDescent="0.25">
      <c r="A222" s="135" t="s">
        <v>162</v>
      </c>
      <c r="B222" s="55" t="s">
        <v>255</v>
      </c>
      <c r="C222" s="136" t="s">
        <v>19</v>
      </c>
      <c r="D222" s="93">
        <v>0</v>
      </c>
      <c r="E222" s="26">
        <f>D222</f>
        <v>0</v>
      </c>
      <c r="F222" s="219"/>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5"/>
      <c r="OF222" s="28">
        <f t="shared" ref="OF222" si="1033">OK222+OM222+OO222+OQ222+OS222+OU222+OW222</f>
        <v>0</v>
      </c>
      <c r="OG222" s="28">
        <f t="shared" ref="OG222" si="1034">OL222+ON222+OP222+OR222+OT222+OV222+OX222</f>
        <v>0</v>
      </c>
      <c r="OH222" s="29">
        <f>D222-OF222</f>
        <v>0</v>
      </c>
      <c r="OI222" s="29">
        <f>G222-OG222</f>
        <v>0</v>
      </c>
      <c r="OJ222" s="92" t="str">
        <f>J222</f>
        <v>kompl.</v>
      </c>
      <c r="OK222" s="210"/>
      <c r="OL222" s="29">
        <f>OK222*F222</f>
        <v>0</v>
      </c>
      <c r="OM222" s="210"/>
      <c r="ON222" s="29">
        <f>OM222*F222</f>
        <v>0</v>
      </c>
      <c r="OO222" s="211"/>
      <c r="OP222" s="29">
        <f>OO222*F222</f>
        <v>0</v>
      </c>
      <c r="OQ222" s="211"/>
      <c r="OR222" s="29">
        <f>OQ222*F222</f>
        <v>0</v>
      </c>
      <c r="OS222" s="211"/>
      <c r="OT222" s="29">
        <f>OS222*F222</f>
        <v>0</v>
      </c>
      <c r="OU222" s="211"/>
      <c r="OV222" s="29">
        <f>OU222*F222</f>
        <v>0</v>
      </c>
      <c r="OW222" s="211"/>
      <c r="OX222" s="29">
        <f>OW222*F222</f>
        <v>0</v>
      </c>
      <c r="OY222" s="175"/>
    </row>
    <row r="223" spans="1:415" s="63" customFormat="1" ht="13" hidden="1" outlineLevel="1" x14ac:dyDescent="0.25">
      <c r="A223" s="137"/>
      <c r="B223" s="138"/>
      <c r="C223" s="139"/>
      <c r="D223" s="78"/>
      <c r="E223" s="78"/>
      <c r="F223" s="212"/>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5"/>
      <c r="OF223" s="28"/>
      <c r="OG223" s="28"/>
      <c r="OH223" s="29"/>
      <c r="OI223" s="29"/>
      <c r="OJ223" s="92"/>
      <c r="OK223" s="29"/>
      <c r="OL223" s="29"/>
      <c r="OM223" s="29"/>
      <c r="ON223" s="29"/>
      <c r="OO223" s="28"/>
      <c r="OP223" s="29"/>
      <c r="OQ223" s="28"/>
      <c r="OR223" s="29"/>
      <c r="OS223" s="28"/>
      <c r="OT223" s="29"/>
      <c r="OU223" s="28"/>
      <c r="OV223" s="29"/>
      <c r="OW223" s="28"/>
      <c r="OX223" s="29"/>
      <c r="OY223" s="175"/>
    </row>
    <row r="224" spans="1:415" s="63" customFormat="1" ht="13" hidden="1" outlineLevel="2" x14ac:dyDescent="0.25">
      <c r="A224" s="137"/>
      <c r="B224" s="138"/>
      <c r="C224" s="139"/>
      <c r="D224" s="78"/>
      <c r="E224" s="78"/>
      <c r="F224" s="212"/>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5"/>
      <c r="OF224" s="28"/>
      <c r="OG224" s="28"/>
      <c r="OH224" s="29"/>
      <c r="OI224" s="29"/>
      <c r="OJ224" s="92"/>
      <c r="OK224" s="29"/>
      <c r="OL224" s="29"/>
      <c r="OM224" s="29"/>
      <c r="ON224" s="29"/>
      <c r="OO224" s="28"/>
      <c r="OP224" s="29"/>
      <c r="OQ224" s="28"/>
      <c r="OR224" s="29"/>
      <c r="OS224" s="28"/>
      <c r="OT224" s="29"/>
      <c r="OU224" s="28"/>
      <c r="OV224" s="29"/>
      <c r="OW224" s="28"/>
      <c r="OX224" s="29"/>
      <c r="OY224" s="175"/>
    </row>
    <row r="225" spans="1:415" s="63" customFormat="1" ht="13" hidden="1" outlineLevel="2" x14ac:dyDescent="0.25">
      <c r="A225" s="137"/>
      <c r="B225" s="138"/>
      <c r="C225" s="139"/>
      <c r="D225" s="78"/>
      <c r="E225" s="78"/>
      <c r="F225" s="212"/>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5"/>
      <c r="OF225" s="28"/>
      <c r="OG225" s="28"/>
      <c r="OH225" s="29"/>
      <c r="OI225" s="29"/>
      <c r="OJ225" s="92"/>
      <c r="OK225" s="29"/>
      <c r="OL225" s="29"/>
      <c r="OM225" s="29"/>
      <c r="ON225" s="29"/>
      <c r="OO225" s="28"/>
      <c r="OP225" s="29"/>
      <c r="OQ225" s="28"/>
      <c r="OR225" s="29"/>
      <c r="OS225" s="28"/>
      <c r="OT225" s="29"/>
      <c r="OU225" s="28"/>
      <c r="OV225" s="29"/>
      <c r="OW225" s="28"/>
      <c r="OX225" s="29"/>
      <c r="OY225" s="175"/>
    </row>
    <row r="226" spans="1:415" ht="25" hidden="1" collapsed="1" x14ac:dyDescent="0.25">
      <c r="A226" s="135" t="s">
        <v>163</v>
      </c>
      <c r="B226" s="55" t="s">
        <v>256</v>
      </c>
      <c r="C226" s="136" t="s">
        <v>19</v>
      </c>
      <c r="D226" s="93">
        <v>0</v>
      </c>
      <c r="E226" s="26">
        <f>D226</f>
        <v>0</v>
      </c>
      <c r="F226" s="219"/>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5"/>
      <c r="OF226" s="28">
        <f t="shared" ref="OF226" si="1037">OK226+OM226+OO226+OQ226+OS226+OU226+OW226</f>
        <v>0</v>
      </c>
      <c r="OG226" s="28">
        <f t="shared" ref="OG226" si="1038">OL226+ON226+OP226+OR226+OT226+OV226+OX226</f>
        <v>0</v>
      </c>
      <c r="OH226" s="29">
        <f>D226-OF226</f>
        <v>0</v>
      </c>
      <c r="OI226" s="29">
        <f>G226-OG226</f>
        <v>0</v>
      </c>
      <c r="OJ226" s="92" t="str">
        <f>J226</f>
        <v>kompl.</v>
      </c>
      <c r="OK226" s="210"/>
      <c r="OL226" s="29">
        <f>OK226*F226</f>
        <v>0</v>
      </c>
      <c r="OM226" s="210"/>
      <c r="ON226" s="29">
        <f>OM226*F226</f>
        <v>0</v>
      </c>
      <c r="OO226" s="211"/>
      <c r="OP226" s="29">
        <f>OO226*F226</f>
        <v>0</v>
      </c>
      <c r="OQ226" s="211"/>
      <c r="OR226" s="29">
        <f>OQ226*F226</f>
        <v>0</v>
      </c>
      <c r="OS226" s="211"/>
      <c r="OT226" s="29">
        <f>OS226*F226</f>
        <v>0</v>
      </c>
      <c r="OU226" s="211"/>
      <c r="OV226" s="29">
        <f>OU226*F226</f>
        <v>0</v>
      </c>
      <c r="OW226" s="211"/>
      <c r="OX226" s="29">
        <f>OW226*F226</f>
        <v>0</v>
      </c>
      <c r="OY226" s="175"/>
    </row>
    <row r="227" spans="1:415" s="63" customFormat="1" ht="25" hidden="1" outlineLevel="1" x14ac:dyDescent="0.25">
      <c r="A227" s="137"/>
      <c r="B227" s="138"/>
      <c r="C227" s="139"/>
      <c r="D227" s="78"/>
      <c r="E227" s="78"/>
      <c r="F227" s="212"/>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5"/>
      <c r="OF227" s="28"/>
      <c r="OG227" s="28"/>
      <c r="OH227" s="29"/>
      <c r="OI227" s="29"/>
      <c r="OJ227" s="92"/>
      <c r="OK227" s="29"/>
      <c r="OL227" s="29"/>
      <c r="OM227" s="29"/>
      <c r="ON227" s="29"/>
      <c r="OO227" s="28"/>
      <c r="OP227" s="29"/>
      <c r="OQ227" s="28"/>
      <c r="OR227" s="29"/>
      <c r="OS227" s="28"/>
      <c r="OT227" s="29"/>
      <c r="OU227" s="28"/>
      <c r="OV227" s="29"/>
      <c r="OW227" s="28"/>
      <c r="OX227" s="29"/>
      <c r="OY227" s="175"/>
    </row>
    <row r="228" spans="1:415" s="63" customFormat="1" ht="13" hidden="1" outlineLevel="2" x14ac:dyDescent="0.25">
      <c r="A228" s="137"/>
      <c r="B228" s="138"/>
      <c r="C228" s="139"/>
      <c r="D228" s="78"/>
      <c r="E228" s="78"/>
      <c r="F228" s="212"/>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5"/>
      <c r="OF228" s="28"/>
      <c r="OG228" s="28"/>
      <c r="OH228" s="29"/>
      <c r="OI228" s="29"/>
      <c r="OJ228" s="92"/>
      <c r="OK228" s="29"/>
      <c r="OL228" s="29"/>
      <c r="OM228" s="29"/>
      <c r="ON228" s="29"/>
      <c r="OO228" s="28"/>
      <c r="OP228" s="29"/>
      <c r="OQ228" s="28"/>
      <c r="OR228" s="29"/>
      <c r="OS228" s="28"/>
      <c r="OT228" s="29"/>
      <c r="OU228" s="28"/>
      <c r="OV228" s="29"/>
      <c r="OW228" s="28"/>
      <c r="OX228" s="29"/>
      <c r="OY228" s="175"/>
    </row>
    <row r="229" spans="1:415" s="63" customFormat="1" ht="13" hidden="1" outlineLevel="2" x14ac:dyDescent="0.25">
      <c r="A229" s="137"/>
      <c r="B229" s="138"/>
      <c r="C229" s="139"/>
      <c r="D229" s="78"/>
      <c r="E229" s="78"/>
      <c r="F229" s="212"/>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5"/>
      <c r="OF229" s="28"/>
      <c r="OG229" s="28"/>
      <c r="OH229" s="29"/>
      <c r="OI229" s="29"/>
      <c r="OJ229" s="92"/>
      <c r="OK229" s="29"/>
      <c r="OL229" s="29"/>
      <c r="OM229" s="29"/>
      <c r="ON229" s="29"/>
      <c r="OO229" s="28"/>
      <c r="OP229" s="29"/>
      <c r="OQ229" s="28"/>
      <c r="OR229" s="29"/>
      <c r="OS229" s="28"/>
      <c r="OT229" s="29"/>
      <c r="OU229" s="28"/>
      <c r="OV229" s="29"/>
      <c r="OW229" s="28"/>
      <c r="OX229" s="29"/>
      <c r="OY229" s="175"/>
    </row>
    <row r="230" spans="1:415" ht="25" hidden="1" collapsed="1" x14ac:dyDescent="0.25">
      <c r="A230" s="135" t="s">
        <v>164</v>
      </c>
      <c r="B230" s="55" t="s">
        <v>257</v>
      </c>
      <c r="C230" s="136" t="s">
        <v>19</v>
      </c>
      <c r="D230" s="93">
        <v>0</v>
      </c>
      <c r="E230" s="26">
        <f>D230</f>
        <v>0</v>
      </c>
      <c r="F230" s="219"/>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5"/>
      <c r="OF230" s="28">
        <f t="shared" ref="OF230" si="1041">OK230+OM230+OO230+OQ230+OS230+OU230+OW230</f>
        <v>0</v>
      </c>
      <c r="OG230" s="28">
        <f t="shared" ref="OG230" si="1042">OL230+ON230+OP230+OR230+OT230+OV230+OX230</f>
        <v>0</v>
      </c>
      <c r="OH230" s="29">
        <f>D230-OF230</f>
        <v>0</v>
      </c>
      <c r="OI230" s="29">
        <f>G230-OG230</f>
        <v>0</v>
      </c>
      <c r="OJ230" s="92" t="str">
        <f>J230</f>
        <v>kompl.</v>
      </c>
      <c r="OK230" s="210"/>
      <c r="OL230" s="29">
        <f>OK230*F230</f>
        <v>0</v>
      </c>
      <c r="OM230" s="210"/>
      <c r="ON230" s="29">
        <f>OM230*F230</f>
        <v>0</v>
      </c>
      <c r="OO230" s="211"/>
      <c r="OP230" s="29">
        <f>OO230*F230</f>
        <v>0</v>
      </c>
      <c r="OQ230" s="211"/>
      <c r="OR230" s="29">
        <f>OQ230*F230</f>
        <v>0</v>
      </c>
      <c r="OS230" s="211"/>
      <c r="OT230" s="29">
        <f>OS230*F230</f>
        <v>0</v>
      </c>
      <c r="OU230" s="211"/>
      <c r="OV230" s="29">
        <f>OU230*F230</f>
        <v>0</v>
      </c>
      <c r="OW230" s="211"/>
      <c r="OX230" s="29">
        <f>OW230*F230</f>
        <v>0</v>
      </c>
      <c r="OY230" s="175"/>
    </row>
    <row r="231" spans="1:415" s="63" customFormat="1" ht="25" hidden="1" outlineLevel="1" x14ac:dyDescent="0.25">
      <c r="A231" s="137"/>
      <c r="B231" s="138"/>
      <c r="C231" s="139"/>
      <c r="D231" s="78"/>
      <c r="E231" s="78"/>
      <c r="F231" s="212"/>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5"/>
      <c r="OF231" s="28"/>
      <c r="OG231" s="28"/>
      <c r="OH231" s="29"/>
      <c r="OI231" s="29"/>
      <c r="OJ231" s="92"/>
      <c r="OK231" s="29"/>
      <c r="OL231" s="29"/>
      <c r="OM231" s="29"/>
      <c r="ON231" s="29"/>
      <c r="OO231" s="28"/>
      <c r="OP231" s="29"/>
      <c r="OQ231" s="28"/>
      <c r="OR231" s="29"/>
      <c r="OS231" s="28"/>
      <c r="OT231" s="29"/>
      <c r="OU231" s="28"/>
      <c r="OV231" s="29"/>
      <c r="OW231" s="28"/>
      <c r="OX231" s="29"/>
      <c r="OY231" s="175"/>
    </row>
    <row r="232" spans="1:415" s="63" customFormat="1" ht="13" hidden="1" outlineLevel="2" x14ac:dyDescent="0.25">
      <c r="A232" s="137"/>
      <c r="B232" s="138"/>
      <c r="C232" s="139"/>
      <c r="D232" s="78"/>
      <c r="E232" s="78"/>
      <c r="F232" s="212"/>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5"/>
      <c r="OF232" s="28"/>
      <c r="OG232" s="28"/>
      <c r="OH232" s="29"/>
      <c r="OI232" s="29"/>
      <c r="OJ232" s="92"/>
      <c r="OK232" s="29"/>
      <c r="OL232" s="29"/>
      <c r="OM232" s="29"/>
      <c r="ON232" s="29"/>
      <c r="OO232" s="28"/>
      <c r="OP232" s="29"/>
      <c r="OQ232" s="28"/>
      <c r="OR232" s="29"/>
      <c r="OS232" s="28"/>
      <c r="OT232" s="29"/>
      <c r="OU232" s="28"/>
      <c r="OV232" s="29"/>
      <c r="OW232" s="28"/>
      <c r="OX232" s="29"/>
      <c r="OY232" s="175"/>
    </row>
    <row r="233" spans="1:415" s="63" customFormat="1" ht="13" hidden="1" outlineLevel="2" x14ac:dyDescent="0.25">
      <c r="A233" s="137"/>
      <c r="B233" s="138"/>
      <c r="C233" s="139"/>
      <c r="D233" s="78"/>
      <c r="E233" s="78"/>
      <c r="F233" s="212"/>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5"/>
      <c r="OF233" s="28"/>
      <c r="OG233" s="28"/>
      <c r="OH233" s="29"/>
      <c r="OI233" s="29"/>
      <c r="OJ233" s="92"/>
      <c r="OK233" s="29"/>
      <c r="OL233" s="29"/>
      <c r="OM233" s="29"/>
      <c r="ON233" s="29"/>
      <c r="OO233" s="28"/>
      <c r="OP233" s="29"/>
      <c r="OQ233" s="28"/>
      <c r="OR233" s="29"/>
      <c r="OS233" s="28"/>
      <c r="OT233" s="29"/>
      <c r="OU233" s="28"/>
      <c r="OV233" s="29"/>
      <c r="OW233" s="28"/>
      <c r="OX233" s="29"/>
      <c r="OY233" s="175"/>
    </row>
    <row r="234" spans="1:415" ht="25" hidden="1" collapsed="1" x14ac:dyDescent="0.25">
      <c r="A234" s="135" t="s">
        <v>165</v>
      </c>
      <c r="B234" s="55" t="s">
        <v>61</v>
      </c>
      <c r="C234" s="136" t="s">
        <v>29</v>
      </c>
      <c r="D234" s="93">
        <v>0</v>
      </c>
      <c r="E234" s="26">
        <f t="shared" ref="E234" si="1055">D234</f>
        <v>0</v>
      </c>
      <c r="F234" s="219"/>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5"/>
      <c r="OF234" s="28">
        <f t="shared" ref="OF234" si="1082">OK234+OM234+OO234+OQ234+OS234+OU234+OW234</f>
        <v>0</v>
      </c>
      <c r="OG234" s="28">
        <f t="shared" ref="OG234" si="1083">OL234+ON234+OP234+OR234+OT234+OV234+OX234</f>
        <v>0</v>
      </c>
      <c r="OH234" s="29">
        <f>D234-OF234</f>
        <v>0</v>
      </c>
      <c r="OI234" s="29">
        <f>G234-OG234</f>
        <v>0</v>
      </c>
      <c r="OJ234" s="92" t="str">
        <f>J234</f>
        <v>vnt.</v>
      </c>
      <c r="OK234" s="210"/>
      <c r="OL234" s="29">
        <f>OK234*F234</f>
        <v>0</v>
      </c>
      <c r="OM234" s="210"/>
      <c r="ON234" s="29">
        <f>OM234*F234</f>
        <v>0</v>
      </c>
      <c r="OO234" s="211"/>
      <c r="OP234" s="29">
        <f>OO234*F234</f>
        <v>0</v>
      </c>
      <c r="OQ234" s="211"/>
      <c r="OR234" s="29">
        <f>OQ234*F234</f>
        <v>0</v>
      </c>
      <c r="OS234" s="211"/>
      <c r="OT234" s="29">
        <f>OS234*F234</f>
        <v>0</v>
      </c>
      <c r="OU234" s="211"/>
      <c r="OV234" s="29">
        <f>OU234*F234</f>
        <v>0</v>
      </c>
      <c r="OW234" s="211"/>
      <c r="OX234" s="29">
        <f>OW234*F234</f>
        <v>0</v>
      </c>
      <c r="OY234" s="175"/>
    </row>
    <row r="235" spans="1:415" s="63" customFormat="1" ht="25" hidden="1" outlineLevel="1" x14ac:dyDescent="0.25">
      <c r="A235" s="137"/>
      <c r="B235" s="138"/>
      <c r="C235" s="139"/>
      <c r="D235" s="78"/>
      <c r="E235" s="78"/>
      <c r="F235" s="212"/>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5"/>
      <c r="OF235" s="28"/>
      <c r="OG235" s="28"/>
      <c r="OH235" s="29"/>
      <c r="OI235" s="29"/>
      <c r="OJ235" s="92"/>
      <c r="OK235" s="29"/>
      <c r="OL235" s="29"/>
      <c r="OM235" s="29"/>
      <c r="ON235" s="29"/>
      <c r="OO235" s="28"/>
      <c r="OP235" s="29"/>
      <c r="OQ235" s="28"/>
      <c r="OR235" s="29"/>
      <c r="OS235" s="28"/>
      <c r="OT235" s="29"/>
      <c r="OU235" s="28"/>
      <c r="OV235" s="29"/>
      <c r="OW235" s="28"/>
      <c r="OX235" s="29"/>
      <c r="OY235" s="175"/>
    </row>
    <row r="236" spans="1:415" s="63" customFormat="1" ht="13" hidden="1" outlineLevel="2" x14ac:dyDescent="0.25">
      <c r="A236" s="137"/>
      <c r="B236" s="138"/>
      <c r="C236" s="139"/>
      <c r="D236" s="78"/>
      <c r="E236" s="78"/>
      <c r="F236" s="212"/>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5"/>
      <c r="OF236" s="28"/>
      <c r="OG236" s="28"/>
      <c r="OH236" s="29"/>
      <c r="OI236" s="29"/>
      <c r="OJ236" s="92"/>
      <c r="OK236" s="29"/>
      <c r="OL236" s="29"/>
      <c r="OM236" s="29"/>
      <c r="ON236" s="29"/>
      <c r="OO236" s="28"/>
      <c r="OP236" s="29"/>
      <c r="OQ236" s="28"/>
      <c r="OR236" s="29"/>
      <c r="OS236" s="28"/>
      <c r="OT236" s="29"/>
      <c r="OU236" s="28"/>
      <c r="OV236" s="29"/>
      <c r="OW236" s="28"/>
      <c r="OX236" s="29"/>
      <c r="OY236" s="175"/>
    </row>
    <row r="237" spans="1:415" s="63" customFormat="1" ht="13" hidden="1" outlineLevel="2" x14ac:dyDescent="0.25">
      <c r="A237" s="137"/>
      <c r="B237" s="138"/>
      <c r="C237" s="139"/>
      <c r="D237" s="78"/>
      <c r="E237" s="78"/>
      <c r="F237" s="212"/>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5"/>
      <c r="OF237" s="28"/>
      <c r="OG237" s="28"/>
      <c r="OH237" s="29"/>
      <c r="OI237" s="29"/>
      <c r="OJ237" s="92"/>
      <c r="OK237" s="29"/>
      <c r="OL237" s="29"/>
      <c r="OM237" s="29"/>
      <c r="ON237" s="29"/>
      <c r="OO237" s="28"/>
      <c r="OP237" s="29"/>
      <c r="OQ237" s="28"/>
      <c r="OR237" s="29"/>
      <c r="OS237" s="28"/>
      <c r="OT237" s="29"/>
      <c r="OU237" s="28"/>
      <c r="OV237" s="29"/>
      <c r="OW237" s="28"/>
      <c r="OX237" s="29"/>
      <c r="OY237" s="175"/>
    </row>
    <row r="238" spans="1:415" ht="13" hidden="1" collapsed="1" x14ac:dyDescent="0.25">
      <c r="A238" s="148" t="s">
        <v>62</v>
      </c>
      <c r="B238" s="149" t="s">
        <v>63</v>
      </c>
      <c r="C238" s="149"/>
      <c r="D238" s="149"/>
      <c r="E238" s="149"/>
      <c r="F238" s="168"/>
      <c r="G238" s="149"/>
      <c r="H238" s="169"/>
      <c r="I238" s="153"/>
      <c r="J238" s="150"/>
      <c r="K238" s="154"/>
      <c r="L238" s="154"/>
      <c r="M238" s="154"/>
      <c r="N238" s="154"/>
      <c r="O238" s="154"/>
      <c r="P238" s="154"/>
      <c r="Q238" s="154"/>
      <c r="R238" s="154"/>
      <c r="S238" s="154"/>
      <c r="T238" s="154"/>
      <c r="U238" s="154"/>
      <c r="V238" s="154"/>
      <c r="W238" s="154"/>
      <c r="X238" s="154"/>
      <c r="Y238" s="154"/>
      <c r="Z238" s="154"/>
      <c r="AA238" s="155"/>
      <c r="AB238" s="154"/>
      <c r="AC238" s="15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5"/>
      <c r="OF238" s="150"/>
      <c r="OG238" s="150"/>
      <c r="OH238" s="150"/>
      <c r="OI238" s="150"/>
      <c r="OJ238" s="179"/>
      <c r="OK238" s="150"/>
      <c r="OL238" s="150"/>
      <c r="OM238" s="150"/>
      <c r="ON238" s="150"/>
      <c r="OO238" s="150"/>
      <c r="OP238" s="150"/>
      <c r="OQ238" s="150"/>
      <c r="OR238" s="150"/>
      <c r="OS238" s="150"/>
      <c r="OT238" s="150"/>
      <c r="OU238" s="150"/>
      <c r="OV238" s="150"/>
      <c r="OW238" s="150"/>
      <c r="OX238" s="150"/>
      <c r="OY238" s="175"/>
    </row>
    <row r="239" spans="1:415" ht="37.5" hidden="1" x14ac:dyDescent="0.25">
      <c r="A239" s="156" t="s">
        <v>166</v>
      </c>
      <c r="B239" s="157" t="s">
        <v>258</v>
      </c>
      <c r="C239" s="157"/>
      <c r="D239" s="172"/>
      <c r="E239" s="172"/>
      <c r="F239" s="147"/>
      <c r="G239" s="172"/>
      <c r="H239" s="173"/>
      <c r="I239" s="153"/>
      <c r="J239" s="150"/>
      <c r="K239" s="154"/>
      <c r="L239" s="154"/>
      <c r="M239" s="154"/>
      <c r="N239" s="154"/>
      <c r="O239" s="154"/>
      <c r="P239" s="154"/>
      <c r="Q239" s="154"/>
      <c r="R239" s="154"/>
      <c r="S239" s="154"/>
      <c r="T239" s="154"/>
      <c r="U239" s="154"/>
      <c r="V239" s="154"/>
      <c r="W239" s="154"/>
      <c r="X239" s="154"/>
      <c r="Y239" s="154"/>
      <c r="Z239" s="154"/>
      <c r="AA239" s="155"/>
      <c r="AB239" s="154"/>
      <c r="AC239" s="155"/>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5"/>
      <c r="OF239" s="150"/>
      <c r="OG239" s="150"/>
      <c r="OH239" s="150"/>
      <c r="OI239" s="150"/>
      <c r="OJ239" s="179"/>
      <c r="OK239" s="150"/>
      <c r="OL239" s="150"/>
      <c r="OM239" s="150"/>
      <c r="ON239" s="150"/>
      <c r="OO239" s="150"/>
      <c r="OP239" s="150"/>
      <c r="OQ239" s="150"/>
      <c r="OR239" s="150"/>
      <c r="OS239" s="150"/>
      <c r="OT239" s="150"/>
      <c r="OU239" s="150"/>
      <c r="OV239" s="150"/>
      <c r="OW239" s="150"/>
      <c r="OX239" s="150"/>
      <c r="OY239" s="175"/>
    </row>
    <row r="240" spans="1:415" ht="12.5" hidden="1" x14ac:dyDescent="0.25">
      <c r="A240" s="135" t="s">
        <v>167</v>
      </c>
      <c r="B240" s="192"/>
      <c r="C240" s="136" t="s">
        <v>34</v>
      </c>
      <c r="D240" s="182">
        <v>0</v>
      </c>
      <c r="E240" s="30">
        <f>D240*1.1</f>
        <v>0</v>
      </c>
      <c r="F240" s="219"/>
      <c r="G240" s="27">
        <f t="shared" ref="G240" si="1084">ROUND(ROUND(D240,3)*$F240,2)</f>
        <v>0</v>
      </c>
      <c r="H240" s="85">
        <f t="shared" ref="H240" si="1085">ROUND(ROUND(E240,3)*$F240,2)</f>
        <v>0</v>
      </c>
      <c r="I240" s="102"/>
      <c r="J240" s="69" t="str">
        <f>C240</f>
        <v>km</v>
      </c>
      <c r="K240" s="193"/>
      <c r="L240" s="69">
        <f>K240*$F240</f>
        <v>0</v>
      </c>
      <c r="M240" s="193"/>
      <c r="N240" s="69">
        <f>M240*$F240</f>
        <v>0</v>
      </c>
      <c r="O240" s="193"/>
      <c r="P240" s="69">
        <f>O240*$F240</f>
        <v>0</v>
      </c>
      <c r="Q240" s="193"/>
      <c r="R240" s="69">
        <f>Q240*$F240</f>
        <v>0</v>
      </c>
      <c r="S240" s="193"/>
      <c r="T240" s="69">
        <f>S240*$F240</f>
        <v>0</v>
      </c>
      <c r="U240" s="193"/>
      <c r="V240" s="69">
        <f>U240*$F240</f>
        <v>0</v>
      </c>
      <c r="W240" s="193"/>
      <c r="X240" s="69">
        <f>W240*$F240</f>
        <v>0</v>
      </c>
      <c r="Y240" s="196">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5"/>
      <c r="OF240" s="195">
        <f t="shared" ref="OF240" si="1110">OK240+OM240+OO240+OQ240+OS240+OU240+OW240</f>
        <v>0</v>
      </c>
      <c r="OG240" s="28">
        <f t="shared" ref="OG240" si="1111">OL240+ON240+OP240+OR240+OT240+OV240+OX240</f>
        <v>0</v>
      </c>
      <c r="OH240" s="194">
        <f>D240-OF240</f>
        <v>0</v>
      </c>
      <c r="OI240" s="29">
        <f>G240-OG240</f>
        <v>0</v>
      </c>
      <c r="OJ240" s="92" t="str">
        <f>J240</f>
        <v>km</v>
      </c>
      <c r="OK240" s="213"/>
      <c r="OL240" s="29">
        <f>OK240*F240</f>
        <v>0</v>
      </c>
      <c r="OM240" s="213"/>
      <c r="ON240" s="29">
        <f>OM240*F240</f>
        <v>0</v>
      </c>
      <c r="OO240" s="214"/>
      <c r="OP240" s="29">
        <f>OO240*F240</f>
        <v>0</v>
      </c>
      <c r="OQ240" s="214"/>
      <c r="OR240" s="29">
        <f>OQ240*F240</f>
        <v>0</v>
      </c>
      <c r="OS240" s="214"/>
      <c r="OT240" s="29">
        <f>OS240*F240</f>
        <v>0</v>
      </c>
      <c r="OU240" s="214"/>
      <c r="OV240" s="29">
        <f>OU240*F240</f>
        <v>0</v>
      </c>
      <c r="OW240" s="214"/>
      <c r="OX240" s="29">
        <f>OW240*F240</f>
        <v>0</v>
      </c>
      <c r="OY240" s="175"/>
    </row>
    <row r="241" spans="1:415" s="63" customFormat="1" ht="13" hidden="1" outlineLevel="1" x14ac:dyDescent="0.25">
      <c r="A241" s="140"/>
      <c r="B241" s="138"/>
      <c r="C241" s="139"/>
      <c r="D241" s="78"/>
      <c r="E241" s="78"/>
      <c r="F241" s="212"/>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5"/>
      <c r="OF241" s="28"/>
      <c r="OG241" s="28"/>
      <c r="OH241" s="29"/>
      <c r="OI241" s="29"/>
      <c r="OJ241" s="92"/>
      <c r="OK241" s="29"/>
      <c r="OL241" s="29"/>
      <c r="OM241" s="29"/>
      <c r="ON241" s="29"/>
      <c r="OO241" s="28"/>
      <c r="OP241" s="29"/>
      <c r="OQ241" s="28"/>
      <c r="OR241" s="29"/>
      <c r="OS241" s="28"/>
      <c r="OT241" s="29"/>
      <c r="OU241" s="28"/>
      <c r="OV241" s="29"/>
      <c r="OW241" s="28"/>
      <c r="OX241" s="29"/>
      <c r="OY241" s="175"/>
    </row>
    <row r="242" spans="1:415" s="63" customFormat="1" ht="13" hidden="1" outlineLevel="2" x14ac:dyDescent="0.25">
      <c r="A242" s="140"/>
      <c r="B242" s="138"/>
      <c r="C242" s="139"/>
      <c r="D242" s="78"/>
      <c r="E242" s="78"/>
      <c r="F242" s="212"/>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5"/>
      <c r="OF242" s="28"/>
      <c r="OG242" s="28"/>
      <c r="OH242" s="29"/>
      <c r="OI242" s="29"/>
      <c r="OJ242" s="92"/>
      <c r="OK242" s="29"/>
      <c r="OL242" s="29"/>
      <c r="OM242" s="29"/>
      <c r="ON242" s="29"/>
      <c r="OO242" s="28"/>
      <c r="OP242" s="29"/>
      <c r="OQ242" s="28"/>
      <c r="OR242" s="29"/>
      <c r="OS242" s="28"/>
      <c r="OT242" s="29"/>
      <c r="OU242" s="28"/>
      <c r="OV242" s="29"/>
      <c r="OW242" s="28"/>
      <c r="OX242" s="29"/>
      <c r="OY242" s="175"/>
    </row>
    <row r="243" spans="1:415" s="63" customFormat="1" ht="13" hidden="1" outlineLevel="2" x14ac:dyDescent="0.25">
      <c r="A243" s="140"/>
      <c r="B243" s="138"/>
      <c r="C243" s="139"/>
      <c r="D243" s="78"/>
      <c r="E243" s="78"/>
      <c r="F243" s="212"/>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5"/>
      <c r="OF243" s="28"/>
      <c r="OG243" s="28"/>
      <c r="OH243" s="29"/>
      <c r="OI243" s="29"/>
      <c r="OJ243" s="92"/>
      <c r="OK243" s="29"/>
      <c r="OL243" s="29"/>
      <c r="OM243" s="29"/>
      <c r="ON243" s="29"/>
      <c r="OO243" s="28"/>
      <c r="OP243" s="29"/>
      <c r="OQ243" s="28"/>
      <c r="OR243" s="29"/>
      <c r="OS243" s="28"/>
      <c r="OT243" s="29"/>
      <c r="OU243" s="28"/>
      <c r="OV243" s="29"/>
      <c r="OW243" s="28"/>
      <c r="OX243" s="29"/>
      <c r="OY243" s="175"/>
    </row>
    <row r="244" spans="1:415" ht="12.5" hidden="1" collapsed="1" x14ac:dyDescent="0.25">
      <c r="A244" s="135" t="s">
        <v>168</v>
      </c>
      <c r="B244" s="192"/>
      <c r="C244" s="136" t="s">
        <v>34</v>
      </c>
      <c r="D244" s="182">
        <v>0</v>
      </c>
      <c r="E244" s="30">
        <f>D244*1.1</f>
        <v>0</v>
      </c>
      <c r="F244" s="219"/>
      <c r="G244" s="27">
        <f t="shared" ref="G244" si="1112">ROUND(ROUND(D244,3)*$F244,2)</f>
        <v>0</v>
      </c>
      <c r="H244" s="85">
        <f t="shared" ref="H244" si="1113">ROUND(ROUND(E244,3)*$F244,2)</f>
        <v>0</v>
      </c>
      <c r="I244" s="102"/>
      <c r="J244" s="69" t="str">
        <f>C244</f>
        <v>km</v>
      </c>
      <c r="K244" s="193"/>
      <c r="L244" s="69">
        <f>K244*$F244</f>
        <v>0</v>
      </c>
      <c r="M244" s="193"/>
      <c r="N244" s="69">
        <f>M244*$F244</f>
        <v>0</v>
      </c>
      <c r="O244" s="193"/>
      <c r="P244" s="69">
        <f>O244*$F244</f>
        <v>0</v>
      </c>
      <c r="Q244" s="193"/>
      <c r="R244" s="69">
        <f>Q244*$F244</f>
        <v>0</v>
      </c>
      <c r="S244" s="193"/>
      <c r="T244" s="69">
        <f>S244*$F244</f>
        <v>0</v>
      </c>
      <c r="U244" s="193"/>
      <c r="V244" s="69">
        <f>U244*$F244</f>
        <v>0</v>
      </c>
      <c r="W244" s="193"/>
      <c r="X244" s="69">
        <f>W244*$F244</f>
        <v>0</v>
      </c>
      <c r="Y244" s="196">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5"/>
      <c r="OF244" s="195">
        <f t="shared" ref="OF244" si="1114">OK244+OM244+OO244+OQ244+OS244+OU244+OW244</f>
        <v>0</v>
      </c>
      <c r="OG244" s="28">
        <f t="shared" ref="OG244" si="1115">OL244+ON244+OP244+OR244+OT244+OV244+OX244</f>
        <v>0</v>
      </c>
      <c r="OH244" s="194">
        <f>D244-OF244</f>
        <v>0</v>
      </c>
      <c r="OI244" s="29">
        <f>G244-OG244</f>
        <v>0</v>
      </c>
      <c r="OJ244" s="92" t="str">
        <f>J244</f>
        <v>km</v>
      </c>
      <c r="OK244" s="213"/>
      <c r="OL244" s="29">
        <f>OK244*F244</f>
        <v>0</v>
      </c>
      <c r="OM244" s="213"/>
      <c r="ON244" s="29">
        <f>OM244*F244</f>
        <v>0</v>
      </c>
      <c r="OO244" s="214"/>
      <c r="OP244" s="29">
        <f>OO244*F244</f>
        <v>0</v>
      </c>
      <c r="OQ244" s="214"/>
      <c r="OR244" s="29">
        <f>OQ244*F244</f>
        <v>0</v>
      </c>
      <c r="OS244" s="214"/>
      <c r="OT244" s="29">
        <f>OS244*F244</f>
        <v>0</v>
      </c>
      <c r="OU244" s="214"/>
      <c r="OV244" s="29">
        <f>OU244*F244</f>
        <v>0</v>
      </c>
      <c r="OW244" s="214"/>
      <c r="OX244" s="29">
        <f>OW244*F244</f>
        <v>0</v>
      </c>
      <c r="OY244" s="175"/>
    </row>
    <row r="245" spans="1:415" s="63" customFormat="1" ht="13" hidden="1" outlineLevel="1" x14ac:dyDescent="0.25">
      <c r="A245" s="140"/>
      <c r="B245" s="138"/>
      <c r="C245" s="139"/>
      <c r="D245" s="78"/>
      <c r="E245" s="78"/>
      <c r="F245" s="212"/>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5"/>
      <c r="OF245" s="28"/>
      <c r="OG245" s="28"/>
      <c r="OH245" s="29"/>
      <c r="OI245" s="29"/>
      <c r="OJ245" s="92"/>
      <c r="OK245" s="29"/>
      <c r="OL245" s="29"/>
      <c r="OM245" s="29"/>
      <c r="ON245" s="29"/>
      <c r="OO245" s="28"/>
      <c r="OP245" s="29"/>
      <c r="OQ245" s="28"/>
      <c r="OR245" s="29"/>
      <c r="OS245" s="28"/>
      <c r="OT245" s="29"/>
      <c r="OU245" s="28"/>
      <c r="OV245" s="29"/>
      <c r="OW245" s="28"/>
      <c r="OX245" s="29"/>
      <c r="OY245" s="175"/>
    </row>
    <row r="246" spans="1:415" s="63" customFormat="1" ht="13" hidden="1" outlineLevel="2" x14ac:dyDescent="0.25">
      <c r="A246" s="140"/>
      <c r="B246" s="138"/>
      <c r="C246" s="139"/>
      <c r="D246" s="78"/>
      <c r="E246" s="78"/>
      <c r="F246" s="212"/>
      <c r="G246" s="69"/>
      <c r="H246" s="86"/>
      <c r="I246" s="94" t="s">
        <v>88</v>
      </c>
      <c r="J246" s="87"/>
      <c r="K246" s="87"/>
      <c r="L246" s="87"/>
      <c r="M246" s="87"/>
      <c r="N246" s="87"/>
      <c r="O246" s="87"/>
      <c r="P246" s="87"/>
      <c r="Q246" s="87"/>
      <c r="R246" s="87"/>
      <c r="S246" s="87"/>
      <c r="T246" s="87"/>
      <c r="U246" s="87"/>
      <c r="V246" s="87"/>
      <c r="W246" s="87"/>
      <c r="X246" s="87"/>
      <c r="Y246" s="87"/>
      <c r="Z246" s="87"/>
      <c r="AA246" s="183"/>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5"/>
      <c r="OF246" s="28"/>
      <c r="OG246" s="28"/>
      <c r="OH246" s="29"/>
      <c r="OI246" s="29"/>
      <c r="OJ246" s="92"/>
      <c r="OK246" s="29"/>
      <c r="OL246" s="29"/>
      <c r="OM246" s="29"/>
      <c r="ON246" s="29"/>
      <c r="OO246" s="28"/>
      <c r="OP246" s="29"/>
      <c r="OQ246" s="28"/>
      <c r="OR246" s="29"/>
      <c r="OS246" s="28"/>
      <c r="OT246" s="29"/>
      <c r="OU246" s="28"/>
      <c r="OV246" s="29"/>
      <c r="OW246" s="28"/>
      <c r="OX246" s="29"/>
      <c r="OY246" s="175"/>
    </row>
    <row r="247" spans="1:415" s="63" customFormat="1" ht="13" hidden="1" outlineLevel="2" x14ac:dyDescent="0.25">
      <c r="A247" s="140"/>
      <c r="B247" s="138"/>
      <c r="C247" s="139"/>
      <c r="D247" s="78"/>
      <c r="E247" s="78"/>
      <c r="F247" s="212"/>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5"/>
      <c r="OF247" s="28"/>
      <c r="OG247" s="28"/>
      <c r="OH247" s="29"/>
      <c r="OI247" s="29"/>
      <c r="OJ247" s="92"/>
      <c r="OK247" s="29"/>
      <c r="OL247" s="29"/>
      <c r="OM247" s="29"/>
      <c r="ON247" s="29"/>
      <c r="OO247" s="28"/>
      <c r="OP247" s="29"/>
      <c r="OQ247" s="28"/>
      <c r="OR247" s="29"/>
      <c r="OS247" s="28"/>
      <c r="OT247" s="29"/>
      <c r="OU247" s="28"/>
      <c r="OV247" s="29"/>
      <c r="OW247" s="28"/>
      <c r="OX247" s="29"/>
      <c r="OY247" s="175"/>
    </row>
    <row r="248" spans="1:415" ht="12.5" hidden="1" collapsed="1" x14ac:dyDescent="0.25">
      <c r="A248" s="135" t="s">
        <v>169</v>
      </c>
      <c r="B248" s="192"/>
      <c r="C248" s="136" t="s">
        <v>34</v>
      </c>
      <c r="D248" s="182">
        <v>0</v>
      </c>
      <c r="E248" s="30">
        <f>D248*1.1</f>
        <v>0</v>
      </c>
      <c r="F248" s="219"/>
      <c r="G248" s="27">
        <f t="shared" ref="G248" si="1116">ROUND(ROUND(D248,3)*$F248,2)</f>
        <v>0</v>
      </c>
      <c r="H248" s="85">
        <f t="shared" ref="H248" si="1117">ROUND(ROUND(E248,3)*$F248,2)</f>
        <v>0</v>
      </c>
      <c r="I248" s="102"/>
      <c r="J248" s="69" t="str">
        <f>C248</f>
        <v>km</v>
      </c>
      <c r="K248" s="193"/>
      <c r="L248" s="69">
        <f>K248*$F248</f>
        <v>0</v>
      </c>
      <c r="M248" s="193"/>
      <c r="N248" s="69">
        <f>M248*$F248</f>
        <v>0</v>
      </c>
      <c r="O248" s="193"/>
      <c r="P248" s="69">
        <f>O248*$F248</f>
        <v>0</v>
      </c>
      <c r="Q248" s="193"/>
      <c r="R248" s="69">
        <f>Q248*$F248</f>
        <v>0</v>
      </c>
      <c r="S248" s="193"/>
      <c r="T248" s="69">
        <f>S248*$F248</f>
        <v>0</v>
      </c>
      <c r="U248" s="193"/>
      <c r="V248" s="69">
        <f>U248*$F248</f>
        <v>0</v>
      </c>
      <c r="W248" s="193"/>
      <c r="X248" s="69">
        <f>W248*$F248</f>
        <v>0</v>
      </c>
      <c r="Y248" s="196">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5"/>
      <c r="OF248" s="195">
        <f t="shared" ref="OF248" si="1118">OK248+OM248+OO248+OQ248+OS248+OU248+OW248</f>
        <v>0</v>
      </c>
      <c r="OG248" s="28">
        <f t="shared" ref="OG248" si="1119">OL248+ON248+OP248+OR248+OT248+OV248+OX248</f>
        <v>0</v>
      </c>
      <c r="OH248" s="194">
        <f>D248-OF248</f>
        <v>0</v>
      </c>
      <c r="OI248" s="29">
        <f>G248-OG248</f>
        <v>0</v>
      </c>
      <c r="OJ248" s="92" t="str">
        <f>J248</f>
        <v>km</v>
      </c>
      <c r="OK248" s="213"/>
      <c r="OL248" s="29">
        <f>OK248*F248</f>
        <v>0</v>
      </c>
      <c r="OM248" s="213"/>
      <c r="ON248" s="29">
        <f>OM248*F248</f>
        <v>0</v>
      </c>
      <c r="OO248" s="214"/>
      <c r="OP248" s="29">
        <f>OO248*F248</f>
        <v>0</v>
      </c>
      <c r="OQ248" s="214"/>
      <c r="OR248" s="29">
        <f>OQ248*F248</f>
        <v>0</v>
      </c>
      <c r="OS248" s="214"/>
      <c r="OT248" s="29">
        <f>OS248*F248</f>
        <v>0</v>
      </c>
      <c r="OU248" s="214"/>
      <c r="OV248" s="29">
        <f>OU248*F248</f>
        <v>0</v>
      </c>
      <c r="OW248" s="214"/>
      <c r="OX248" s="29">
        <f>OW248*F248</f>
        <v>0</v>
      </c>
      <c r="OY248" s="175"/>
    </row>
    <row r="249" spans="1:415" s="63" customFormat="1" ht="13" hidden="1" outlineLevel="1" x14ac:dyDescent="0.25">
      <c r="A249" s="140"/>
      <c r="B249" s="138"/>
      <c r="C249" s="139"/>
      <c r="D249" s="78"/>
      <c r="E249" s="78"/>
      <c r="F249" s="212"/>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5"/>
      <c r="OF249" s="28"/>
      <c r="OG249" s="28"/>
      <c r="OH249" s="29"/>
      <c r="OI249" s="29"/>
      <c r="OJ249" s="92"/>
      <c r="OK249" s="29"/>
      <c r="OL249" s="29"/>
      <c r="OM249" s="29"/>
      <c r="ON249" s="29"/>
      <c r="OO249" s="28"/>
      <c r="OP249" s="29"/>
      <c r="OQ249" s="28"/>
      <c r="OR249" s="29"/>
      <c r="OS249" s="28"/>
      <c r="OT249" s="29"/>
      <c r="OU249" s="28"/>
      <c r="OV249" s="29"/>
      <c r="OW249" s="28"/>
      <c r="OX249" s="29"/>
      <c r="OY249" s="175"/>
    </row>
    <row r="250" spans="1:415" s="63" customFormat="1" ht="13" hidden="1" outlineLevel="2" x14ac:dyDescent="0.25">
      <c r="A250" s="140"/>
      <c r="B250" s="138"/>
      <c r="C250" s="139"/>
      <c r="D250" s="78"/>
      <c r="E250" s="78"/>
      <c r="F250" s="212"/>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5"/>
      <c r="OF250" s="28"/>
      <c r="OG250" s="28"/>
      <c r="OH250" s="29"/>
      <c r="OI250" s="29"/>
      <c r="OJ250" s="92"/>
      <c r="OK250" s="29"/>
      <c r="OL250" s="29"/>
      <c r="OM250" s="29"/>
      <c r="ON250" s="29"/>
      <c r="OO250" s="28"/>
      <c r="OP250" s="29"/>
      <c r="OQ250" s="28"/>
      <c r="OR250" s="29"/>
      <c r="OS250" s="28"/>
      <c r="OT250" s="29"/>
      <c r="OU250" s="28"/>
      <c r="OV250" s="29"/>
      <c r="OW250" s="28"/>
      <c r="OX250" s="29"/>
      <c r="OY250" s="175"/>
    </row>
    <row r="251" spans="1:415" s="63" customFormat="1" ht="13" hidden="1" outlineLevel="2" x14ac:dyDescent="0.25">
      <c r="A251" s="140"/>
      <c r="B251" s="138"/>
      <c r="C251" s="139"/>
      <c r="D251" s="78"/>
      <c r="E251" s="78"/>
      <c r="F251" s="212"/>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5"/>
      <c r="OF251" s="28"/>
      <c r="OG251" s="28"/>
      <c r="OH251" s="29"/>
      <c r="OI251" s="29"/>
      <c r="OJ251" s="92"/>
      <c r="OK251" s="29"/>
      <c r="OL251" s="29"/>
      <c r="OM251" s="29"/>
      <c r="ON251" s="29"/>
      <c r="OO251" s="28"/>
      <c r="OP251" s="29"/>
      <c r="OQ251" s="28"/>
      <c r="OR251" s="29"/>
      <c r="OS251" s="28"/>
      <c r="OT251" s="29"/>
      <c r="OU251" s="28"/>
      <c r="OV251" s="29"/>
      <c r="OW251" s="28"/>
      <c r="OX251" s="29"/>
      <c r="OY251" s="175"/>
    </row>
    <row r="252" spans="1:415" ht="37.5" hidden="1" collapsed="1" x14ac:dyDescent="0.25">
      <c r="A252" s="156" t="s">
        <v>170</v>
      </c>
      <c r="B252" s="157" t="s">
        <v>259</v>
      </c>
      <c r="C252" s="157"/>
      <c r="D252" s="172"/>
      <c r="E252" s="172"/>
      <c r="F252" s="147"/>
      <c r="G252" s="172"/>
      <c r="H252" s="173"/>
      <c r="I252" s="153"/>
      <c r="J252" s="150"/>
      <c r="K252" s="154"/>
      <c r="L252" s="154"/>
      <c r="M252" s="154"/>
      <c r="N252" s="154"/>
      <c r="O252" s="154"/>
      <c r="P252" s="154"/>
      <c r="Q252" s="154"/>
      <c r="R252" s="154"/>
      <c r="S252" s="154"/>
      <c r="T252" s="154"/>
      <c r="U252" s="154"/>
      <c r="V252" s="154"/>
      <c r="W252" s="154"/>
      <c r="X252" s="154"/>
      <c r="Y252" s="154"/>
      <c r="Z252" s="154"/>
      <c r="AA252" s="155"/>
      <c r="AB252" s="154"/>
      <c r="AC252" s="155"/>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5"/>
      <c r="OF252" s="150"/>
      <c r="OG252" s="150"/>
      <c r="OH252" s="150"/>
      <c r="OI252" s="150"/>
      <c r="OJ252" s="179"/>
      <c r="OK252" s="150"/>
      <c r="OL252" s="150"/>
      <c r="OM252" s="150"/>
      <c r="ON252" s="150"/>
      <c r="OO252" s="150"/>
      <c r="OP252" s="150"/>
      <c r="OQ252" s="150"/>
      <c r="OR252" s="150"/>
      <c r="OS252" s="150"/>
      <c r="OT252" s="150"/>
      <c r="OU252" s="150"/>
      <c r="OV252" s="150"/>
      <c r="OW252" s="150"/>
      <c r="OX252" s="150"/>
      <c r="OY252" s="175"/>
    </row>
    <row r="253" spans="1:415" ht="12.5" hidden="1" x14ac:dyDescent="0.25">
      <c r="A253" s="135" t="s">
        <v>171</v>
      </c>
      <c r="B253" s="192"/>
      <c r="C253" s="136" t="s">
        <v>34</v>
      </c>
      <c r="D253" s="182">
        <v>0</v>
      </c>
      <c r="E253" s="30">
        <f>D253*1.1</f>
        <v>0</v>
      </c>
      <c r="F253" s="219"/>
      <c r="G253" s="27">
        <f t="shared" ref="G253" si="1120">ROUND(ROUND(D253,3)*$F253,2)</f>
        <v>0</v>
      </c>
      <c r="H253" s="85">
        <f t="shared" ref="H253" si="1121">ROUND(ROUND(E253,3)*$F253,2)</f>
        <v>0</v>
      </c>
      <c r="I253" s="102"/>
      <c r="J253" s="69" t="str">
        <f>C253</f>
        <v>km</v>
      </c>
      <c r="K253" s="193"/>
      <c r="L253" s="69">
        <f>K253*$F253</f>
        <v>0</v>
      </c>
      <c r="M253" s="193"/>
      <c r="N253" s="69">
        <f>M253*$F253</f>
        <v>0</v>
      </c>
      <c r="O253" s="193"/>
      <c r="P253" s="69">
        <f>O253*$F253</f>
        <v>0</v>
      </c>
      <c r="Q253" s="193"/>
      <c r="R253" s="69">
        <f>Q253*$F253</f>
        <v>0</v>
      </c>
      <c r="S253" s="193"/>
      <c r="T253" s="69">
        <f>S253*$F253</f>
        <v>0</v>
      </c>
      <c r="U253" s="193"/>
      <c r="V253" s="69">
        <f>U253*$F253</f>
        <v>0</v>
      </c>
      <c r="W253" s="193"/>
      <c r="X253" s="69">
        <f>W253*$F253</f>
        <v>0</v>
      </c>
      <c r="Y253" s="196">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5"/>
      <c r="OF253" s="195">
        <f t="shared" ref="OF253" si="1146">OK253+OM253+OO253+OQ253+OS253+OU253+OW253</f>
        <v>0</v>
      </c>
      <c r="OG253" s="28">
        <f t="shared" ref="OG253" si="1147">OL253+ON253+OP253+OR253+OT253+OV253+OX253</f>
        <v>0</v>
      </c>
      <c r="OH253" s="194">
        <f>D253-OF253</f>
        <v>0</v>
      </c>
      <c r="OI253" s="29">
        <f>G253-OG253</f>
        <v>0</v>
      </c>
      <c r="OJ253" s="92" t="str">
        <f>J253</f>
        <v>km</v>
      </c>
      <c r="OK253" s="213"/>
      <c r="OL253" s="29">
        <f>OK253*F253</f>
        <v>0</v>
      </c>
      <c r="OM253" s="213"/>
      <c r="ON253" s="29">
        <f>OM253*F253</f>
        <v>0</v>
      </c>
      <c r="OO253" s="214"/>
      <c r="OP253" s="29">
        <f>OO253*F253</f>
        <v>0</v>
      </c>
      <c r="OQ253" s="214"/>
      <c r="OR253" s="29">
        <f>OQ253*F253</f>
        <v>0</v>
      </c>
      <c r="OS253" s="214"/>
      <c r="OT253" s="29">
        <f>OS253*F253</f>
        <v>0</v>
      </c>
      <c r="OU253" s="214"/>
      <c r="OV253" s="29">
        <f>OU253*F253</f>
        <v>0</v>
      </c>
      <c r="OW253" s="214"/>
      <c r="OX253" s="29">
        <f>OW253*F253</f>
        <v>0</v>
      </c>
      <c r="OY253" s="175"/>
    </row>
    <row r="254" spans="1:415" s="63" customFormat="1" ht="13" hidden="1" outlineLevel="1" x14ac:dyDescent="0.25">
      <c r="A254" s="140"/>
      <c r="B254" s="138"/>
      <c r="C254" s="139"/>
      <c r="D254" s="78"/>
      <c r="E254" s="78"/>
      <c r="F254" s="212"/>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5"/>
      <c r="OF254" s="28"/>
      <c r="OG254" s="28"/>
      <c r="OH254" s="29"/>
      <c r="OI254" s="29"/>
      <c r="OJ254" s="92"/>
      <c r="OK254" s="29"/>
      <c r="OL254" s="29"/>
      <c r="OM254" s="29"/>
      <c r="ON254" s="29"/>
      <c r="OO254" s="28"/>
      <c r="OP254" s="29"/>
      <c r="OQ254" s="28"/>
      <c r="OR254" s="29"/>
      <c r="OS254" s="28"/>
      <c r="OT254" s="29"/>
      <c r="OU254" s="28"/>
      <c r="OV254" s="29"/>
      <c r="OW254" s="28"/>
      <c r="OX254" s="29"/>
      <c r="OY254" s="175"/>
    </row>
    <row r="255" spans="1:415" s="63" customFormat="1" ht="13" hidden="1" outlineLevel="2" x14ac:dyDescent="0.25">
      <c r="A255" s="140"/>
      <c r="B255" s="138"/>
      <c r="C255" s="139"/>
      <c r="D255" s="78"/>
      <c r="E255" s="78"/>
      <c r="F255" s="212"/>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5"/>
      <c r="OF255" s="28"/>
      <c r="OG255" s="28"/>
      <c r="OH255" s="29"/>
      <c r="OI255" s="29"/>
      <c r="OJ255" s="92"/>
      <c r="OK255" s="29"/>
      <c r="OL255" s="29"/>
      <c r="OM255" s="29"/>
      <c r="ON255" s="29"/>
      <c r="OO255" s="28"/>
      <c r="OP255" s="29"/>
      <c r="OQ255" s="28"/>
      <c r="OR255" s="29"/>
      <c r="OS255" s="28"/>
      <c r="OT255" s="29"/>
      <c r="OU255" s="28"/>
      <c r="OV255" s="29"/>
      <c r="OW255" s="28"/>
      <c r="OX255" s="29"/>
      <c r="OY255" s="175"/>
    </row>
    <row r="256" spans="1:415" s="63" customFormat="1" ht="13" hidden="1" outlineLevel="2" x14ac:dyDescent="0.25">
      <c r="A256" s="140"/>
      <c r="B256" s="138"/>
      <c r="C256" s="139"/>
      <c r="D256" s="78"/>
      <c r="E256" s="78"/>
      <c r="F256" s="212"/>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5"/>
      <c r="OF256" s="28"/>
      <c r="OG256" s="28"/>
      <c r="OH256" s="29"/>
      <c r="OI256" s="29"/>
      <c r="OJ256" s="92"/>
      <c r="OK256" s="29"/>
      <c r="OL256" s="29"/>
      <c r="OM256" s="29"/>
      <c r="ON256" s="29"/>
      <c r="OO256" s="28"/>
      <c r="OP256" s="29"/>
      <c r="OQ256" s="28"/>
      <c r="OR256" s="29"/>
      <c r="OS256" s="28"/>
      <c r="OT256" s="29"/>
      <c r="OU256" s="28"/>
      <c r="OV256" s="29"/>
      <c r="OW256" s="28"/>
      <c r="OX256" s="29"/>
      <c r="OY256" s="175"/>
    </row>
    <row r="257" spans="1:415" ht="12.5" hidden="1" collapsed="1" x14ac:dyDescent="0.25">
      <c r="A257" s="135" t="s">
        <v>172</v>
      </c>
      <c r="B257" s="192"/>
      <c r="C257" s="136" t="s">
        <v>34</v>
      </c>
      <c r="D257" s="182">
        <v>0</v>
      </c>
      <c r="E257" s="30">
        <f>D257*1.1</f>
        <v>0</v>
      </c>
      <c r="F257" s="219"/>
      <c r="G257" s="27">
        <f t="shared" ref="G257" si="1148">ROUND(ROUND(D257,3)*$F257,2)</f>
        <v>0</v>
      </c>
      <c r="H257" s="85">
        <f t="shared" ref="H257" si="1149">ROUND(ROUND(E257,3)*$F257,2)</f>
        <v>0</v>
      </c>
      <c r="I257" s="102"/>
      <c r="J257" s="69" t="str">
        <f>C257</f>
        <v>km</v>
      </c>
      <c r="K257" s="193"/>
      <c r="L257" s="69">
        <f>K257*$F257</f>
        <v>0</v>
      </c>
      <c r="M257" s="193"/>
      <c r="N257" s="69">
        <f>M257*$F257</f>
        <v>0</v>
      </c>
      <c r="O257" s="193"/>
      <c r="P257" s="69">
        <f>O257*$F257</f>
        <v>0</v>
      </c>
      <c r="Q257" s="193"/>
      <c r="R257" s="69">
        <f>Q257*$F257</f>
        <v>0</v>
      </c>
      <c r="S257" s="193"/>
      <c r="T257" s="69">
        <f>S257*$F257</f>
        <v>0</v>
      </c>
      <c r="U257" s="193"/>
      <c r="V257" s="69">
        <f>U257*$F257</f>
        <v>0</v>
      </c>
      <c r="W257" s="193"/>
      <c r="X257" s="69">
        <f>W257*$F257</f>
        <v>0</v>
      </c>
      <c r="Y257" s="196">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5"/>
      <c r="OF257" s="195">
        <f t="shared" ref="OF257" si="1150">OK257+OM257+OO257+OQ257+OS257+OU257+OW257</f>
        <v>0</v>
      </c>
      <c r="OG257" s="28">
        <f t="shared" ref="OG257" si="1151">OL257+ON257+OP257+OR257+OT257+OV257+OX257</f>
        <v>0</v>
      </c>
      <c r="OH257" s="194">
        <f>D257-OF257</f>
        <v>0</v>
      </c>
      <c r="OI257" s="29">
        <f>G257-OG257</f>
        <v>0</v>
      </c>
      <c r="OJ257" s="92" t="str">
        <f>J257</f>
        <v>km</v>
      </c>
      <c r="OK257" s="213"/>
      <c r="OL257" s="29">
        <f>OK257*F257</f>
        <v>0</v>
      </c>
      <c r="OM257" s="213"/>
      <c r="ON257" s="29">
        <f>OM257*F257</f>
        <v>0</v>
      </c>
      <c r="OO257" s="214"/>
      <c r="OP257" s="29">
        <f>OO257*F257</f>
        <v>0</v>
      </c>
      <c r="OQ257" s="214"/>
      <c r="OR257" s="29">
        <f>OQ257*F257</f>
        <v>0</v>
      </c>
      <c r="OS257" s="214"/>
      <c r="OT257" s="29">
        <f>OS257*F257</f>
        <v>0</v>
      </c>
      <c r="OU257" s="214"/>
      <c r="OV257" s="29">
        <f>OU257*F257</f>
        <v>0</v>
      </c>
      <c r="OW257" s="214"/>
      <c r="OX257" s="29">
        <f>OW257*F257</f>
        <v>0</v>
      </c>
      <c r="OY257" s="175"/>
    </row>
    <row r="258" spans="1:415" s="63" customFormat="1" ht="13" hidden="1" outlineLevel="1" x14ac:dyDescent="0.25">
      <c r="A258" s="140"/>
      <c r="B258" s="138"/>
      <c r="C258" s="139"/>
      <c r="D258" s="78"/>
      <c r="E258" s="78"/>
      <c r="F258" s="212"/>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5"/>
      <c r="OF258" s="28"/>
      <c r="OG258" s="28"/>
      <c r="OH258" s="29"/>
      <c r="OI258" s="29"/>
      <c r="OJ258" s="92"/>
      <c r="OK258" s="29"/>
      <c r="OL258" s="29"/>
      <c r="OM258" s="29"/>
      <c r="ON258" s="29"/>
      <c r="OO258" s="28"/>
      <c r="OP258" s="29"/>
      <c r="OQ258" s="28"/>
      <c r="OR258" s="29"/>
      <c r="OS258" s="28"/>
      <c r="OT258" s="29"/>
      <c r="OU258" s="28"/>
      <c r="OV258" s="29"/>
      <c r="OW258" s="28"/>
      <c r="OX258" s="29"/>
      <c r="OY258" s="175"/>
    </row>
    <row r="259" spans="1:415" s="63" customFormat="1" ht="13" hidden="1" outlineLevel="2" x14ac:dyDescent="0.25">
      <c r="A259" s="140"/>
      <c r="B259" s="138"/>
      <c r="C259" s="139"/>
      <c r="D259" s="78"/>
      <c r="E259" s="78"/>
      <c r="F259" s="212"/>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5"/>
      <c r="OF259" s="28"/>
      <c r="OG259" s="28"/>
      <c r="OH259" s="29"/>
      <c r="OI259" s="29"/>
      <c r="OJ259" s="92"/>
      <c r="OK259" s="29"/>
      <c r="OL259" s="29"/>
      <c r="OM259" s="29"/>
      <c r="ON259" s="29"/>
      <c r="OO259" s="28"/>
      <c r="OP259" s="29"/>
      <c r="OQ259" s="28"/>
      <c r="OR259" s="29"/>
      <c r="OS259" s="28"/>
      <c r="OT259" s="29"/>
      <c r="OU259" s="28"/>
      <c r="OV259" s="29"/>
      <c r="OW259" s="28"/>
      <c r="OX259" s="29"/>
      <c r="OY259" s="175"/>
    </row>
    <row r="260" spans="1:415" s="63" customFormat="1" ht="13" hidden="1" outlineLevel="2" x14ac:dyDescent="0.25">
      <c r="A260" s="140"/>
      <c r="B260" s="138"/>
      <c r="C260" s="139"/>
      <c r="D260" s="78"/>
      <c r="E260" s="78"/>
      <c r="F260" s="212"/>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5"/>
      <c r="OF260" s="28"/>
      <c r="OG260" s="28"/>
      <c r="OH260" s="29"/>
      <c r="OI260" s="29"/>
      <c r="OJ260" s="92"/>
      <c r="OK260" s="29"/>
      <c r="OL260" s="29"/>
      <c r="OM260" s="29"/>
      <c r="ON260" s="29"/>
      <c r="OO260" s="28"/>
      <c r="OP260" s="29"/>
      <c r="OQ260" s="28"/>
      <c r="OR260" s="29"/>
      <c r="OS260" s="28"/>
      <c r="OT260" s="29"/>
      <c r="OU260" s="28"/>
      <c r="OV260" s="29"/>
      <c r="OW260" s="28"/>
      <c r="OX260" s="29"/>
      <c r="OY260" s="175"/>
    </row>
    <row r="261" spans="1:415" ht="12.5" hidden="1" collapsed="1" x14ac:dyDescent="0.25">
      <c r="A261" s="135" t="s">
        <v>173</v>
      </c>
      <c r="B261" s="192"/>
      <c r="C261" s="136" t="s">
        <v>34</v>
      </c>
      <c r="D261" s="182">
        <v>0</v>
      </c>
      <c r="E261" s="30">
        <f>D261*1.1</f>
        <v>0</v>
      </c>
      <c r="F261" s="219"/>
      <c r="G261" s="27">
        <f t="shared" ref="G261" si="1152">ROUND(ROUND(D261,3)*$F261,2)</f>
        <v>0</v>
      </c>
      <c r="H261" s="85">
        <f t="shared" ref="H261" si="1153">ROUND(ROUND(E261,3)*$F261,2)</f>
        <v>0</v>
      </c>
      <c r="I261" s="102"/>
      <c r="J261" s="69" t="str">
        <f>C261</f>
        <v>km</v>
      </c>
      <c r="K261" s="193"/>
      <c r="L261" s="69">
        <f>K261*$F261</f>
        <v>0</v>
      </c>
      <c r="M261" s="193"/>
      <c r="N261" s="69">
        <f>M261*$F261</f>
        <v>0</v>
      </c>
      <c r="O261" s="193"/>
      <c r="P261" s="69">
        <f>O261*$F261</f>
        <v>0</v>
      </c>
      <c r="Q261" s="193"/>
      <c r="R261" s="69">
        <f>Q261*$F261</f>
        <v>0</v>
      </c>
      <c r="S261" s="193"/>
      <c r="T261" s="69">
        <f>S261*$F261</f>
        <v>0</v>
      </c>
      <c r="U261" s="193"/>
      <c r="V261" s="69">
        <f>U261*$F261</f>
        <v>0</v>
      </c>
      <c r="W261" s="193"/>
      <c r="X261" s="69">
        <f>W261*$F261</f>
        <v>0</v>
      </c>
      <c r="Y261" s="196">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5"/>
      <c r="OF261" s="195">
        <f t="shared" ref="OF261" si="1154">OK261+OM261+OO261+OQ261+OS261+OU261+OW261</f>
        <v>0</v>
      </c>
      <c r="OG261" s="28">
        <f t="shared" ref="OG261" si="1155">OL261+ON261+OP261+OR261+OT261+OV261+OX261</f>
        <v>0</v>
      </c>
      <c r="OH261" s="194">
        <f>D261-OF261</f>
        <v>0</v>
      </c>
      <c r="OI261" s="29">
        <f>G261-OG261</f>
        <v>0</v>
      </c>
      <c r="OJ261" s="92" t="str">
        <f>J261</f>
        <v>km</v>
      </c>
      <c r="OK261" s="213"/>
      <c r="OL261" s="29">
        <f>OK261*F261</f>
        <v>0</v>
      </c>
      <c r="OM261" s="213"/>
      <c r="ON261" s="29">
        <f>OM261*F261</f>
        <v>0</v>
      </c>
      <c r="OO261" s="214"/>
      <c r="OP261" s="29">
        <f>OO261*F261</f>
        <v>0</v>
      </c>
      <c r="OQ261" s="214"/>
      <c r="OR261" s="29">
        <f>OQ261*F261</f>
        <v>0</v>
      </c>
      <c r="OS261" s="214"/>
      <c r="OT261" s="29">
        <f>OS261*F261</f>
        <v>0</v>
      </c>
      <c r="OU261" s="214"/>
      <c r="OV261" s="29">
        <f>OU261*F261</f>
        <v>0</v>
      </c>
      <c r="OW261" s="214"/>
      <c r="OX261" s="29">
        <f>OW261*F261</f>
        <v>0</v>
      </c>
      <c r="OY261" s="175"/>
    </row>
    <row r="262" spans="1:415" s="63" customFormat="1" ht="13" hidden="1" outlineLevel="1" x14ac:dyDescent="0.25">
      <c r="A262" s="140"/>
      <c r="B262" s="138"/>
      <c r="C262" s="139"/>
      <c r="D262" s="78"/>
      <c r="E262" s="78"/>
      <c r="F262" s="212"/>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5"/>
      <c r="OF262" s="28"/>
      <c r="OG262" s="28"/>
      <c r="OH262" s="29"/>
      <c r="OI262" s="29"/>
      <c r="OJ262" s="92"/>
      <c r="OK262" s="29"/>
      <c r="OL262" s="29"/>
      <c r="OM262" s="29"/>
      <c r="ON262" s="29"/>
      <c r="OO262" s="28"/>
      <c r="OP262" s="29"/>
      <c r="OQ262" s="28"/>
      <c r="OR262" s="29"/>
      <c r="OS262" s="28"/>
      <c r="OT262" s="29"/>
      <c r="OU262" s="28"/>
      <c r="OV262" s="29"/>
      <c r="OW262" s="28"/>
      <c r="OX262" s="29"/>
      <c r="OY262" s="175"/>
    </row>
    <row r="263" spans="1:415" s="63" customFormat="1" ht="13" hidden="1" outlineLevel="2" x14ac:dyDescent="0.25">
      <c r="A263" s="140"/>
      <c r="B263" s="138"/>
      <c r="C263" s="139"/>
      <c r="D263" s="78"/>
      <c r="E263" s="78"/>
      <c r="F263" s="212"/>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5"/>
      <c r="OF263" s="28"/>
      <c r="OG263" s="28"/>
      <c r="OH263" s="29"/>
      <c r="OI263" s="29"/>
      <c r="OJ263" s="92"/>
      <c r="OK263" s="29"/>
      <c r="OL263" s="29"/>
      <c r="OM263" s="29"/>
      <c r="ON263" s="29"/>
      <c r="OO263" s="28"/>
      <c r="OP263" s="29"/>
      <c r="OQ263" s="28"/>
      <c r="OR263" s="29"/>
      <c r="OS263" s="28"/>
      <c r="OT263" s="29"/>
      <c r="OU263" s="28"/>
      <c r="OV263" s="29"/>
      <c r="OW263" s="28"/>
      <c r="OX263" s="29"/>
      <c r="OY263" s="175"/>
    </row>
    <row r="264" spans="1:415" s="63" customFormat="1" ht="13" hidden="1" outlineLevel="2" x14ac:dyDescent="0.25">
      <c r="A264" s="140"/>
      <c r="B264" s="138"/>
      <c r="C264" s="139"/>
      <c r="D264" s="78"/>
      <c r="E264" s="78"/>
      <c r="F264" s="212"/>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5"/>
      <c r="OF264" s="28"/>
      <c r="OG264" s="28"/>
      <c r="OH264" s="29"/>
      <c r="OI264" s="29"/>
      <c r="OJ264" s="92"/>
      <c r="OK264" s="29"/>
      <c r="OL264" s="29"/>
      <c r="OM264" s="29"/>
      <c r="ON264" s="29"/>
      <c r="OO264" s="28"/>
      <c r="OP264" s="29"/>
      <c r="OQ264" s="28"/>
      <c r="OR264" s="29"/>
      <c r="OS264" s="28"/>
      <c r="OT264" s="29"/>
      <c r="OU264" s="28"/>
      <c r="OV264" s="29"/>
      <c r="OW264" s="28"/>
      <c r="OX264" s="29"/>
      <c r="OY264" s="175"/>
    </row>
    <row r="265" spans="1:415" ht="37.5" hidden="1" collapsed="1" x14ac:dyDescent="0.25">
      <c r="A265" s="156" t="s">
        <v>174</v>
      </c>
      <c r="B265" s="157" t="s">
        <v>260</v>
      </c>
      <c r="C265" s="157"/>
      <c r="D265" s="172"/>
      <c r="E265" s="172"/>
      <c r="F265" s="147"/>
      <c r="G265" s="172"/>
      <c r="H265" s="173"/>
      <c r="I265" s="153"/>
      <c r="J265" s="150"/>
      <c r="K265" s="154"/>
      <c r="L265" s="154"/>
      <c r="M265" s="154"/>
      <c r="N265" s="154"/>
      <c r="O265" s="154"/>
      <c r="P265" s="154"/>
      <c r="Q265" s="154"/>
      <c r="R265" s="154"/>
      <c r="S265" s="154"/>
      <c r="T265" s="154"/>
      <c r="U265" s="154"/>
      <c r="V265" s="154"/>
      <c r="W265" s="154"/>
      <c r="X265" s="154"/>
      <c r="Y265" s="154"/>
      <c r="Z265" s="154"/>
      <c r="AA265" s="155"/>
      <c r="AB265" s="154"/>
      <c r="AC265" s="155"/>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5"/>
      <c r="OF265" s="150"/>
      <c r="OG265" s="150"/>
      <c r="OH265" s="150"/>
      <c r="OI265" s="150"/>
      <c r="OJ265" s="179"/>
      <c r="OK265" s="150"/>
      <c r="OL265" s="150"/>
      <c r="OM265" s="150"/>
      <c r="ON265" s="150"/>
      <c r="OO265" s="150"/>
      <c r="OP265" s="150"/>
      <c r="OQ265" s="150"/>
      <c r="OR265" s="150"/>
      <c r="OS265" s="150"/>
      <c r="OT265" s="150"/>
      <c r="OU265" s="150"/>
      <c r="OV265" s="150"/>
      <c r="OW265" s="150"/>
      <c r="OX265" s="150"/>
      <c r="OY265" s="175"/>
    </row>
    <row r="266" spans="1:415" ht="12.5" hidden="1" x14ac:dyDescent="0.25">
      <c r="A266" s="135" t="s">
        <v>175</v>
      </c>
      <c r="B266" s="192"/>
      <c r="C266" s="136" t="s">
        <v>34</v>
      </c>
      <c r="D266" s="182">
        <v>0</v>
      </c>
      <c r="E266" s="30">
        <f>D266*1.1</f>
        <v>0</v>
      </c>
      <c r="F266" s="219"/>
      <c r="G266" s="27">
        <f t="shared" ref="G266" si="1156">ROUND(ROUND(D266,3)*$F266,2)</f>
        <v>0</v>
      </c>
      <c r="H266" s="85">
        <f t="shared" ref="H266" si="1157">ROUND(ROUND(E266,3)*$F266,2)</f>
        <v>0</v>
      </c>
      <c r="I266" s="102"/>
      <c r="J266" s="69" t="str">
        <f>C266</f>
        <v>km</v>
      </c>
      <c r="K266" s="193"/>
      <c r="L266" s="69">
        <f>K266*$F266</f>
        <v>0</v>
      </c>
      <c r="M266" s="193"/>
      <c r="N266" s="69">
        <f>M266*$F266</f>
        <v>0</v>
      </c>
      <c r="O266" s="193"/>
      <c r="P266" s="69">
        <f>O266*$F266</f>
        <v>0</v>
      </c>
      <c r="Q266" s="193"/>
      <c r="R266" s="69">
        <f>Q266*$F266</f>
        <v>0</v>
      </c>
      <c r="S266" s="193"/>
      <c r="T266" s="69">
        <f>S266*$F266</f>
        <v>0</v>
      </c>
      <c r="U266" s="193"/>
      <c r="V266" s="69">
        <f>U266*$F266</f>
        <v>0</v>
      </c>
      <c r="W266" s="193"/>
      <c r="X266" s="69">
        <f>W266*$F266</f>
        <v>0</v>
      </c>
      <c r="Y266" s="196">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5"/>
      <c r="OF266" s="195">
        <f t="shared" ref="OF266" si="1182">OK266+OM266+OO266+OQ266+OS266+OU266+OW266</f>
        <v>0</v>
      </c>
      <c r="OG266" s="28">
        <f t="shared" ref="OG266" si="1183">OL266+ON266+OP266+OR266+OT266+OV266+OX266</f>
        <v>0</v>
      </c>
      <c r="OH266" s="194">
        <f>D266-OF266</f>
        <v>0</v>
      </c>
      <c r="OI266" s="29">
        <f>G266-OG266</f>
        <v>0</v>
      </c>
      <c r="OJ266" s="92" t="str">
        <f>J266</f>
        <v>km</v>
      </c>
      <c r="OK266" s="213"/>
      <c r="OL266" s="29">
        <f>OK266*F266</f>
        <v>0</v>
      </c>
      <c r="OM266" s="213"/>
      <c r="ON266" s="29">
        <f>OM266*F266</f>
        <v>0</v>
      </c>
      <c r="OO266" s="214"/>
      <c r="OP266" s="29">
        <f>OO266*F266</f>
        <v>0</v>
      </c>
      <c r="OQ266" s="214"/>
      <c r="OR266" s="29">
        <f>OQ266*F266</f>
        <v>0</v>
      </c>
      <c r="OS266" s="214"/>
      <c r="OT266" s="29">
        <f>OS266*F266</f>
        <v>0</v>
      </c>
      <c r="OU266" s="214"/>
      <c r="OV266" s="29">
        <f>OU266*F266</f>
        <v>0</v>
      </c>
      <c r="OW266" s="214"/>
      <c r="OX266" s="29">
        <f>OW266*F266</f>
        <v>0</v>
      </c>
      <c r="OY266" s="175"/>
    </row>
    <row r="267" spans="1:415" s="63" customFormat="1" ht="13" hidden="1" outlineLevel="1" x14ac:dyDescent="0.25">
      <c r="A267" s="140"/>
      <c r="B267" s="138"/>
      <c r="C267" s="139"/>
      <c r="D267" s="78"/>
      <c r="E267" s="78"/>
      <c r="F267" s="212"/>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5"/>
      <c r="OF267" s="28"/>
      <c r="OG267" s="28"/>
      <c r="OH267" s="29"/>
      <c r="OI267" s="29"/>
      <c r="OJ267" s="92"/>
      <c r="OK267" s="29"/>
      <c r="OL267" s="29"/>
      <c r="OM267" s="29"/>
      <c r="ON267" s="29"/>
      <c r="OO267" s="28"/>
      <c r="OP267" s="29"/>
      <c r="OQ267" s="28"/>
      <c r="OR267" s="29"/>
      <c r="OS267" s="28"/>
      <c r="OT267" s="29"/>
      <c r="OU267" s="28"/>
      <c r="OV267" s="29"/>
      <c r="OW267" s="28"/>
      <c r="OX267" s="29"/>
      <c r="OY267" s="175"/>
    </row>
    <row r="268" spans="1:415" s="63" customFormat="1" ht="13" hidden="1" outlineLevel="2" x14ac:dyDescent="0.25">
      <c r="A268" s="140"/>
      <c r="B268" s="138"/>
      <c r="C268" s="139"/>
      <c r="D268" s="78"/>
      <c r="E268" s="78"/>
      <c r="F268" s="212"/>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5"/>
      <c r="OF268" s="28"/>
      <c r="OG268" s="28"/>
      <c r="OH268" s="29"/>
      <c r="OI268" s="29"/>
      <c r="OJ268" s="92"/>
      <c r="OK268" s="29"/>
      <c r="OL268" s="29"/>
      <c r="OM268" s="29"/>
      <c r="ON268" s="29"/>
      <c r="OO268" s="28"/>
      <c r="OP268" s="29"/>
      <c r="OQ268" s="28"/>
      <c r="OR268" s="29"/>
      <c r="OS268" s="28"/>
      <c r="OT268" s="29"/>
      <c r="OU268" s="28"/>
      <c r="OV268" s="29"/>
      <c r="OW268" s="28"/>
      <c r="OX268" s="29"/>
      <c r="OY268" s="175"/>
    </row>
    <row r="269" spans="1:415" s="63" customFormat="1" ht="13" hidden="1" outlineLevel="2" x14ac:dyDescent="0.25">
      <c r="A269" s="140"/>
      <c r="B269" s="138"/>
      <c r="C269" s="139"/>
      <c r="D269" s="78"/>
      <c r="E269" s="78"/>
      <c r="F269" s="212"/>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5"/>
      <c r="OF269" s="28"/>
      <c r="OG269" s="28"/>
      <c r="OH269" s="29"/>
      <c r="OI269" s="29"/>
      <c r="OJ269" s="92"/>
      <c r="OK269" s="29"/>
      <c r="OL269" s="29"/>
      <c r="OM269" s="29"/>
      <c r="ON269" s="29"/>
      <c r="OO269" s="28"/>
      <c r="OP269" s="29"/>
      <c r="OQ269" s="28"/>
      <c r="OR269" s="29"/>
      <c r="OS269" s="28"/>
      <c r="OT269" s="29"/>
      <c r="OU269" s="28"/>
      <c r="OV269" s="29"/>
      <c r="OW269" s="28"/>
      <c r="OX269" s="29"/>
      <c r="OY269" s="175"/>
    </row>
    <row r="270" spans="1:415" ht="12.5" hidden="1" collapsed="1" x14ac:dyDescent="0.25">
      <c r="A270" s="135" t="s">
        <v>176</v>
      </c>
      <c r="B270" s="192"/>
      <c r="C270" s="136" t="s">
        <v>34</v>
      </c>
      <c r="D270" s="182">
        <v>0</v>
      </c>
      <c r="E270" s="30">
        <f>D270*1.1</f>
        <v>0</v>
      </c>
      <c r="F270" s="219"/>
      <c r="G270" s="27">
        <f t="shared" ref="G270" si="1184">ROUND(ROUND(D270,3)*$F270,2)</f>
        <v>0</v>
      </c>
      <c r="H270" s="85">
        <f t="shared" ref="H270" si="1185">ROUND(ROUND(E270,3)*$F270,2)</f>
        <v>0</v>
      </c>
      <c r="I270" s="102"/>
      <c r="J270" s="69" t="str">
        <f>C270</f>
        <v>km</v>
      </c>
      <c r="K270" s="193"/>
      <c r="L270" s="69">
        <f>K270*$F270</f>
        <v>0</v>
      </c>
      <c r="M270" s="193"/>
      <c r="N270" s="69">
        <f>M270*$F270</f>
        <v>0</v>
      </c>
      <c r="O270" s="193"/>
      <c r="P270" s="69">
        <f>O270*$F270</f>
        <v>0</v>
      </c>
      <c r="Q270" s="193"/>
      <c r="R270" s="69">
        <f>Q270*$F270</f>
        <v>0</v>
      </c>
      <c r="S270" s="193"/>
      <c r="T270" s="69">
        <f>S270*$F270</f>
        <v>0</v>
      </c>
      <c r="U270" s="193"/>
      <c r="V270" s="69">
        <f>U270*$F270</f>
        <v>0</v>
      </c>
      <c r="W270" s="193"/>
      <c r="X270" s="69">
        <f>W270*$F270</f>
        <v>0</v>
      </c>
      <c r="Y270" s="196">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5"/>
      <c r="OF270" s="195">
        <f t="shared" ref="OF270" si="1186">OK270+OM270+OO270+OQ270+OS270+OU270+OW270</f>
        <v>0</v>
      </c>
      <c r="OG270" s="28">
        <f t="shared" ref="OG270" si="1187">OL270+ON270+OP270+OR270+OT270+OV270+OX270</f>
        <v>0</v>
      </c>
      <c r="OH270" s="194">
        <f>D270-OF270</f>
        <v>0</v>
      </c>
      <c r="OI270" s="29">
        <f>G270-OG270</f>
        <v>0</v>
      </c>
      <c r="OJ270" s="92" t="str">
        <f>J270</f>
        <v>km</v>
      </c>
      <c r="OK270" s="213"/>
      <c r="OL270" s="29">
        <f>OK270*F270</f>
        <v>0</v>
      </c>
      <c r="OM270" s="213"/>
      <c r="ON270" s="29">
        <f>OM270*F270</f>
        <v>0</v>
      </c>
      <c r="OO270" s="214"/>
      <c r="OP270" s="29">
        <f>OO270*F270</f>
        <v>0</v>
      </c>
      <c r="OQ270" s="214"/>
      <c r="OR270" s="29">
        <f>OQ270*F270</f>
        <v>0</v>
      </c>
      <c r="OS270" s="214"/>
      <c r="OT270" s="29">
        <f>OS270*F270</f>
        <v>0</v>
      </c>
      <c r="OU270" s="214"/>
      <c r="OV270" s="29">
        <f>OU270*F270</f>
        <v>0</v>
      </c>
      <c r="OW270" s="214"/>
      <c r="OX270" s="29">
        <f>OW270*F270</f>
        <v>0</v>
      </c>
      <c r="OY270" s="175"/>
    </row>
    <row r="271" spans="1:415" s="63" customFormat="1" ht="13" hidden="1" outlineLevel="1" x14ac:dyDescent="0.25">
      <c r="A271" s="140"/>
      <c r="B271" s="138"/>
      <c r="C271" s="139"/>
      <c r="D271" s="78"/>
      <c r="E271" s="78"/>
      <c r="F271" s="212"/>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5"/>
      <c r="OF271" s="28"/>
      <c r="OG271" s="28"/>
      <c r="OH271" s="29"/>
      <c r="OI271" s="29"/>
      <c r="OJ271" s="92"/>
      <c r="OK271" s="29"/>
      <c r="OL271" s="29"/>
      <c r="OM271" s="29"/>
      <c r="ON271" s="29"/>
      <c r="OO271" s="28"/>
      <c r="OP271" s="29"/>
      <c r="OQ271" s="28"/>
      <c r="OR271" s="29"/>
      <c r="OS271" s="28"/>
      <c r="OT271" s="29"/>
      <c r="OU271" s="28"/>
      <c r="OV271" s="29"/>
      <c r="OW271" s="28"/>
      <c r="OX271" s="29"/>
      <c r="OY271" s="175"/>
    </row>
    <row r="272" spans="1:415" s="63" customFormat="1" ht="13" hidden="1" outlineLevel="2" x14ac:dyDescent="0.25">
      <c r="A272" s="140"/>
      <c r="B272" s="138"/>
      <c r="C272" s="139"/>
      <c r="D272" s="78"/>
      <c r="E272" s="78"/>
      <c r="F272" s="212"/>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5"/>
      <c r="OF272" s="28"/>
      <c r="OG272" s="28"/>
      <c r="OH272" s="29"/>
      <c r="OI272" s="29"/>
      <c r="OJ272" s="92"/>
      <c r="OK272" s="29"/>
      <c r="OL272" s="29"/>
      <c r="OM272" s="29"/>
      <c r="ON272" s="29"/>
      <c r="OO272" s="28"/>
      <c r="OP272" s="29"/>
      <c r="OQ272" s="28"/>
      <c r="OR272" s="29"/>
      <c r="OS272" s="28"/>
      <c r="OT272" s="29"/>
      <c r="OU272" s="28"/>
      <c r="OV272" s="29"/>
      <c r="OW272" s="28"/>
      <c r="OX272" s="29"/>
      <c r="OY272" s="175"/>
    </row>
    <row r="273" spans="1:415" s="63" customFormat="1" ht="13" hidden="1" outlineLevel="2" x14ac:dyDescent="0.25">
      <c r="A273" s="140"/>
      <c r="B273" s="138"/>
      <c r="C273" s="139"/>
      <c r="D273" s="78"/>
      <c r="E273" s="78"/>
      <c r="F273" s="212"/>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5"/>
      <c r="OF273" s="28"/>
      <c r="OG273" s="28"/>
      <c r="OH273" s="29"/>
      <c r="OI273" s="29"/>
      <c r="OJ273" s="92"/>
      <c r="OK273" s="29"/>
      <c r="OL273" s="29"/>
      <c r="OM273" s="29"/>
      <c r="ON273" s="29"/>
      <c r="OO273" s="28"/>
      <c r="OP273" s="29"/>
      <c r="OQ273" s="28"/>
      <c r="OR273" s="29"/>
      <c r="OS273" s="28"/>
      <c r="OT273" s="29"/>
      <c r="OU273" s="28"/>
      <c r="OV273" s="29"/>
      <c r="OW273" s="28"/>
      <c r="OX273" s="29"/>
      <c r="OY273" s="175"/>
    </row>
    <row r="274" spans="1:415" ht="12.5" hidden="1" collapsed="1" x14ac:dyDescent="0.25">
      <c r="A274" s="135" t="s">
        <v>177</v>
      </c>
      <c r="B274" s="192"/>
      <c r="C274" s="136" t="s">
        <v>34</v>
      </c>
      <c r="D274" s="182">
        <v>0</v>
      </c>
      <c r="E274" s="30">
        <f>D274*1.1</f>
        <v>0</v>
      </c>
      <c r="F274" s="219"/>
      <c r="G274" s="27">
        <f t="shared" ref="G274" si="1188">ROUND(ROUND(D274,3)*$F274,2)</f>
        <v>0</v>
      </c>
      <c r="H274" s="85">
        <f t="shared" ref="H274" si="1189">ROUND(ROUND(E274,3)*$F274,2)</f>
        <v>0</v>
      </c>
      <c r="I274" s="102"/>
      <c r="J274" s="69" t="str">
        <f>C274</f>
        <v>km</v>
      </c>
      <c r="K274" s="193"/>
      <c r="L274" s="69">
        <f>K274*$F274</f>
        <v>0</v>
      </c>
      <c r="M274" s="193"/>
      <c r="N274" s="69">
        <f>M274*$F274</f>
        <v>0</v>
      </c>
      <c r="O274" s="193"/>
      <c r="P274" s="69">
        <f>O274*$F274</f>
        <v>0</v>
      </c>
      <c r="Q274" s="193"/>
      <c r="R274" s="69">
        <f>Q274*$F274</f>
        <v>0</v>
      </c>
      <c r="S274" s="193"/>
      <c r="T274" s="69">
        <f>S274*$F274</f>
        <v>0</v>
      </c>
      <c r="U274" s="193"/>
      <c r="V274" s="69">
        <f>U274*$F274</f>
        <v>0</v>
      </c>
      <c r="W274" s="193"/>
      <c r="X274" s="69">
        <f>W274*$F274</f>
        <v>0</v>
      </c>
      <c r="Y274" s="196">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5"/>
      <c r="OF274" s="195">
        <f t="shared" ref="OF274" si="1190">OK274+OM274+OO274+OQ274+OS274+OU274+OW274</f>
        <v>0</v>
      </c>
      <c r="OG274" s="28">
        <f t="shared" ref="OG274" si="1191">OL274+ON274+OP274+OR274+OT274+OV274+OX274</f>
        <v>0</v>
      </c>
      <c r="OH274" s="194">
        <f>D274-OF274</f>
        <v>0</v>
      </c>
      <c r="OI274" s="29">
        <f>G274-OG274</f>
        <v>0</v>
      </c>
      <c r="OJ274" s="92" t="str">
        <f>J274</f>
        <v>km</v>
      </c>
      <c r="OK274" s="213"/>
      <c r="OL274" s="29">
        <f>OK274*F274</f>
        <v>0</v>
      </c>
      <c r="OM274" s="213"/>
      <c r="ON274" s="29">
        <f>OM274*F274</f>
        <v>0</v>
      </c>
      <c r="OO274" s="214"/>
      <c r="OP274" s="29">
        <f>OO274*F274</f>
        <v>0</v>
      </c>
      <c r="OQ274" s="214"/>
      <c r="OR274" s="29">
        <f>OQ274*F274</f>
        <v>0</v>
      </c>
      <c r="OS274" s="214"/>
      <c r="OT274" s="29">
        <f>OS274*F274</f>
        <v>0</v>
      </c>
      <c r="OU274" s="214"/>
      <c r="OV274" s="29">
        <f>OU274*F274</f>
        <v>0</v>
      </c>
      <c r="OW274" s="214"/>
      <c r="OX274" s="29">
        <f>OW274*F274</f>
        <v>0</v>
      </c>
      <c r="OY274" s="175"/>
    </row>
    <row r="275" spans="1:415" s="63" customFormat="1" ht="13" hidden="1" outlineLevel="1" x14ac:dyDescent="0.25">
      <c r="A275" s="140"/>
      <c r="B275" s="138"/>
      <c r="C275" s="139"/>
      <c r="D275" s="78"/>
      <c r="E275" s="78"/>
      <c r="F275" s="212"/>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5"/>
      <c r="OF275" s="28"/>
      <c r="OG275" s="28"/>
      <c r="OH275" s="29"/>
      <c r="OI275" s="29"/>
      <c r="OJ275" s="92"/>
      <c r="OK275" s="29"/>
      <c r="OL275" s="29"/>
      <c r="OM275" s="29"/>
      <c r="ON275" s="29"/>
      <c r="OO275" s="28"/>
      <c r="OP275" s="29"/>
      <c r="OQ275" s="28"/>
      <c r="OR275" s="29"/>
      <c r="OS275" s="28"/>
      <c r="OT275" s="29"/>
      <c r="OU275" s="28"/>
      <c r="OV275" s="29"/>
      <c r="OW275" s="28"/>
      <c r="OX275" s="29"/>
      <c r="OY275" s="175"/>
    </row>
    <row r="276" spans="1:415" s="63" customFormat="1" ht="13" hidden="1" outlineLevel="2" x14ac:dyDescent="0.25">
      <c r="A276" s="140"/>
      <c r="B276" s="138"/>
      <c r="C276" s="139"/>
      <c r="D276" s="78"/>
      <c r="E276" s="78"/>
      <c r="F276" s="212"/>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5"/>
      <c r="OF276" s="28"/>
      <c r="OG276" s="28"/>
      <c r="OH276" s="29"/>
      <c r="OI276" s="29"/>
      <c r="OJ276" s="92"/>
      <c r="OK276" s="29"/>
      <c r="OL276" s="29"/>
      <c r="OM276" s="29"/>
      <c r="ON276" s="29"/>
      <c r="OO276" s="28"/>
      <c r="OP276" s="29"/>
      <c r="OQ276" s="28"/>
      <c r="OR276" s="29"/>
      <c r="OS276" s="28"/>
      <c r="OT276" s="29"/>
      <c r="OU276" s="28"/>
      <c r="OV276" s="29"/>
      <c r="OW276" s="28"/>
      <c r="OX276" s="29"/>
      <c r="OY276" s="175"/>
    </row>
    <row r="277" spans="1:415" s="63" customFormat="1" ht="13" hidden="1" outlineLevel="2" x14ac:dyDescent="0.25">
      <c r="A277" s="140"/>
      <c r="B277" s="138"/>
      <c r="C277" s="139"/>
      <c r="D277" s="78"/>
      <c r="E277" s="78"/>
      <c r="F277" s="212"/>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5"/>
      <c r="OF277" s="28"/>
      <c r="OG277" s="28"/>
      <c r="OH277" s="29"/>
      <c r="OI277" s="29"/>
      <c r="OJ277" s="92"/>
      <c r="OK277" s="29"/>
      <c r="OL277" s="29"/>
      <c r="OM277" s="29"/>
      <c r="ON277" s="29"/>
      <c r="OO277" s="28"/>
      <c r="OP277" s="29"/>
      <c r="OQ277" s="28"/>
      <c r="OR277" s="29"/>
      <c r="OS277" s="28"/>
      <c r="OT277" s="29"/>
      <c r="OU277" s="28"/>
      <c r="OV277" s="29"/>
      <c r="OW277" s="28"/>
      <c r="OX277" s="29"/>
      <c r="OY277" s="175"/>
    </row>
    <row r="278" spans="1:415" ht="13" hidden="1" collapsed="1" x14ac:dyDescent="0.25">
      <c r="A278" s="148" t="s">
        <v>64</v>
      </c>
      <c r="B278" s="149" t="s">
        <v>65</v>
      </c>
      <c r="C278" s="149"/>
      <c r="D278" s="149"/>
      <c r="E278" s="149"/>
      <c r="F278" s="168"/>
      <c r="G278" s="149"/>
      <c r="H278" s="169"/>
      <c r="I278" s="153"/>
      <c r="J278" s="150"/>
      <c r="K278" s="154"/>
      <c r="L278" s="154"/>
      <c r="M278" s="154"/>
      <c r="N278" s="154"/>
      <c r="O278" s="154"/>
      <c r="P278" s="154"/>
      <c r="Q278" s="154"/>
      <c r="R278" s="154"/>
      <c r="S278" s="154"/>
      <c r="T278" s="154"/>
      <c r="U278" s="154"/>
      <c r="V278" s="154"/>
      <c r="W278" s="154"/>
      <c r="X278" s="154"/>
      <c r="Y278" s="154"/>
      <c r="Z278" s="154"/>
      <c r="AA278" s="155"/>
      <c r="AB278" s="154"/>
      <c r="AC278" s="15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5"/>
      <c r="OF278" s="150"/>
      <c r="OG278" s="150"/>
      <c r="OH278" s="150"/>
      <c r="OI278" s="150"/>
      <c r="OJ278" s="179"/>
      <c r="OK278" s="150"/>
      <c r="OL278" s="150"/>
      <c r="OM278" s="150"/>
      <c r="ON278" s="150"/>
      <c r="OO278" s="150"/>
      <c r="OP278" s="150"/>
      <c r="OQ278" s="150"/>
      <c r="OR278" s="150"/>
      <c r="OS278" s="150"/>
      <c r="OT278" s="150"/>
      <c r="OU278" s="150"/>
      <c r="OV278" s="150"/>
      <c r="OW278" s="150"/>
      <c r="OX278" s="150"/>
      <c r="OY278" s="175"/>
    </row>
    <row r="279" spans="1:415" ht="37.5" hidden="1" x14ac:dyDescent="0.25">
      <c r="A279" s="156" t="s">
        <v>190</v>
      </c>
      <c r="B279" s="157" t="s">
        <v>128</v>
      </c>
      <c r="C279" s="157"/>
      <c r="D279" s="158"/>
      <c r="E279" s="158"/>
      <c r="F279" s="159"/>
      <c r="G279" s="158"/>
      <c r="H279" s="160"/>
      <c r="I279" s="153"/>
      <c r="J279" s="150"/>
      <c r="K279" s="154"/>
      <c r="L279" s="154"/>
      <c r="M279" s="154"/>
      <c r="N279" s="154"/>
      <c r="O279" s="154"/>
      <c r="P279" s="154"/>
      <c r="Q279" s="154"/>
      <c r="R279" s="154"/>
      <c r="S279" s="154"/>
      <c r="T279" s="154"/>
      <c r="U279" s="154"/>
      <c r="V279" s="154"/>
      <c r="W279" s="154"/>
      <c r="X279" s="154"/>
      <c r="Y279" s="154"/>
      <c r="Z279" s="154"/>
      <c r="AA279" s="155"/>
      <c r="AB279" s="154"/>
      <c r="AC279" s="155"/>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5"/>
      <c r="OF279" s="150"/>
      <c r="OG279" s="150"/>
      <c r="OH279" s="150"/>
      <c r="OI279" s="150"/>
      <c r="OJ279" s="179"/>
      <c r="OK279" s="150"/>
      <c r="OL279" s="150"/>
      <c r="OM279" s="150"/>
      <c r="ON279" s="150"/>
      <c r="OO279" s="150"/>
      <c r="OP279" s="150"/>
      <c r="OQ279" s="150"/>
      <c r="OR279" s="150"/>
      <c r="OS279" s="150"/>
      <c r="OT279" s="150"/>
      <c r="OU279" s="150"/>
      <c r="OV279" s="150"/>
      <c r="OW279" s="150"/>
      <c r="OX279" s="150"/>
      <c r="OY279" s="175"/>
    </row>
    <row r="280" spans="1:415" ht="12.5" hidden="1" x14ac:dyDescent="0.25">
      <c r="A280" s="135" t="s">
        <v>191</v>
      </c>
      <c r="B280" s="192"/>
      <c r="C280" s="136" t="s">
        <v>34</v>
      </c>
      <c r="D280" s="182">
        <v>0</v>
      </c>
      <c r="E280" s="30">
        <f>D280*1.1</f>
        <v>0</v>
      </c>
      <c r="F280" s="219"/>
      <c r="G280" s="27">
        <f t="shared" ref="G280" si="1192">ROUND(ROUND(D280,3)*$F280,2)</f>
        <v>0</v>
      </c>
      <c r="H280" s="85">
        <f t="shared" ref="H280" si="1193">ROUND(ROUND(E280,3)*$F280,2)</f>
        <v>0</v>
      </c>
      <c r="I280" s="102"/>
      <c r="J280" s="69" t="str">
        <f>C280</f>
        <v>km</v>
      </c>
      <c r="K280" s="193"/>
      <c r="L280" s="69">
        <f>K280*$F280</f>
        <v>0</v>
      </c>
      <c r="M280" s="193"/>
      <c r="N280" s="69">
        <f>M280*$F280</f>
        <v>0</v>
      </c>
      <c r="O280" s="193"/>
      <c r="P280" s="69">
        <f>O280*$F280</f>
        <v>0</v>
      </c>
      <c r="Q280" s="193"/>
      <c r="R280" s="69">
        <f>Q280*$F280</f>
        <v>0</v>
      </c>
      <c r="S280" s="193"/>
      <c r="T280" s="69">
        <f>S280*$F280</f>
        <v>0</v>
      </c>
      <c r="U280" s="193"/>
      <c r="V280" s="69">
        <f>U280*$F280</f>
        <v>0</v>
      </c>
      <c r="W280" s="193"/>
      <c r="X280" s="69">
        <f>W280*$F280</f>
        <v>0</v>
      </c>
      <c r="Y280" s="196">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5"/>
      <c r="OF280" s="195">
        <f t="shared" ref="OF280" si="1218">OK280+OM280+OO280+OQ280+OS280+OU280+OW280</f>
        <v>0</v>
      </c>
      <c r="OG280" s="28">
        <f t="shared" ref="OG280" si="1219">OL280+ON280+OP280+OR280+OT280+OV280+OX280</f>
        <v>0</v>
      </c>
      <c r="OH280" s="194">
        <f>D280-OF280</f>
        <v>0</v>
      </c>
      <c r="OI280" s="29">
        <f>G280-OG280</f>
        <v>0</v>
      </c>
      <c r="OJ280" s="92" t="str">
        <f>J280</f>
        <v>km</v>
      </c>
      <c r="OK280" s="213"/>
      <c r="OL280" s="29">
        <f>OK280*F280</f>
        <v>0</v>
      </c>
      <c r="OM280" s="213"/>
      <c r="ON280" s="29">
        <f>OM280*F280</f>
        <v>0</v>
      </c>
      <c r="OO280" s="214"/>
      <c r="OP280" s="29">
        <f>OO280*F280</f>
        <v>0</v>
      </c>
      <c r="OQ280" s="214"/>
      <c r="OR280" s="29">
        <f>OQ280*F280</f>
        <v>0</v>
      </c>
      <c r="OS280" s="214"/>
      <c r="OT280" s="29">
        <f>OS280*F280</f>
        <v>0</v>
      </c>
      <c r="OU280" s="214"/>
      <c r="OV280" s="29">
        <f>OU280*F280</f>
        <v>0</v>
      </c>
      <c r="OW280" s="214"/>
      <c r="OX280" s="29">
        <f>OW280*F280</f>
        <v>0</v>
      </c>
      <c r="OY280" s="175"/>
    </row>
    <row r="281" spans="1:415" s="63" customFormat="1" ht="13" hidden="1" outlineLevel="1" x14ac:dyDescent="0.25">
      <c r="A281" s="140"/>
      <c r="B281" s="138"/>
      <c r="C281" s="139"/>
      <c r="D281" s="78"/>
      <c r="E281" s="78"/>
      <c r="F281" s="212"/>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5"/>
      <c r="OF281" s="28"/>
      <c r="OG281" s="28"/>
      <c r="OH281" s="29"/>
      <c r="OI281" s="29"/>
      <c r="OJ281" s="92"/>
      <c r="OK281" s="29"/>
      <c r="OL281" s="29"/>
      <c r="OM281" s="29"/>
      <c r="ON281" s="29"/>
      <c r="OO281" s="28"/>
      <c r="OP281" s="29"/>
      <c r="OQ281" s="28"/>
      <c r="OR281" s="29"/>
      <c r="OS281" s="28"/>
      <c r="OT281" s="29"/>
      <c r="OU281" s="28"/>
      <c r="OV281" s="29"/>
      <c r="OW281" s="28"/>
      <c r="OX281" s="29"/>
      <c r="OY281" s="175"/>
    </row>
    <row r="282" spans="1:415" s="63" customFormat="1" ht="13" hidden="1" outlineLevel="2" x14ac:dyDescent="0.25">
      <c r="A282" s="140"/>
      <c r="B282" s="138"/>
      <c r="C282" s="139"/>
      <c r="D282" s="78"/>
      <c r="E282" s="78"/>
      <c r="F282" s="212"/>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5"/>
      <c r="OF282" s="28"/>
      <c r="OG282" s="28"/>
      <c r="OH282" s="29"/>
      <c r="OI282" s="29"/>
      <c r="OJ282" s="92"/>
      <c r="OK282" s="29"/>
      <c r="OL282" s="29"/>
      <c r="OM282" s="29"/>
      <c r="ON282" s="29"/>
      <c r="OO282" s="28"/>
      <c r="OP282" s="29"/>
      <c r="OQ282" s="28"/>
      <c r="OR282" s="29"/>
      <c r="OS282" s="28"/>
      <c r="OT282" s="29"/>
      <c r="OU282" s="28"/>
      <c r="OV282" s="29"/>
      <c r="OW282" s="28"/>
      <c r="OX282" s="29"/>
      <c r="OY282" s="175"/>
    </row>
    <row r="283" spans="1:415" s="63" customFormat="1" ht="13" hidden="1" outlineLevel="2" x14ac:dyDescent="0.25">
      <c r="A283" s="140"/>
      <c r="B283" s="138"/>
      <c r="C283" s="139"/>
      <c r="D283" s="78"/>
      <c r="E283" s="78"/>
      <c r="F283" s="212"/>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5"/>
      <c r="OF283" s="28"/>
      <c r="OG283" s="28"/>
      <c r="OH283" s="29"/>
      <c r="OI283" s="29"/>
      <c r="OJ283" s="92"/>
      <c r="OK283" s="29"/>
      <c r="OL283" s="29"/>
      <c r="OM283" s="29"/>
      <c r="ON283" s="29"/>
      <c r="OO283" s="28"/>
      <c r="OP283" s="29"/>
      <c r="OQ283" s="28"/>
      <c r="OR283" s="29"/>
      <c r="OS283" s="28"/>
      <c r="OT283" s="29"/>
      <c r="OU283" s="28"/>
      <c r="OV283" s="29"/>
      <c r="OW283" s="28"/>
      <c r="OX283" s="29"/>
      <c r="OY283" s="175"/>
    </row>
    <row r="284" spans="1:415" ht="12.5" hidden="1" collapsed="1" x14ac:dyDescent="0.25">
      <c r="A284" s="135" t="s">
        <v>192</v>
      </c>
      <c r="B284" s="192"/>
      <c r="C284" s="136" t="s">
        <v>34</v>
      </c>
      <c r="D284" s="182">
        <v>0</v>
      </c>
      <c r="E284" s="30">
        <f>D284*1.1</f>
        <v>0</v>
      </c>
      <c r="F284" s="219"/>
      <c r="G284" s="27">
        <f t="shared" ref="G284" si="1220">ROUND(ROUND(D284,3)*$F284,2)</f>
        <v>0</v>
      </c>
      <c r="H284" s="85">
        <f t="shared" ref="H284" si="1221">ROUND(ROUND(E284,3)*$F284,2)</f>
        <v>0</v>
      </c>
      <c r="I284" s="102"/>
      <c r="J284" s="69" t="str">
        <f>C284</f>
        <v>km</v>
      </c>
      <c r="K284" s="193"/>
      <c r="L284" s="69">
        <f>K284*$F284</f>
        <v>0</v>
      </c>
      <c r="M284" s="193"/>
      <c r="N284" s="69">
        <f>M284*$F284</f>
        <v>0</v>
      </c>
      <c r="O284" s="193"/>
      <c r="P284" s="69">
        <f>O284*$F284</f>
        <v>0</v>
      </c>
      <c r="Q284" s="193"/>
      <c r="R284" s="69">
        <f>Q284*$F284</f>
        <v>0</v>
      </c>
      <c r="S284" s="193"/>
      <c r="T284" s="69">
        <f>S284*$F284</f>
        <v>0</v>
      </c>
      <c r="U284" s="193"/>
      <c r="V284" s="69">
        <f>U284*$F284</f>
        <v>0</v>
      </c>
      <c r="W284" s="193"/>
      <c r="X284" s="69">
        <f>W284*$F284</f>
        <v>0</v>
      </c>
      <c r="Y284" s="196">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5"/>
      <c r="OF284" s="195">
        <f t="shared" ref="OF284" si="1222">OK284+OM284+OO284+OQ284+OS284+OU284+OW284</f>
        <v>0</v>
      </c>
      <c r="OG284" s="28">
        <f t="shared" ref="OG284" si="1223">OL284+ON284+OP284+OR284+OT284+OV284+OX284</f>
        <v>0</v>
      </c>
      <c r="OH284" s="194">
        <f>D284-OF284</f>
        <v>0</v>
      </c>
      <c r="OI284" s="29">
        <f>G284-OG284</f>
        <v>0</v>
      </c>
      <c r="OJ284" s="92" t="str">
        <f>J284</f>
        <v>km</v>
      </c>
      <c r="OK284" s="213"/>
      <c r="OL284" s="29">
        <f>OK284*F284</f>
        <v>0</v>
      </c>
      <c r="OM284" s="213"/>
      <c r="ON284" s="29">
        <f>OM284*F284</f>
        <v>0</v>
      </c>
      <c r="OO284" s="214"/>
      <c r="OP284" s="29">
        <f>OO284*F284</f>
        <v>0</v>
      </c>
      <c r="OQ284" s="214"/>
      <c r="OR284" s="29">
        <f>OQ284*F284</f>
        <v>0</v>
      </c>
      <c r="OS284" s="214"/>
      <c r="OT284" s="29">
        <f>OS284*F284</f>
        <v>0</v>
      </c>
      <c r="OU284" s="214"/>
      <c r="OV284" s="29">
        <f>OU284*F284</f>
        <v>0</v>
      </c>
      <c r="OW284" s="214"/>
      <c r="OX284" s="29">
        <f>OW284*F284</f>
        <v>0</v>
      </c>
      <c r="OY284" s="175"/>
    </row>
    <row r="285" spans="1:415" s="63" customFormat="1" ht="13" hidden="1" outlineLevel="1" x14ac:dyDescent="0.25">
      <c r="A285" s="140"/>
      <c r="B285" s="138"/>
      <c r="C285" s="139"/>
      <c r="D285" s="78"/>
      <c r="E285" s="78"/>
      <c r="F285" s="212"/>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5"/>
      <c r="OF285" s="28"/>
      <c r="OG285" s="28"/>
      <c r="OH285" s="29"/>
      <c r="OI285" s="29"/>
      <c r="OJ285" s="92"/>
      <c r="OK285" s="29"/>
      <c r="OL285" s="29"/>
      <c r="OM285" s="29"/>
      <c r="ON285" s="29"/>
      <c r="OO285" s="28"/>
      <c r="OP285" s="29"/>
      <c r="OQ285" s="28"/>
      <c r="OR285" s="29"/>
      <c r="OS285" s="28"/>
      <c r="OT285" s="29"/>
      <c r="OU285" s="28"/>
      <c r="OV285" s="29"/>
      <c r="OW285" s="28"/>
      <c r="OX285" s="29"/>
      <c r="OY285" s="175"/>
    </row>
    <row r="286" spans="1:415" s="63" customFormat="1" ht="13" hidden="1" outlineLevel="2" x14ac:dyDescent="0.25">
      <c r="A286" s="140"/>
      <c r="B286" s="138"/>
      <c r="C286" s="139"/>
      <c r="D286" s="78"/>
      <c r="E286" s="78"/>
      <c r="F286" s="212"/>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5"/>
      <c r="OF286" s="28"/>
      <c r="OG286" s="28"/>
      <c r="OH286" s="29"/>
      <c r="OI286" s="29"/>
      <c r="OJ286" s="92"/>
      <c r="OK286" s="29"/>
      <c r="OL286" s="29"/>
      <c r="OM286" s="29"/>
      <c r="ON286" s="29"/>
      <c r="OO286" s="28"/>
      <c r="OP286" s="29"/>
      <c r="OQ286" s="28"/>
      <c r="OR286" s="29"/>
      <c r="OS286" s="28"/>
      <c r="OT286" s="29"/>
      <c r="OU286" s="28"/>
      <c r="OV286" s="29"/>
      <c r="OW286" s="28"/>
      <c r="OX286" s="29"/>
      <c r="OY286" s="175"/>
    </row>
    <row r="287" spans="1:415" s="63" customFormat="1" ht="13" hidden="1" outlineLevel="2" x14ac:dyDescent="0.25">
      <c r="A287" s="140"/>
      <c r="B287" s="138"/>
      <c r="C287" s="139"/>
      <c r="D287" s="78"/>
      <c r="E287" s="78"/>
      <c r="F287" s="212"/>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5"/>
      <c r="OF287" s="28"/>
      <c r="OG287" s="28"/>
      <c r="OH287" s="29"/>
      <c r="OI287" s="29"/>
      <c r="OJ287" s="92"/>
      <c r="OK287" s="29"/>
      <c r="OL287" s="29"/>
      <c r="OM287" s="29"/>
      <c r="ON287" s="29"/>
      <c r="OO287" s="28"/>
      <c r="OP287" s="29"/>
      <c r="OQ287" s="28"/>
      <c r="OR287" s="29"/>
      <c r="OS287" s="28"/>
      <c r="OT287" s="29"/>
      <c r="OU287" s="28"/>
      <c r="OV287" s="29"/>
      <c r="OW287" s="28"/>
      <c r="OX287" s="29"/>
      <c r="OY287" s="175"/>
    </row>
    <row r="288" spans="1:415" ht="12.5" hidden="1" collapsed="1" x14ac:dyDescent="0.25">
      <c r="A288" s="135" t="s">
        <v>193</v>
      </c>
      <c r="B288" s="192"/>
      <c r="C288" s="136" t="s">
        <v>34</v>
      </c>
      <c r="D288" s="182">
        <v>0</v>
      </c>
      <c r="E288" s="30">
        <f>D288*1.1</f>
        <v>0</v>
      </c>
      <c r="F288" s="219"/>
      <c r="G288" s="27">
        <f t="shared" ref="G288" si="1224">ROUND(ROUND(D288,3)*$F288,2)</f>
        <v>0</v>
      </c>
      <c r="H288" s="85">
        <f t="shared" ref="H288" si="1225">ROUND(ROUND(E288,3)*$F288,2)</f>
        <v>0</v>
      </c>
      <c r="I288" s="102"/>
      <c r="J288" s="69" t="str">
        <f>C288</f>
        <v>km</v>
      </c>
      <c r="K288" s="193"/>
      <c r="L288" s="69">
        <f>K288*$F288</f>
        <v>0</v>
      </c>
      <c r="M288" s="193"/>
      <c r="N288" s="69">
        <f>M288*$F288</f>
        <v>0</v>
      </c>
      <c r="O288" s="193"/>
      <c r="P288" s="69">
        <f>O288*$F288</f>
        <v>0</v>
      </c>
      <c r="Q288" s="193"/>
      <c r="R288" s="69">
        <f>Q288*$F288</f>
        <v>0</v>
      </c>
      <c r="S288" s="193"/>
      <c r="T288" s="69">
        <f>S288*$F288</f>
        <v>0</v>
      </c>
      <c r="U288" s="193"/>
      <c r="V288" s="69">
        <f>U288*$F288</f>
        <v>0</v>
      </c>
      <c r="W288" s="193"/>
      <c r="X288" s="69">
        <f>W288*$F288</f>
        <v>0</v>
      </c>
      <c r="Y288" s="196">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5"/>
      <c r="OF288" s="195">
        <f t="shared" ref="OF288" si="1226">OK288+OM288+OO288+OQ288+OS288+OU288+OW288</f>
        <v>0</v>
      </c>
      <c r="OG288" s="28">
        <f t="shared" ref="OG288" si="1227">OL288+ON288+OP288+OR288+OT288+OV288+OX288</f>
        <v>0</v>
      </c>
      <c r="OH288" s="194">
        <f>D288-OF288</f>
        <v>0</v>
      </c>
      <c r="OI288" s="29">
        <f>G288-OG288</f>
        <v>0</v>
      </c>
      <c r="OJ288" s="92" t="str">
        <f>J288</f>
        <v>km</v>
      </c>
      <c r="OK288" s="213"/>
      <c r="OL288" s="29">
        <f>OK288*F288</f>
        <v>0</v>
      </c>
      <c r="OM288" s="213"/>
      <c r="ON288" s="29">
        <f>OM288*F288</f>
        <v>0</v>
      </c>
      <c r="OO288" s="214"/>
      <c r="OP288" s="29">
        <f>OO288*F288</f>
        <v>0</v>
      </c>
      <c r="OQ288" s="214"/>
      <c r="OR288" s="29">
        <f>OQ288*F288</f>
        <v>0</v>
      </c>
      <c r="OS288" s="214"/>
      <c r="OT288" s="29">
        <f>OS288*F288</f>
        <v>0</v>
      </c>
      <c r="OU288" s="214"/>
      <c r="OV288" s="29">
        <f>OU288*F288</f>
        <v>0</v>
      </c>
      <c r="OW288" s="214"/>
      <c r="OX288" s="29">
        <f>OW288*F288</f>
        <v>0</v>
      </c>
      <c r="OY288" s="175"/>
    </row>
    <row r="289" spans="1:415" s="63" customFormat="1" ht="13" hidden="1" outlineLevel="1" x14ac:dyDescent="0.25">
      <c r="A289" s="140"/>
      <c r="B289" s="138"/>
      <c r="C289" s="139"/>
      <c r="D289" s="78"/>
      <c r="E289" s="78"/>
      <c r="F289" s="212"/>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5"/>
      <c r="OF289" s="28"/>
      <c r="OG289" s="28"/>
      <c r="OH289" s="29"/>
      <c r="OI289" s="29"/>
      <c r="OJ289" s="92"/>
      <c r="OK289" s="29"/>
      <c r="OL289" s="29"/>
      <c r="OM289" s="29"/>
      <c r="ON289" s="29"/>
      <c r="OO289" s="28"/>
      <c r="OP289" s="29"/>
      <c r="OQ289" s="28"/>
      <c r="OR289" s="29"/>
      <c r="OS289" s="28"/>
      <c r="OT289" s="29"/>
      <c r="OU289" s="28"/>
      <c r="OV289" s="29"/>
      <c r="OW289" s="28"/>
      <c r="OX289" s="29"/>
      <c r="OY289" s="175"/>
    </row>
    <row r="290" spans="1:415" s="63" customFormat="1" ht="13" hidden="1" outlineLevel="2" x14ac:dyDescent="0.25">
      <c r="A290" s="140"/>
      <c r="B290" s="138"/>
      <c r="C290" s="139"/>
      <c r="D290" s="78"/>
      <c r="E290" s="78"/>
      <c r="F290" s="212"/>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5"/>
      <c r="OF290" s="28"/>
      <c r="OG290" s="28"/>
      <c r="OH290" s="29"/>
      <c r="OI290" s="29"/>
      <c r="OJ290" s="92"/>
      <c r="OK290" s="29"/>
      <c r="OL290" s="29"/>
      <c r="OM290" s="29"/>
      <c r="ON290" s="29"/>
      <c r="OO290" s="28"/>
      <c r="OP290" s="29"/>
      <c r="OQ290" s="28"/>
      <c r="OR290" s="29"/>
      <c r="OS290" s="28"/>
      <c r="OT290" s="29"/>
      <c r="OU290" s="28"/>
      <c r="OV290" s="29"/>
      <c r="OW290" s="28"/>
      <c r="OX290" s="29"/>
      <c r="OY290" s="175"/>
    </row>
    <row r="291" spans="1:415" s="63" customFormat="1" ht="13" hidden="1" outlineLevel="2" x14ac:dyDescent="0.25">
      <c r="A291" s="140"/>
      <c r="B291" s="138"/>
      <c r="C291" s="139"/>
      <c r="D291" s="78"/>
      <c r="E291" s="78"/>
      <c r="F291" s="212"/>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5"/>
      <c r="OF291" s="28"/>
      <c r="OG291" s="28"/>
      <c r="OH291" s="29"/>
      <c r="OI291" s="29"/>
      <c r="OJ291" s="92"/>
      <c r="OK291" s="29"/>
      <c r="OL291" s="29"/>
      <c r="OM291" s="29"/>
      <c r="ON291" s="29"/>
      <c r="OO291" s="28"/>
      <c r="OP291" s="29"/>
      <c r="OQ291" s="28"/>
      <c r="OR291" s="29"/>
      <c r="OS291" s="28"/>
      <c r="OT291" s="29"/>
      <c r="OU291" s="28"/>
      <c r="OV291" s="29"/>
      <c r="OW291" s="28"/>
      <c r="OX291" s="29"/>
      <c r="OY291" s="175"/>
    </row>
    <row r="292" spans="1:415" ht="37.5" hidden="1" collapsed="1" x14ac:dyDescent="0.25">
      <c r="A292" s="156" t="s">
        <v>194</v>
      </c>
      <c r="B292" s="157" t="s">
        <v>129</v>
      </c>
      <c r="C292" s="157"/>
      <c r="D292" s="172"/>
      <c r="E292" s="172"/>
      <c r="F292" s="147"/>
      <c r="G292" s="172"/>
      <c r="H292" s="173"/>
      <c r="I292" s="153"/>
      <c r="J292" s="150"/>
      <c r="K292" s="154"/>
      <c r="L292" s="154"/>
      <c r="M292" s="154"/>
      <c r="N292" s="154"/>
      <c r="O292" s="154"/>
      <c r="P292" s="154"/>
      <c r="Q292" s="154"/>
      <c r="R292" s="154"/>
      <c r="S292" s="154"/>
      <c r="T292" s="154"/>
      <c r="U292" s="154"/>
      <c r="V292" s="154"/>
      <c r="W292" s="154"/>
      <c r="X292" s="154"/>
      <c r="Y292" s="154"/>
      <c r="Z292" s="154"/>
      <c r="AA292" s="155"/>
      <c r="AB292" s="154"/>
      <c r="AC292" s="155"/>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75"/>
      <c r="OF292" s="150"/>
      <c r="OG292" s="150"/>
      <c r="OH292" s="150"/>
      <c r="OI292" s="150"/>
      <c r="OJ292" s="179"/>
      <c r="OK292" s="150"/>
      <c r="OL292" s="150"/>
      <c r="OM292" s="150"/>
      <c r="ON292" s="150"/>
      <c r="OO292" s="150"/>
      <c r="OP292" s="150"/>
      <c r="OQ292" s="150"/>
      <c r="OR292" s="150"/>
      <c r="OS292" s="150"/>
      <c r="OT292" s="150"/>
      <c r="OU292" s="150"/>
      <c r="OV292" s="150"/>
      <c r="OW292" s="150"/>
      <c r="OX292" s="150"/>
      <c r="OY292" s="175"/>
    </row>
    <row r="293" spans="1:415" ht="12.5" hidden="1" x14ac:dyDescent="0.25">
      <c r="A293" s="135" t="s">
        <v>195</v>
      </c>
      <c r="B293" s="192"/>
      <c r="C293" s="136" t="s">
        <v>34</v>
      </c>
      <c r="D293" s="182">
        <v>0</v>
      </c>
      <c r="E293" s="30">
        <f>D293*1.1</f>
        <v>0</v>
      </c>
      <c r="F293" s="219"/>
      <c r="G293" s="27">
        <f t="shared" ref="G293" si="1228">ROUND(ROUND(D293,3)*$F293,2)</f>
        <v>0</v>
      </c>
      <c r="H293" s="85">
        <f t="shared" ref="H293" si="1229">ROUND(ROUND(E293,3)*$F293,2)</f>
        <v>0</v>
      </c>
      <c r="I293" s="102"/>
      <c r="J293" s="69" t="str">
        <f>C293</f>
        <v>km</v>
      </c>
      <c r="K293" s="193"/>
      <c r="L293" s="69">
        <f>K293*$F293</f>
        <v>0</v>
      </c>
      <c r="M293" s="193"/>
      <c r="N293" s="69">
        <f>M293*$F293</f>
        <v>0</v>
      </c>
      <c r="O293" s="193"/>
      <c r="P293" s="69">
        <f>O293*$F293</f>
        <v>0</v>
      </c>
      <c r="Q293" s="193"/>
      <c r="R293" s="69">
        <f>Q293*$F293</f>
        <v>0</v>
      </c>
      <c r="S293" s="193"/>
      <c r="T293" s="69">
        <f>S293*$F293</f>
        <v>0</v>
      </c>
      <c r="U293" s="193"/>
      <c r="V293" s="69">
        <f>U293*$F293</f>
        <v>0</v>
      </c>
      <c r="W293" s="193"/>
      <c r="X293" s="69">
        <f>W293*$F293</f>
        <v>0</v>
      </c>
      <c r="Y293" s="196">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5"/>
      <c r="OF293" s="195">
        <f t="shared" ref="OF293" si="1254">OK293+OM293+OO293+OQ293+OS293+OU293+OW293</f>
        <v>0</v>
      </c>
      <c r="OG293" s="28">
        <f t="shared" ref="OG293" si="1255">OL293+ON293+OP293+OR293+OT293+OV293+OX293</f>
        <v>0</v>
      </c>
      <c r="OH293" s="194">
        <f>D293-OF293</f>
        <v>0</v>
      </c>
      <c r="OI293" s="29">
        <f>G293-OG293</f>
        <v>0</v>
      </c>
      <c r="OJ293" s="92" t="str">
        <f>J293</f>
        <v>km</v>
      </c>
      <c r="OK293" s="213"/>
      <c r="OL293" s="29">
        <f>OK293*F293</f>
        <v>0</v>
      </c>
      <c r="OM293" s="213"/>
      <c r="ON293" s="29">
        <f>OM293*F293</f>
        <v>0</v>
      </c>
      <c r="OO293" s="214"/>
      <c r="OP293" s="29">
        <f>OO293*F293</f>
        <v>0</v>
      </c>
      <c r="OQ293" s="214"/>
      <c r="OR293" s="29">
        <f>OQ293*F293</f>
        <v>0</v>
      </c>
      <c r="OS293" s="214"/>
      <c r="OT293" s="29">
        <f>OS293*F293</f>
        <v>0</v>
      </c>
      <c r="OU293" s="214"/>
      <c r="OV293" s="29">
        <f>OU293*F293</f>
        <v>0</v>
      </c>
      <c r="OW293" s="214"/>
      <c r="OX293" s="29">
        <f>OW293*F293</f>
        <v>0</v>
      </c>
      <c r="OY293" s="175"/>
    </row>
    <row r="294" spans="1:415" s="63" customFormat="1" ht="13" hidden="1" outlineLevel="1" x14ac:dyDescent="0.25">
      <c r="A294" s="140"/>
      <c r="B294" s="138"/>
      <c r="C294" s="139"/>
      <c r="D294" s="78"/>
      <c r="E294" s="78"/>
      <c r="F294" s="212"/>
      <c r="G294" s="69"/>
      <c r="H294" s="86"/>
      <c r="I294" s="94">
        <f>B293</f>
        <v>0</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5"/>
      <c r="OF294" s="28"/>
      <c r="OG294" s="28"/>
      <c r="OH294" s="29"/>
      <c r="OI294" s="29"/>
      <c r="OJ294" s="92"/>
      <c r="OK294" s="29"/>
      <c r="OL294" s="29"/>
      <c r="OM294" s="29"/>
      <c r="ON294" s="29"/>
      <c r="OO294" s="28"/>
      <c r="OP294" s="29"/>
      <c r="OQ294" s="28"/>
      <c r="OR294" s="29"/>
      <c r="OS294" s="28"/>
      <c r="OT294" s="29"/>
      <c r="OU294" s="28"/>
      <c r="OV294" s="29"/>
      <c r="OW294" s="28"/>
      <c r="OX294" s="29"/>
      <c r="OY294" s="175"/>
    </row>
    <row r="295" spans="1:415" s="63" customFormat="1" ht="13" hidden="1" outlineLevel="2" x14ac:dyDescent="0.25">
      <c r="A295" s="140"/>
      <c r="B295" s="138"/>
      <c r="C295" s="139"/>
      <c r="D295" s="78"/>
      <c r="E295" s="78"/>
      <c r="F295" s="212"/>
      <c r="G295" s="69"/>
      <c r="H295" s="86"/>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5"/>
      <c r="OF295" s="28"/>
      <c r="OG295" s="28"/>
      <c r="OH295" s="29"/>
      <c r="OI295" s="29"/>
      <c r="OJ295" s="92"/>
      <c r="OK295" s="29"/>
      <c r="OL295" s="29"/>
      <c r="OM295" s="29"/>
      <c r="ON295" s="29"/>
      <c r="OO295" s="28"/>
      <c r="OP295" s="29"/>
      <c r="OQ295" s="28"/>
      <c r="OR295" s="29"/>
      <c r="OS295" s="28"/>
      <c r="OT295" s="29"/>
      <c r="OU295" s="28"/>
      <c r="OV295" s="29"/>
      <c r="OW295" s="28"/>
      <c r="OX295" s="29"/>
      <c r="OY295" s="175"/>
    </row>
    <row r="296" spans="1:415" s="63" customFormat="1" ht="13" hidden="1" outlineLevel="2" x14ac:dyDescent="0.25">
      <c r="A296" s="140"/>
      <c r="B296" s="138"/>
      <c r="C296" s="139"/>
      <c r="D296" s="78"/>
      <c r="E296" s="78"/>
      <c r="F296" s="212"/>
      <c r="G296" s="69"/>
      <c r="H296" s="86"/>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5"/>
      <c r="OF296" s="28"/>
      <c r="OG296" s="28"/>
      <c r="OH296" s="29"/>
      <c r="OI296" s="29"/>
      <c r="OJ296" s="92"/>
      <c r="OK296" s="29"/>
      <c r="OL296" s="29"/>
      <c r="OM296" s="29"/>
      <c r="ON296" s="29"/>
      <c r="OO296" s="28"/>
      <c r="OP296" s="29"/>
      <c r="OQ296" s="28"/>
      <c r="OR296" s="29"/>
      <c r="OS296" s="28"/>
      <c r="OT296" s="29"/>
      <c r="OU296" s="28"/>
      <c r="OV296" s="29"/>
      <c r="OW296" s="28"/>
      <c r="OX296" s="29"/>
      <c r="OY296" s="175"/>
    </row>
    <row r="297" spans="1:415" ht="12.5" hidden="1" collapsed="1" x14ac:dyDescent="0.25">
      <c r="A297" s="135" t="s">
        <v>196</v>
      </c>
      <c r="B297" s="192"/>
      <c r="C297" s="136" t="s">
        <v>34</v>
      </c>
      <c r="D297" s="182">
        <v>0</v>
      </c>
      <c r="E297" s="30">
        <f>D297*1.1</f>
        <v>0</v>
      </c>
      <c r="F297" s="219"/>
      <c r="G297" s="27">
        <f t="shared" ref="G297" si="1256">ROUND(ROUND(D297,3)*$F297,2)</f>
        <v>0</v>
      </c>
      <c r="H297" s="85">
        <f t="shared" ref="H297" si="1257">ROUND(ROUND(E297,3)*$F297,2)</f>
        <v>0</v>
      </c>
      <c r="I297" s="102"/>
      <c r="J297" s="69" t="str">
        <f>C297</f>
        <v>km</v>
      </c>
      <c r="K297" s="193"/>
      <c r="L297" s="69">
        <f>K297*$F297</f>
        <v>0</v>
      </c>
      <c r="M297" s="193"/>
      <c r="N297" s="69">
        <f>M297*$F297</f>
        <v>0</v>
      </c>
      <c r="O297" s="193"/>
      <c r="P297" s="69">
        <f>O297*$F297</f>
        <v>0</v>
      </c>
      <c r="Q297" s="193"/>
      <c r="R297" s="69">
        <f>Q297*$F297</f>
        <v>0</v>
      </c>
      <c r="S297" s="193"/>
      <c r="T297" s="69">
        <f>S297*$F297</f>
        <v>0</v>
      </c>
      <c r="U297" s="193"/>
      <c r="V297" s="69">
        <f>U297*$F297</f>
        <v>0</v>
      </c>
      <c r="W297" s="193"/>
      <c r="X297" s="69">
        <f>W297*$F297</f>
        <v>0</v>
      </c>
      <c r="Y297" s="196">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5"/>
      <c r="OF297" s="195">
        <f t="shared" ref="OF297" si="1258">OK297+OM297+OO297+OQ297+OS297+OU297+OW297</f>
        <v>0</v>
      </c>
      <c r="OG297" s="28">
        <f t="shared" ref="OG297" si="1259">OL297+ON297+OP297+OR297+OT297+OV297+OX297</f>
        <v>0</v>
      </c>
      <c r="OH297" s="194">
        <f>D297-OF297</f>
        <v>0</v>
      </c>
      <c r="OI297" s="29">
        <f>G297-OG297</f>
        <v>0</v>
      </c>
      <c r="OJ297" s="92" t="str">
        <f>J297</f>
        <v>km</v>
      </c>
      <c r="OK297" s="213"/>
      <c r="OL297" s="29">
        <f>OK297*F297</f>
        <v>0</v>
      </c>
      <c r="OM297" s="213"/>
      <c r="ON297" s="29">
        <f>OM297*F297</f>
        <v>0</v>
      </c>
      <c r="OO297" s="214"/>
      <c r="OP297" s="29">
        <f>OO297*F297</f>
        <v>0</v>
      </c>
      <c r="OQ297" s="214"/>
      <c r="OR297" s="29">
        <f>OQ297*F297</f>
        <v>0</v>
      </c>
      <c r="OS297" s="214"/>
      <c r="OT297" s="29">
        <f>OS297*F297</f>
        <v>0</v>
      </c>
      <c r="OU297" s="214"/>
      <c r="OV297" s="29">
        <f>OU297*F297</f>
        <v>0</v>
      </c>
      <c r="OW297" s="214"/>
      <c r="OX297" s="29">
        <f>OW297*F297</f>
        <v>0</v>
      </c>
      <c r="OY297" s="175"/>
    </row>
    <row r="298" spans="1:415" s="63" customFormat="1" ht="13" hidden="1" outlineLevel="1" x14ac:dyDescent="0.25">
      <c r="A298" s="140"/>
      <c r="B298" s="138"/>
      <c r="C298" s="139"/>
      <c r="D298" s="78"/>
      <c r="E298" s="78"/>
      <c r="F298" s="212"/>
      <c r="G298" s="69"/>
      <c r="H298" s="86"/>
      <c r="I298" s="94">
        <f>B297</f>
        <v>0</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5"/>
      <c r="OF298" s="28"/>
      <c r="OG298" s="28"/>
      <c r="OH298" s="29"/>
      <c r="OI298" s="29"/>
      <c r="OJ298" s="92"/>
      <c r="OK298" s="29"/>
      <c r="OL298" s="29"/>
      <c r="OM298" s="29"/>
      <c r="ON298" s="29"/>
      <c r="OO298" s="28"/>
      <c r="OP298" s="29"/>
      <c r="OQ298" s="28"/>
      <c r="OR298" s="29"/>
      <c r="OS298" s="28"/>
      <c r="OT298" s="29"/>
      <c r="OU298" s="28"/>
      <c r="OV298" s="29"/>
      <c r="OW298" s="28"/>
      <c r="OX298" s="29"/>
      <c r="OY298" s="175"/>
    </row>
    <row r="299" spans="1:415" s="63" customFormat="1" ht="13" hidden="1" outlineLevel="2" x14ac:dyDescent="0.25">
      <c r="A299" s="140"/>
      <c r="B299" s="138"/>
      <c r="C299" s="139"/>
      <c r="D299" s="78"/>
      <c r="E299" s="78"/>
      <c r="F299" s="212"/>
      <c r="G299" s="69"/>
      <c r="H299" s="86"/>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5"/>
      <c r="OF299" s="28"/>
      <c r="OG299" s="28"/>
      <c r="OH299" s="29"/>
      <c r="OI299" s="29"/>
      <c r="OJ299" s="92"/>
      <c r="OK299" s="29"/>
      <c r="OL299" s="29"/>
      <c r="OM299" s="29"/>
      <c r="ON299" s="29"/>
      <c r="OO299" s="28"/>
      <c r="OP299" s="29"/>
      <c r="OQ299" s="28"/>
      <c r="OR299" s="29"/>
      <c r="OS299" s="28"/>
      <c r="OT299" s="29"/>
      <c r="OU299" s="28"/>
      <c r="OV299" s="29"/>
      <c r="OW299" s="28"/>
      <c r="OX299" s="29"/>
      <c r="OY299" s="175"/>
    </row>
    <row r="300" spans="1:415" s="63" customFormat="1" ht="13" hidden="1" outlineLevel="2" x14ac:dyDescent="0.25">
      <c r="A300" s="140"/>
      <c r="B300" s="138"/>
      <c r="C300" s="139"/>
      <c r="D300" s="78"/>
      <c r="E300" s="78"/>
      <c r="F300" s="212"/>
      <c r="G300" s="69"/>
      <c r="H300" s="86"/>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5"/>
      <c r="OF300" s="28"/>
      <c r="OG300" s="28"/>
      <c r="OH300" s="29"/>
      <c r="OI300" s="29"/>
      <c r="OJ300" s="92"/>
      <c r="OK300" s="29"/>
      <c r="OL300" s="29"/>
      <c r="OM300" s="29"/>
      <c r="ON300" s="29"/>
      <c r="OO300" s="28"/>
      <c r="OP300" s="29"/>
      <c r="OQ300" s="28"/>
      <c r="OR300" s="29"/>
      <c r="OS300" s="28"/>
      <c r="OT300" s="29"/>
      <c r="OU300" s="28"/>
      <c r="OV300" s="29"/>
      <c r="OW300" s="28"/>
      <c r="OX300" s="29"/>
      <c r="OY300" s="175"/>
    </row>
    <row r="301" spans="1:415" ht="12.5" hidden="1" collapsed="1" x14ac:dyDescent="0.25">
      <c r="A301" s="135" t="s">
        <v>197</v>
      </c>
      <c r="B301" s="192"/>
      <c r="C301" s="136" t="s">
        <v>34</v>
      </c>
      <c r="D301" s="182">
        <v>0</v>
      </c>
      <c r="E301" s="30">
        <f>D301*1.1</f>
        <v>0</v>
      </c>
      <c r="F301" s="219"/>
      <c r="G301" s="27">
        <f t="shared" ref="G301" si="1260">ROUND(ROUND(D301,3)*$F301,2)</f>
        <v>0</v>
      </c>
      <c r="H301" s="85">
        <f t="shared" ref="H301" si="1261">ROUND(ROUND(E301,3)*$F301,2)</f>
        <v>0</v>
      </c>
      <c r="I301" s="102"/>
      <c r="J301" s="69" t="str">
        <f>C301</f>
        <v>km</v>
      </c>
      <c r="K301" s="193"/>
      <c r="L301" s="69">
        <f>K301*$F301</f>
        <v>0</v>
      </c>
      <c r="M301" s="193"/>
      <c r="N301" s="69">
        <f>M301*$F301</f>
        <v>0</v>
      </c>
      <c r="O301" s="193"/>
      <c r="P301" s="69">
        <f>O301*$F301</f>
        <v>0</v>
      </c>
      <c r="Q301" s="193"/>
      <c r="R301" s="69">
        <f>Q301*$F301</f>
        <v>0</v>
      </c>
      <c r="S301" s="193"/>
      <c r="T301" s="69">
        <f>S301*$F301</f>
        <v>0</v>
      </c>
      <c r="U301" s="193"/>
      <c r="V301" s="69">
        <f>U301*$F301</f>
        <v>0</v>
      </c>
      <c r="W301" s="193"/>
      <c r="X301" s="69">
        <f>W301*$F301</f>
        <v>0</v>
      </c>
      <c r="Y301" s="196">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5"/>
      <c r="OF301" s="195">
        <f t="shared" ref="OF301" si="1262">OK301+OM301+OO301+OQ301+OS301+OU301+OW301</f>
        <v>0</v>
      </c>
      <c r="OG301" s="28">
        <f t="shared" ref="OG301" si="1263">OL301+ON301+OP301+OR301+OT301+OV301+OX301</f>
        <v>0</v>
      </c>
      <c r="OH301" s="194">
        <f>D301-OF301</f>
        <v>0</v>
      </c>
      <c r="OI301" s="29">
        <f>G301-OG301</f>
        <v>0</v>
      </c>
      <c r="OJ301" s="92" t="str">
        <f>J301</f>
        <v>km</v>
      </c>
      <c r="OK301" s="213"/>
      <c r="OL301" s="29">
        <f>OK301*F301</f>
        <v>0</v>
      </c>
      <c r="OM301" s="213"/>
      <c r="ON301" s="29">
        <f>OM301*F301</f>
        <v>0</v>
      </c>
      <c r="OO301" s="214"/>
      <c r="OP301" s="29">
        <f>OO301*F301</f>
        <v>0</v>
      </c>
      <c r="OQ301" s="214"/>
      <c r="OR301" s="29">
        <f>OQ301*F301</f>
        <v>0</v>
      </c>
      <c r="OS301" s="214"/>
      <c r="OT301" s="29">
        <f>OS301*F301</f>
        <v>0</v>
      </c>
      <c r="OU301" s="214"/>
      <c r="OV301" s="29">
        <f>OU301*F301</f>
        <v>0</v>
      </c>
      <c r="OW301" s="214"/>
      <c r="OX301" s="29">
        <f>OW301*F301</f>
        <v>0</v>
      </c>
      <c r="OY301" s="175"/>
    </row>
    <row r="302" spans="1:415" s="63" customFormat="1" ht="13" hidden="1" outlineLevel="1" x14ac:dyDescent="0.25">
      <c r="A302" s="140"/>
      <c r="B302" s="138"/>
      <c r="C302" s="139"/>
      <c r="D302" s="78"/>
      <c r="E302" s="78"/>
      <c r="F302" s="212"/>
      <c r="G302" s="69"/>
      <c r="H302" s="86"/>
      <c r="I302" s="94">
        <f>B301</f>
        <v>0</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5"/>
      <c r="OF302" s="28"/>
      <c r="OG302" s="28"/>
      <c r="OH302" s="29"/>
      <c r="OI302" s="29"/>
      <c r="OJ302" s="92"/>
      <c r="OK302" s="29"/>
      <c r="OL302" s="29"/>
      <c r="OM302" s="29"/>
      <c r="ON302" s="29"/>
      <c r="OO302" s="28"/>
      <c r="OP302" s="29"/>
      <c r="OQ302" s="28"/>
      <c r="OR302" s="29"/>
      <c r="OS302" s="28"/>
      <c r="OT302" s="29"/>
      <c r="OU302" s="28"/>
      <c r="OV302" s="29"/>
      <c r="OW302" s="28"/>
      <c r="OX302" s="29"/>
      <c r="OY302" s="175"/>
    </row>
    <row r="303" spans="1:415" s="63" customFormat="1" ht="13" hidden="1" outlineLevel="2" x14ac:dyDescent="0.25">
      <c r="A303" s="140"/>
      <c r="B303" s="138"/>
      <c r="C303" s="139"/>
      <c r="D303" s="78"/>
      <c r="E303" s="78"/>
      <c r="F303" s="212"/>
      <c r="G303" s="69"/>
      <c r="H303" s="86"/>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5"/>
      <c r="OF303" s="28"/>
      <c r="OG303" s="28"/>
      <c r="OH303" s="29"/>
      <c r="OI303" s="29"/>
      <c r="OJ303" s="92"/>
      <c r="OK303" s="29"/>
      <c r="OL303" s="29"/>
      <c r="OM303" s="29"/>
      <c r="ON303" s="29"/>
      <c r="OO303" s="28"/>
      <c r="OP303" s="29"/>
      <c r="OQ303" s="28"/>
      <c r="OR303" s="29"/>
      <c r="OS303" s="28"/>
      <c r="OT303" s="29"/>
      <c r="OU303" s="28"/>
      <c r="OV303" s="29"/>
      <c r="OW303" s="28"/>
      <c r="OX303" s="29"/>
      <c r="OY303" s="175"/>
    </row>
    <row r="304" spans="1:415" s="63" customFormat="1" ht="13" hidden="1" outlineLevel="2" x14ac:dyDescent="0.25">
      <c r="A304" s="140"/>
      <c r="B304" s="138"/>
      <c r="C304" s="139"/>
      <c r="D304" s="78"/>
      <c r="E304" s="78"/>
      <c r="F304" s="212"/>
      <c r="G304" s="69"/>
      <c r="H304" s="86"/>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5"/>
      <c r="OF304" s="28"/>
      <c r="OG304" s="28"/>
      <c r="OH304" s="29"/>
      <c r="OI304" s="29"/>
      <c r="OJ304" s="92"/>
      <c r="OK304" s="29"/>
      <c r="OL304" s="29"/>
      <c r="OM304" s="29"/>
      <c r="ON304" s="29"/>
      <c r="OO304" s="28"/>
      <c r="OP304" s="29"/>
      <c r="OQ304" s="28"/>
      <c r="OR304" s="29"/>
      <c r="OS304" s="28"/>
      <c r="OT304" s="29"/>
      <c r="OU304" s="28"/>
      <c r="OV304" s="29"/>
      <c r="OW304" s="28"/>
      <c r="OX304" s="29"/>
      <c r="OY304" s="175"/>
    </row>
    <row r="305" spans="1:415" ht="25" hidden="1" collapsed="1" x14ac:dyDescent="0.25">
      <c r="A305" s="156" t="s">
        <v>198</v>
      </c>
      <c r="B305" s="157" t="s">
        <v>130</v>
      </c>
      <c r="C305" s="157"/>
      <c r="D305" s="172"/>
      <c r="E305" s="172"/>
      <c r="F305" s="147"/>
      <c r="G305" s="172"/>
      <c r="H305" s="173"/>
      <c r="I305" s="153"/>
      <c r="J305" s="150"/>
      <c r="K305" s="154"/>
      <c r="L305" s="154"/>
      <c r="M305" s="154"/>
      <c r="N305" s="154"/>
      <c r="O305" s="154"/>
      <c r="P305" s="154"/>
      <c r="Q305" s="154"/>
      <c r="R305" s="154"/>
      <c r="S305" s="154"/>
      <c r="T305" s="154"/>
      <c r="U305" s="154"/>
      <c r="V305" s="154"/>
      <c r="W305" s="154"/>
      <c r="X305" s="154"/>
      <c r="Y305" s="154"/>
      <c r="Z305" s="154"/>
      <c r="AA305" s="155"/>
      <c r="AB305" s="154"/>
      <c r="AC305" s="155"/>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c r="IW305" s="76"/>
      <c r="IX305" s="76"/>
      <c r="IY305" s="76"/>
      <c r="IZ305" s="76"/>
      <c r="JA305" s="76"/>
      <c r="JB305" s="76"/>
      <c r="JC305" s="76"/>
      <c r="JD305" s="76"/>
      <c r="JE305" s="76"/>
      <c r="JF305" s="76"/>
      <c r="JG305" s="76"/>
      <c r="JH305" s="76"/>
      <c r="JI305" s="76"/>
      <c r="JJ305" s="76"/>
      <c r="JK305" s="76"/>
      <c r="JL305" s="76"/>
      <c r="JM305" s="76"/>
      <c r="JN305" s="76"/>
      <c r="JO305" s="76"/>
      <c r="JP305" s="76"/>
      <c r="JQ305" s="76"/>
      <c r="JR305" s="76"/>
      <c r="JS305" s="76"/>
      <c r="JT305" s="76"/>
      <c r="JU305" s="76"/>
      <c r="JV305" s="76"/>
      <c r="JW305" s="76"/>
      <c r="JX305" s="76"/>
      <c r="JY305" s="76"/>
      <c r="JZ305" s="76"/>
      <c r="KA305" s="76"/>
      <c r="KB305" s="76"/>
      <c r="KC305" s="76"/>
      <c r="KD305" s="76"/>
      <c r="KE305" s="76"/>
      <c r="KF305" s="76"/>
      <c r="KG305" s="76"/>
      <c r="KH305" s="76"/>
      <c r="KI305" s="76"/>
      <c r="KJ305" s="76"/>
      <c r="KK305" s="76"/>
      <c r="KL305" s="76"/>
      <c r="KM305" s="76"/>
      <c r="KN305" s="76"/>
      <c r="KO305" s="76"/>
      <c r="KP305" s="76"/>
      <c r="KQ305" s="76"/>
      <c r="KR305" s="76"/>
      <c r="KS305" s="76"/>
      <c r="KT305" s="76"/>
      <c r="KU305" s="76"/>
      <c r="KV305" s="76"/>
      <c r="KW305" s="76"/>
      <c r="KX305" s="76"/>
      <c r="KY305" s="76"/>
      <c r="KZ305" s="76"/>
      <c r="LA305" s="76"/>
      <c r="LB305" s="76"/>
      <c r="LC305" s="76"/>
      <c r="LD305" s="76"/>
      <c r="LE305" s="76"/>
      <c r="LF305" s="76"/>
      <c r="LG305" s="76"/>
      <c r="LH305" s="76"/>
      <c r="LI305" s="76"/>
      <c r="LJ305" s="76"/>
      <c r="LK305" s="76"/>
      <c r="LL305" s="76"/>
      <c r="LM305" s="76"/>
      <c r="LN305" s="76"/>
      <c r="LO305" s="76"/>
      <c r="LP305" s="76"/>
      <c r="LQ305" s="76"/>
      <c r="LR305" s="76"/>
      <c r="LS305" s="76"/>
      <c r="LT305" s="76"/>
      <c r="LU305" s="76"/>
      <c r="LV305" s="76"/>
      <c r="LW305" s="76"/>
      <c r="LX305" s="76"/>
      <c r="LY305" s="76"/>
      <c r="LZ305" s="76"/>
      <c r="MA305" s="76"/>
      <c r="MB305" s="76"/>
      <c r="MC305" s="76"/>
      <c r="MD305" s="76"/>
      <c r="ME305" s="76"/>
      <c r="MF305" s="76"/>
      <c r="MG305" s="76"/>
      <c r="MH305" s="76"/>
      <c r="MI305" s="76"/>
      <c r="MJ305" s="76"/>
      <c r="MK305" s="76"/>
      <c r="ML305" s="76"/>
      <c r="MM305" s="76"/>
      <c r="MN305" s="76"/>
      <c r="MO305" s="76"/>
      <c r="MP305" s="76"/>
      <c r="MQ305" s="76"/>
      <c r="MR305" s="76"/>
      <c r="MS305" s="76"/>
      <c r="MT305" s="76"/>
      <c r="MU305" s="76"/>
      <c r="MV305" s="76"/>
      <c r="MW305" s="76"/>
      <c r="MX305" s="76"/>
      <c r="MY305" s="76"/>
      <c r="MZ305" s="76"/>
      <c r="NA305" s="76"/>
      <c r="NB305" s="76"/>
      <c r="NC305" s="76"/>
      <c r="ND305" s="76"/>
      <c r="NE305" s="76"/>
      <c r="NF305" s="76"/>
      <c r="NG305" s="76"/>
      <c r="NH305" s="76"/>
      <c r="NI305" s="76"/>
      <c r="NJ305" s="76"/>
      <c r="NK305" s="76"/>
      <c r="NL305" s="76"/>
      <c r="NM305" s="76"/>
      <c r="NN305" s="76"/>
      <c r="NO305" s="76"/>
      <c r="NP305" s="76"/>
      <c r="NQ305" s="76"/>
      <c r="NR305" s="76"/>
      <c r="NS305" s="76"/>
      <c r="NT305" s="76"/>
      <c r="NU305" s="76"/>
      <c r="NV305" s="76"/>
      <c r="NW305" s="76"/>
      <c r="NX305" s="76"/>
      <c r="NY305" s="76"/>
      <c r="NZ305" s="76"/>
      <c r="OA305" s="76"/>
      <c r="OB305" s="76"/>
      <c r="OC305" s="76"/>
      <c r="OD305" s="76"/>
      <c r="OE305" s="175"/>
      <c r="OF305" s="150"/>
      <c r="OG305" s="150"/>
      <c r="OH305" s="150"/>
      <c r="OI305" s="150"/>
      <c r="OJ305" s="179"/>
      <c r="OK305" s="150"/>
      <c r="OL305" s="150"/>
      <c r="OM305" s="150"/>
      <c r="ON305" s="150"/>
      <c r="OO305" s="150"/>
      <c r="OP305" s="150"/>
      <c r="OQ305" s="150"/>
      <c r="OR305" s="150"/>
      <c r="OS305" s="150"/>
      <c r="OT305" s="150"/>
      <c r="OU305" s="150"/>
      <c r="OV305" s="150"/>
      <c r="OW305" s="150"/>
      <c r="OX305" s="150"/>
      <c r="OY305" s="175"/>
    </row>
    <row r="306" spans="1:415" ht="12.5" hidden="1" x14ac:dyDescent="0.25">
      <c r="A306" s="135" t="s">
        <v>199</v>
      </c>
      <c r="B306" s="192"/>
      <c r="C306" s="136" t="s">
        <v>34</v>
      </c>
      <c r="D306" s="182">
        <v>0</v>
      </c>
      <c r="E306" s="30">
        <f>D306*1.1</f>
        <v>0</v>
      </c>
      <c r="F306" s="219"/>
      <c r="G306" s="27">
        <f t="shared" ref="G306" si="1264">ROUND(ROUND(D306,3)*$F306,2)</f>
        <v>0</v>
      </c>
      <c r="H306" s="85">
        <f t="shared" ref="H306" si="1265">ROUND(ROUND(E306,3)*$F306,2)</f>
        <v>0</v>
      </c>
      <c r="I306" s="102"/>
      <c r="J306" s="69" t="str">
        <f>C306</f>
        <v>km</v>
      </c>
      <c r="K306" s="193"/>
      <c r="L306" s="69">
        <f>K306*$F306</f>
        <v>0</v>
      </c>
      <c r="M306" s="193"/>
      <c r="N306" s="69">
        <f>M306*$F306</f>
        <v>0</v>
      </c>
      <c r="O306" s="193"/>
      <c r="P306" s="69">
        <f>O306*$F306</f>
        <v>0</v>
      </c>
      <c r="Q306" s="193"/>
      <c r="R306" s="69">
        <f>Q306*$F306</f>
        <v>0</v>
      </c>
      <c r="S306" s="193"/>
      <c r="T306" s="69">
        <f>S306*$F306</f>
        <v>0</v>
      </c>
      <c r="U306" s="193"/>
      <c r="V306" s="69">
        <f>U306*$F306</f>
        <v>0</v>
      </c>
      <c r="W306" s="193"/>
      <c r="X306" s="69">
        <f>W306*$F306</f>
        <v>0</v>
      </c>
      <c r="Y306" s="196">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75"/>
      <c r="OF306" s="195">
        <f t="shared" ref="OF306" si="1290">OK306+OM306+OO306+OQ306+OS306+OU306+OW306</f>
        <v>0</v>
      </c>
      <c r="OG306" s="28">
        <f t="shared" ref="OG306" si="1291">OL306+ON306+OP306+OR306+OT306+OV306+OX306</f>
        <v>0</v>
      </c>
      <c r="OH306" s="194">
        <f>D306-OF306</f>
        <v>0</v>
      </c>
      <c r="OI306" s="29">
        <f>G306-OG306</f>
        <v>0</v>
      </c>
      <c r="OJ306" s="92" t="str">
        <f>J306</f>
        <v>km</v>
      </c>
      <c r="OK306" s="213"/>
      <c r="OL306" s="29">
        <f>OK306*F306</f>
        <v>0</v>
      </c>
      <c r="OM306" s="213"/>
      <c r="ON306" s="29">
        <f>OM306*F306</f>
        <v>0</v>
      </c>
      <c r="OO306" s="214"/>
      <c r="OP306" s="29">
        <f>OO306*F306</f>
        <v>0</v>
      </c>
      <c r="OQ306" s="214"/>
      <c r="OR306" s="29">
        <f>OQ306*F306</f>
        <v>0</v>
      </c>
      <c r="OS306" s="214"/>
      <c r="OT306" s="29">
        <f>OS306*F306</f>
        <v>0</v>
      </c>
      <c r="OU306" s="214"/>
      <c r="OV306" s="29">
        <f>OU306*F306</f>
        <v>0</v>
      </c>
      <c r="OW306" s="214"/>
      <c r="OX306" s="29">
        <f>OW306*F306</f>
        <v>0</v>
      </c>
      <c r="OY306" s="175"/>
    </row>
    <row r="307" spans="1:415" s="63" customFormat="1" ht="13" hidden="1" outlineLevel="1" x14ac:dyDescent="0.25">
      <c r="A307" s="140"/>
      <c r="B307" s="138"/>
      <c r="C307" s="139"/>
      <c r="D307" s="78"/>
      <c r="E307" s="78"/>
      <c r="F307" s="212"/>
      <c r="G307" s="69"/>
      <c r="H307" s="86"/>
      <c r="I307" s="94">
        <f>B306</f>
        <v>0</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75"/>
      <c r="OF307" s="28"/>
      <c r="OG307" s="28"/>
      <c r="OH307" s="29"/>
      <c r="OI307" s="29"/>
      <c r="OJ307" s="92"/>
      <c r="OK307" s="29"/>
      <c r="OL307" s="29"/>
      <c r="OM307" s="29"/>
      <c r="ON307" s="29"/>
      <c r="OO307" s="28"/>
      <c r="OP307" s="29"/>
      <c r="OQ307" s="28"/>
      <c r="OR307" s="29"/>
      <c r="OS307" s="28"/>
      <c r="OT307" s="29"/>
      <c r="OU307" s="28"/>
      <c r="OV307" s="29"/>
      <c r="OW307" s="28"/>
      <c r="OX307" s="29"/>
      <c r="OY307" s="175"/>
    </row>
    <row r="308" spans="1:415" s="63" customFormat="1" ht="13" hidden="1" outlineLevel="2" x14ac:dyDescent="0.25">
      <c r="A308" s="140"/>
      <c r="B308" s="138"/>
      <c r="C308" s="139"/>
      <c r="D308" s="78"/>
      <c r="E308" s="78"/>
      <c r="F308" s="212"/>
      <c r="G308" s="69"/>
      <c r="H308" s="86"/>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75"/>
      <c r="OF308" s="28"/>
      <c r="OG308" s="28"/>
      <c r="OH308" s="29"/>
      <c r="OI308" s="29"/>
      <c r="OJ308" s="92"/>
      <c r="OK308" s="29"/>
      <c r="OL308" s="29"/>
      <c r="OM308" s="29"/>
      <c r="ON308" s="29"/>
      <c r="OO308" s="28"/>
      <c r="OP308" s="29"/>
      <c r="OQ308" s="28"/>
      <c r="OR308" s="29"/>
      <c r="OS308" s="28"/>
      <c r="OT308" s="29"/>
      <c r="OU308" s="28"/>
      <c r="OV308" s="29"/>
      <c r="OW308" s="28"/>
      <c r="OX308" s="29"/>
      <c r="OY308" s="175"/>
    </row>
    <row r="309" spans="1:415" s="63" customFormat="1" ht="13" hidden="1" outlineLevel="2" x14ac:dyDescent="0.25">
      <c r="A309" s="140"/>
      <c r="B309" s="138"/>
      <c r="C309" s="139"/>
      <c r="D309" s="78"/>
      <c r="E309" s="78"/>
      <c r="F309" s="212"/>
      <c r="G309" s="69"/>
      <c r="H309" s="86"/>
      <c r="I309" s="94" t="s">
        <v>88</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75"/>
      <c r="OF309" s="28"/>
      <c r="OG309" s="28"/>
      <c r="OH309" s="29"/>
      <c r="OI309" s="29"/>
      <c r="OJ309" s="92"/>
      <c r="OK309" s="29"/>
      <c r="OL309" s="29"/>
      <c r="OM309" s="29"/>
      <c r="ON309" s="29"/>
      <c r="OO309" s="28"/>
      <c r="OP309" s="29"/>
      <c r="OQ309" s="28"/>
      <c r="OR309" s="29"/>
      <c r="OS309" s="28"/>
      <c r="OT309" s="29"/>
      <c r="OU309" s="28"/>
      <c r="OV309" s="29"/>
      <c r="OW309" s="28"/>
      <c r="OX309" s="29"/>
      <c r="OY309" s="175"/>
    </row>
    <row r="310" spans="1:415" ht="12.5" hidden="1" collapsed="1" x14ac:dyDescent="0.25">
      <c r="A310" s="135" t="s">
        <v>200</v>
      </c>
      <c r="B310" s="192"/>
      <c r="C310" s="136" t="s">
        <v>34</v>
      </c>
      <c r="D310" s="182">
        <v>0</v>
      </c>
      <c r="E310" s="30">
        <f>D310*1.1</f>
        <v>0</v>
      </c>
      <c r="F310" s="219"/>
      <c r="G310" s="27">
        <f t="shared" ref="G310" si="1292">ROUND(ROUND(D310,3)*$F310,2)</f>
        <v>0</v>
      </c>
      <c r="H310" s="85">
        <f t="shared" ref="H310" si="1293">ROUND(ROUND(E310,3)*$F310,2)</f>
        <v>0</v>
      </c>
      <c r="I310" s="102"/>
      <c r="J310" s="69" t="str">
        <f>C310</f>
        <v>km</v>
      </c>
      <c r="K310" s="193"/>
      <c r="L310" s="69">
        <f>K310*$F310</f>
        <v>0</v>
      </c>
      <c r="M310" s="193"/>
      <c r="N310" s="69">
        <f>M310*$F310</f>
        <v>0</v>
      </c>
      <c r="O310" s="193"/>
      <c r="P310" s="69">
        <f>O310*$F310</f>
        <v>0</v>
      </c>
      <c r="Q310" s="193"/>
      <c r="R310" s="69">
        <f>Q310*$F310</f>
        <v>0</v>
      </c>
      <c r="S310" s="193"/>
      <c r="T310" s="69">
        <f>S310*$F310</f>
        <v>0</v>
      </c>
      <c r="U310" s="193"/>
      <c r="V310" s="69">
        <f>U310*$F310</f>
        <v>0</v>
      </c>
      <c r="W310" s="193"/>
      <c r="X310" s="69">
        <f>W310*$F310</f>
        <v>0</v>
      </c>
      <c r="Y310" s="196">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75"/>
      <c r="OF310" s="195">
        <f t="shared" ref="OF310" si="1294">OK310+OM310+OO310+OQ310+OS310+OU310+OW310</f>
        <v>0</v>
      </c>
      <c r="OG310" s="28">
        <f t="shared" ref="OG310" si="1295">OL310+ON310+OP310+OR310+OT310+OV310+OX310</f>
        <v>0</v>
      </c>
      <c r="OH310" s="194">
        <f>D310-OF310</f>
        <v>0</v>
      </c>
      <c r="OI310" s="29">
        <f>G310-OG310</f>
        <v>0</v>
      </c>
      <c r="OJ310" s="92" t="str">
        <f>J310</f>
        <v>km</v>
      </c>
      <c r="OK310" s="213"/>
      <c r="OL310" s="29">
        <f>OK310*F310</f>
        <v>0</v>
      </c>
      <c r="OM310" s="213"/>
      <c r="ON310" s="29">
        <f>OM310*F310</f>
        <v>0</v>
      </c>
      <c r="OO310" s="214"/>
      <c r="OP310" s="29">
        <f>OO310*F310</f>
        <v>0</v>
      </c>
      <c r="OQ310" s="214"/>
      <c r="OR310" s="29">
        <f>OQ310*F310</f>
        <v>0</v>
      </c>
      <c r="OS310" s="214"/>
      <c r="OT310" s="29">
        <f>OS310*F310</f>
        <v>0</v>
      </c>
      <c r="OU310" s="214"/>
      <c r="OV310" s="29">
        <f>OU310*F310</f>
        <v>0</v>
      </c>
      <c r="OW310" s="214"/>
      <c r="OX310" s="29">
        <f>OW310*F310</f>
        <v>0</v>
      </c>
      <c r="OY310" s="175"/>
    </row>
    <row r="311" spans="1:415" s="63" customFormat="1" ht="13" hidden="1" outlineLevel="1" x14ac:dyDescent="0.25">
      <c r="A311" s="140"/>
      <c r="B311" s="138"/>
      <c r="C311" s="139"/>
      <c r="D311" s="78"/>
      <c r="E311" s="78"/>
      <c r="F311" s="212"/>
      <c r="G311" s="69"/>
      <c r="H311" s="86"/>
      <c r="I311" s="94">
        <f>B310</f>
        <v>0</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75"/>
      <c r="OF311" s="28"/>
      <c r="OG311" s="28"/>
      <c r="OH311" s="29"/>
      <c r="OI311" s="29"/>
      <c r="OJ311" s="92"/>
      <c r="OK311" s="29"/>
      <c r="OL311" s="29"/>
      <c r="OM311" s="29"/>
      <c r="ON311" s="29"/>
      <c r="OO311" s="28"/>
      <c r="OP311" s="29"/>
      <c r="OQ311" s="28"/>
      <c r="OR311" s="29"/>
      <c r="OS311" s="28"/>
      <c r="OT311" s="29"/>
      <c r="OU311" s="28"/>
      <c r="OV311" s="29"/>
      <c r="OW311" s="28"/>
      <c r="OX311" s="29"/>
      <c r="OY311" s="175"/>
    </row>
    <row r="312" spans="1:415" s="63" customFormat="1" ht="13" hidden="1" outlineLevel="2" x14ac:dyDescent="0.25">
      <c r="A312" s="140"/>
      <c r="B312" s="138"/>
      <c r="C312" s="139"/>
      <c r="D312" s="78"/>
      <c r="E312" s="78"/>
      <c r="F312" s="212"/>
      <c r="G312" s="69"/>
      <c r="H312" s="86"/>
      <c r="I312" s="94" t="s">
        <v>88</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75"/>
      <c r="OF312" s="28"/>
      <c r="OG312" s="28"/>
      <c r="OH312" s="29"/>
      <c r="OI312" s="29"/>
      <c r="OJ312" s="92"/>
      <c r="OK312" s="29"/>
      <c r="OL312" s="29"/>
      <c r="OM312" s="29"/>
      <c r="ON312" s="29"/>
      <c r="OO312" s="28"/>
      <c r="OP312" s="29"/>
      <c r="OQ312" s="28"/>
      <c r="OR312" s="29"/>
      <c r="OS312" s="28"/>
      <c r="OT312" s="29"/>
      <c r="OU312" s="28"/>
      <c r="OV312" s="29"/>
      <c r="OW312" s="28"/>
      <c r="OX312" s="29"/>
      <c r="OY312" s="175"/>
    </row>
    <row r="313" spans="1:415" s="63" customFormat="1" ht="13" hidden="1" outlineLevel="2" x14ac:dyDescent="0.25">
      <c r="A313" s="140"/>
      <c r="B313" s="138"/>
      <c r="C313" s="139"/>
      <c r="D313" s="78"/>
      <c r="E313" s="78"/>
      <c r="F313" s="212"/>
      <c r="G313" s="69"/>
      <c r="H313" s="86"/>
      <c r="I313" s="94" t="s">
        <v>88</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75"/>
      <c r="OF313" s="28"/>
      <c r="OG313" s="28"/>
      <c r="OH313" s="29"/>
      <c r="OI313" s="29"/>
      <c r="OJ313" s="92"/>
      <c r="OK313" s="29"/>
      <c r="OL313" s="29"/>
      <c r="OM313" s="29"/>
      <c r="ON313" s="29"/>
      <c r="OO313" s="28"/>
      <c r="OP313" s="29"/>
      <c r="OQ313" s="28"/>
      <c r="OR313" s="29"/>
      <c r="OS313" s="28"/>
      <c r="OT313" s="29"/>
      <c r="OU313" s="28"/>
      <c r="OV313" s="29"/>
      <c r="OW313" s="28"/>
      <c r="OX313" s="29"/>
      <c r="OY313" s="175"/>
    </row>
    <row r="314" spans="1:415" ht="12.5" hidden="1" collapsed="1" x14ac:dyDescent="0.25">
      <c r="A314" s="135" t="s">
        <v>201</v>
      </c>
      <c r="B314" s="192"/>
      <c r="C314" s="136" t="s">
        <v>34</v>
      </c>
      <c r="D314" s="182">
        <v>0</v>
      </c>
      <c r="E314" s="30">
        <f>D314*1.1</f>
        <v>0</v>
      </c>
      <c r="F314" s="219"/>
      <c r="G314" s="27">
        <f t="shared" ref="G314" si="1296">ROUND(ROUND(D314,3)*$F314,2)</f>
        <v>0</v>
      </c>
      <c r="H314" s="85">
        <f t="shared" ref="H314" si="1297">ROUND(ROUND(E314,3)*$F314,2)</f>
        <v>0</v>
      </c>
      <c r="I314" s="102"/>
      <c r="J314" s="69" t="str">
        <f>C314</f>
        <v>km</v>
      </c>
      <c r="K314" s="193"/>
      <c r="L314" s="69">
        <f>K314*$F314</f>
        <v>0</v>
      </c>
      <c r="M314" s="193"/>
      <c r="N314" s="69">
        <f>M314*$F314</f>
        <v>0</v>
      </c>
      <c r="O314" s="193"/>
      <c r="P314" s="69">
        <f>O314*$F314</f>
        <v>0</v>
      </c>
      <c r="Q314" s="193"/>
      <c r="R314" s="69">
        <f>Q314*$F314</f>
        <v>0</v>
      </c>
      <c r="S314" s="193"/>
      <c r="T314" s="69">
        <f>S314*$F314</f>
        <v>0</v>
      </c>
      <c r="U314" s="193"/>
      <c r="V314" s="69">
        <f>U314*$F314</f>
        <v>0</v>
      </c>
      <c r="W314" s="193"/>
      <c r="X314" s="69">
        <f>W314*$F314</f>
        <v>0</v>
      </c>
      <c r="Y314" s="196">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5"/>
      <c r="OF314" s="195">
        <f t="shared" ref="OF314" si="1298">OK314+OM314+OO314+OQ314+OS314+OU314+OW314</f>
        <v>0</v>
      </c>
      <c r="OG314" s="28">
        <f t="shared" ref="OG314" si="1299">OL314+ON314+OP314+OR314+OT314+OV314+OX314</f>
        <v>0</v>
      </c>
      <c r="OH314" s="194">
        <f>D314-OF314</f>
        <v>0</v>
      </c>
      <c r="OI314" s="29">
        <f>G314-OG314</f>
        <v>0</v>
      </c>
      <c r="OJ314" s="92" t="str">
        <f>J314</f>
        <v>km</v>
      </c>
      <c r="OK314" s="213"/>
      <c r="OL314" s="29">
        <f>OK314*F314</f>
        <v>0</v>
      </c>
      <c r="OM314" s="213"/>
      <c r="ON314" s="29">
        <f>OM314*F314</f>
        <v>0</v>
      </c>
      <c r="OO314" s="214"/>
      <c r="OP314" s="29">
        <f>OO314*F314</f>
        <v>0</v>
      </c>
      <c r="OQ314" s="214"/>
      <c r="OR314" s="29">
        <f>OQ314*F314</f>
        <v>0</v>
      </c>
      <c r="OS314" s="214"/>
      <c r="OT314" s="29">
        <f>OS314*F314</f>
        <v>0</v>
      </c>
      <c r="OU314" s="214"/>
      <c r="OV314" s="29">
        <f>OU314*F314</f>
        <v>0</v>
      </c>
      <c r="OW314" s="214"/>
      <c r="OX314" s="29">
        <f>OW314*F314</f>
        <v>0</v>
      </c>
      <c r="OY314" s="175"/>
    </row>
    <row r="315" spans="1:415" s="63" customFormat="1" ht="13" hidden="1" outlineLevel="1" x14ac:dyDescent="0.25">
      <c r="A315" s="140"/>
      <c r="B315" s="138"/>
      <c r="C315" s="139"/>
      <c r="D315" s="78"/>
      <c r="E315" s="78"/>
      <c r="F315" s="212"/>
      <c r="G315" s="69"/>
      <c r="H315" s="86"/>
      <c r="I315" s="94">
        <f>B314</f>
        <v>0</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5"/>
      <c r="OF315" s="28"/>
      <c r="OG315" s="28"/>
      <c r="OH315" s="29"/>
      <c r="OI315" s="29"/>
      <c r="OJ315" s="92"/>
      <c r="OK315" s="29"/>
      <c r="OL315" s="29"/>
      <c r="OM315" s="29"/>
      <c r="ON315" s="29"/>
      <c r="OO315" s="28"/>
      <c r="OP315" s="29"/>
      <c r="OQ315" s="28"/>
      <c r="OR315" s="29"/>
      <c r="OS315" s="28"/>
      <c r="OT315" s="29"/>
      <c r="OU315" s="28"/>
      <c r="OV315" s="29"/>
      <c r="OW315" s="28"/>
      <c r="OX315" s="29"/>
      <c r="OY315" s="175"/>
    </row>
    <row r="316" spans="1:415" s="63" customFormat="1" ht="13" hidden="1" outlineLevel="2" x14ac:dyDescent="0.25">
      <c r="A316" s="140"/>
      <c r="B316" s="138"/>
      <c r="C316" s="139"/>
      <c r="D316" s="78"/>
      <c r="E316" s="78"/>
      <c r="F316" s="212"/>
      <c r="G316" s="69"/>
      <c r="H316" s="86"/>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5"/>
      <c r="OF316" s="28"/>
      <c r="OG316" s="28"/>
      <c r="OH316" s="29"/>
      <c r="OI316" s="29"/>
      <c r="OJ316" s="92"/>
      <c r="OK316" s="29"/>
      <c r="OL316" s="29"/>
      <c r="OM316" s="29"/>
      <c r="ON316" s="29"/>
      <c r="OO316" s="28"/>
      <c r="OP316" s="29"/>
      <c r="OQ316" s="28"/>
      <c r="OR316" s="29"/>
      <c r="OS316" s="28"/>
      <c r="OT316" s="29"/>
      <c r="OU316" s="28"/>
      <c r="OV316" s="29"/>
      <c r="OW316" s="28"/>
      <c r="OX316" s="29"/>
      <c r="OY316" s="175"/>
    </row>
    <row r="317" spans="1:415" s="63" customFormat="1" ht="13" hidden="1" outlineLevel="2" x14ac:dyDescent="0.25">
      <c r="A317" s="140"/>
      <c r="B317" s="138"/>
      <c r="C317" s="139"/>
      <c r="D317" s="78"/>
      <c r="E317" s="78"/>
      <c r="F317" s="212"/>
      <c r="G317" s="69"/>
      <c r="H317" s="86"/>
      <c r="I317" s="94" t="s">
        <v>88</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5"/>
      <c r="OF317" s="28"/>
      <c r="OG317" s="28"/>
      <c r="OH317" s="29"/>
      <c r="OI317" s="29"/>
      <c r="OJ317" s="92"/>
      <c r="OK317" s="29"/>
      <c r="OL317" s="29"/>
      <c r="OM317" s="29"/>
      <c r="ON317" s="29"/>
      <c r="OO317" s="28"/>
      <c r="OP317" s="29"/>
      <c r="OQ317" s="28"/>
      <c r="OR317" s="29"/>
      <c r="OS317" s="28"/>
      <c r="OT317" s="29"/>
      <c r="OU317" s="28"/>
      <c r="OV317" s="29"/>
      <c r="OW317" s="28"/>
      <c r="OX317" s="29"/>
      <c r="OY317" s="175"/>
    </row>
    <row r="318" spans="1:415" ht="13" hidden="1" collapsed="1" x14ac:dyDescent="0.25">
      <c r="A318" s="174" t="s">
        <v>114</v>
      </c>
      <c r="B318" s="149" t="s">
        <v>115</v>
      </c>
      <c r="C318" s="149"/>
      <c r="D318" s="149"/>
      <c r="E318" s="149"/>
      <c r="F318" s="168"/>
      <c r="G318" s="149"/>
      <c r="H318" s="169"/>
      <c r="I318" s="153"/>
      <c r="J318" s="150"/>
      <c r="K318" s="154"/>
      <c r="L318" s="154"/>
      <c r="M318" s="154"/>
      <c r="N318" s="154"/>
      <c r="O318" s="154"/>
      <c r="P318" s="154"/>
      <c r="Q318" s="154"/>
      <c r="R318" s="154"/>
      <c r="S318" s="154"/>
      <c r="T318" s="154"/>
      <c r="U318" s="154"/>
      <c r="V318" s="154"/>
      <c r="W318" s="154"/>
      <c r="X318" s="154"/>
      <c r="Y318" s="154"/>
      <c r="Z318" s="154"/>
      <c r="AA318" s="155"/>
      <c r="AB318" s="154"/>
      <c r="AC318" s="15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75"/>
      <c r="OF318" s="150"/>
      <c r="OG318" s="150"/>
      <c r="OH318" s="150"/>
      <c r="OI318" s="150"/>
      <c r="OJ318" s="179"/>
      <c r="OK318" s="150"/>
      <c r="OL318" s="150"/>
      <c r="OM318" s="150"/>
      <c r="ON318" s="150"/>
      <c r="OO318" s="150"/>
      <c r="OP318" s="150"/>
      <c r="OQ318" s="150"/>
      <c r="OR318" s="150"/>
      <c r="OS318" s="150"/>
      <c r="OT318" s="150"/>
      <c r="OU318" s="150"/>
      <c r="OV318" s="150"/>
      <c r="OW318" s="150"/>
      <c r="OX318" s="150"/>
      <c r="OY318" s="175"/>
    </row>
    <row r="319" spans="1:415" ht="12.5" hidden="1" x14ac:dyDescent="0.25">
      <c r="A319" s="135" t="s">
        <v>178</v>
      </c>
      <c r="B319" s="55" t="s">
        <v>205</v>
      </c>
      <c r="C319" s="136" t="s">
        <v>19</v>
      </c>
      <c r="D319" s="93">
        <v>0</v>
      </c>
      <c r="E319" s="26">
        <f>D319</f>
        <v>0</v>
      </c>
      <c r="F319" s="219"/>
      <c r="G319" s="27">
        <f t="shared" ref="G319" si="1300">ROUND(ROUND(D319,3)*$F319,2)</f>
        <v>0</v>
      </c>
      <c r="H319" s="85">
        <f t="shared" ref="H319" si="1301">ROUND(ROUND(E319,3)*$F319,2)</f>
        <v>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75"/>
      <c r="OF319" s="28">
        <f t="shared" ref="OF319" si="1326">OK319+OM319+OO319+OQ319+OS319+OU319+OW319</f>
        <v>0</v>
      </c>
      <c r="OG319" s="28">
        <f t="shared" ref="OG319" si="1327">OL319+ON319+OP319+OR319+OT319+OV319+OX319</f>
        <v>0</v>
      </c>
      <c r="OH319" s="29">
        <f>D319-OF319</f>
        <v>0</v>
      </c>
      <c r="OI319" s="29">
        <f>G319-OG319</f>
        <v>0</v>
      </c>
      <c r="OJ319" s="92" t="str">
        <f>J319</f>
        <v>kompl.</v>
      </c>
      <c r="OK319" s="210"/>
      <c r="OL319" s="29">
        <f>OK319*F319</f>
        <v>0</v>
      </c>
      <c r="OM319" s="210"/>
      <c r="ON319" s="29">
        <f>OM319*F319</f>
        <v>0</v>
      </c>
      <c r="OO319" s="211"/>
      <c r="OP319" s="29">
        <f>OO319*F319</f>
        <v>0</v>
      </c>
      <c r="OQ319" s="211"/>
      <c r="OR319" s="29">
        <f>OQ319*F319</f>
        <v>0</v>
      </c>
      <c r="OS319" s="211"/>
      <c r="OT319" s="29">
        <f>OS319*F319</f>
        <v>0</v>
      </c>
      <c r="OU319" s="211"/>
      <c r="OV319" s="29">
        <f>OU319*F319</f>
        <v>0</v>
      </c>
      <c r="OW319" s="211"/>
      <c r="OX319" s="29">
        <f>OW319*F319</f>
        <v>0</v>
      </c>
      <c r="OY319" s="175"/>
    </row>
    <row r="320" spans="1:415" s="63" customFormat="1" ht="13" hidden="1" outlineLevel="1" x14ac:dyDescent="0.25">
      <c r="A320" s="140"/>
      <c r="B320" s="138"/>
      <c r="C320" s="139"/>
      <c r="D320" s="78"/>
      <c r="E320" s="78"/>
      <c r="F320" s="212"/>
      <c r="G320" s="69"/>
      <c r="H320" s="86"/>
      <c r="I320" s="94" t="str">
        <f>B319</f>
        <v>35 kV OL / KL trasoje atliekami melioracijos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75"/>
      <c r="OF320" s="28"/>
      <c r="OG320" s="28"/>
      <c r="OH320" s="29"/>
      <c r="OI320" s="29"/>
      <c r="OJ320" s="92"/>
      <c r="OK320" s="29"/>
      <c r="OL320" s="29"/>
      <c r="OM320" s="29"/>
      <c r="ON320" s="29"/>
      <c r="OO320" s="28"/>
      <c r="OP320" s="29"/>
      <c r="OQ320" s="28"/>
      <c r="OR320" s="29"/>
      <c r="OS320" s="28"/>
      <c r="OT320" s="29"/>
      <c r="OU320" s="28"/>
      <c r="OV320" s="29"/>
      <c r="OW320" s="28"/>
      <c r="OX320" s="29"/>
      <c r="OY320" s="175"/>
    </row>
    <row r="321" spans="1:415" s="63" customFormat="1" ht="13" hidden="1" outlineLevel="2" x14ac:dyDescent="0.25">
      <c r="A321" s="140"/>
      <c r="B321" s="138"/>
      <c r="C321" s="139"/>
      <c r="D321" s="78"/>
      <c r="E321" s="78"/>
      <c r="F321" s="212"/>
      <c r="G321" s="69"/>
      <c r="H321" s="86"/>
      <c r="I321" s="94" t="s">
        <v>88</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75"/>
      <c r="OF321" s="28"/>
      <c r="OG321" s="28"/>
      <c r="OH321" s="29"/>
      <c r="OI321" s="29"/>
      <c r="OJ321" s="92"/>
      <c r="OK321" s="29"/>
      <c r="OL321" s="29"/>
      <c r="OM321" s="29"/>
      <c r="ON321" s="29"/>
      <c r="OO321" s="28"/>
      <c r="OP321" s="29"/>
      <c r="OQ321" s="28"/>
      <c r="OR321" s="29"/>
      <c r="OS321" s="28"/>
      <c r="OT321" s="29"/>
      <c r="OU321" s="28"/>
      <c r="OV321" s="29"/>
      <c r="OW321" s="28"/>
      <c r="OX321" s="29"/>
      <c r="OY321" s="175"/>
    </row>
    <row r="322" spans="1:415" s="63" customFormat="1" ht="13" hidden="1" outlineLevel="2" x14ac:dyDescent="0.25">
      <c r="A322" s="140"/>
      <c r="B322" s="138"/>
      <c r="C322" s="139"/>
      <c r="D322" s="78"/>
      <c r="E322" s="78"/>
      <c r="F322" s="212"/>
      <c r="G322" s="69"/>
      <c r="H322" s="86"/>
      <c r="I322" s="94" t="s">
        <v>88</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75"/>
      <c r="OF322" s="28"/>
      <c r="OG322" s="28"/>
      <c r="OH322" s="29"/>
      <c r="OI322" s="29"/>
      <c r="OJ322" s="92"/>
      <c r="OK322" s="29"/>
      <c r="OL322" s="29"/>
      <c r="OM322" s="29"/>
      <c r="ON322" s="29"/>
      <c r="OO322" s="28"/>
      <c r="OP322" s="29"/>
      <c r="OQ322" s="28"/>
      <c r="OR322" s="29"/>
      <c r="OS322" s="28"/>
      <c r="OT322" s="29"/>
      <c r="OU322" s="28"/>
      <c r="OV322" s="29"/>
      <c r="OW322" s="28"/>
      <c r="OX322" s="29"/>
      <c r="OY322" s="175"/>
    </row>
    <row r="323" spans="1:415" ht="12.5" hidden="1" collapsed="1" x14ac:dyDescent="0.25">
      <c r="A323" s="135" t="s">
        <v>179</v>
      </c>
      <c r="B323" s="55" t="s">
        <v>204</v>
      </c>
      <c r="C323" s="136" t="s">
        <v>19</v>
      </c>
      <c r="D323" s="93">
        <v>0</v>
      </c>
      <c r="E323" s="26">
        <f>D323</f>
        <v>0</v>
      </c>
      <c r="F323" s="219"/>
      <c r="G323" s="27">
        <f t="shared" ref="G323" si="1328">ROUND(ROUND(D323,3)*$F323,2)</f>
        <v>0</v>
      </c>
      <c r="H323" s="85">
        <f t="shared" ref="H323" si="1329">ROUND(ROUND(E323,3)*$F323,2)</f>
        <v>0</v>
      </c>
      <c r="I323" s="102"/>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75"/>
      <c r="OF323" s="28">
        <f t="shared" ref="OF323" si="1330">OK323+OM323+OO323+OQ323+OS323+OU323+OW323</f>
        <v>0</v>
      </c>
      <c r="OG323" s="28">
        <f t="shared" ref="OG323" si="1331">OL323+ON323+OP323+OR323+OT323+OV323+OX323</f>
        <v>0</v>
      </c>
      <c r="OH323" s="29">
        <f>D323-OF323</f>
        <v>0</v>
      </c>
      <c r="OI323" s="29">
        <f>G323-OG323</f>
        <v>0</v>
      </c>
      <c r="OJ323" s="92" t="str">
        <f>J323</f>
        <v>kompl.</v>
      </c>
      <c r="OK323" s="210"/>
      <c r="OL323" s="29">
        <f>OK323*F323</f>
        <v>0</v>
      </c>
      <c r="OM323" s="210"/>
      <c r="ON323" s="29">
        <f>OM323*F323</f>
        <v>0</v>
      </c>
      <c r="OO323" s="211"/>
      <c r="OP323" s="29">
        <f>OO323*F323</f>
        <v>0</v>
      </c>
      <c r="OQ323" s="211"/>
      <c r="OR323" s="29">
        <f>OQ323*F323</f>
        <v>0</v>
      </c>
      <c r="OS323" s="211"/>
      <c r="OT323" s="29">
        <f>OS323*F323</f>
        <v>0</v>
      </c>
      <c r="OU323" s="211"/>
      <c r="OV323" s="29">
        <f>OU323*F323</f>
        <v>0</v>
      </c>
      <c r="OW323" s="211"/>
      <c r="OX323" s="29">
        <f>OW323*F323</f>
        <v>0</v>
      </c>
      <c r="OY323" s="175"/>
    </row>
    <row r="324" spans="1:415" s="63" customFormat="1" ht="13" hidden="1" outlineLevel="1" x14ac:dyDescent="0.25">
      <c r="A324" s="140"/>
      <c r="B324" s="138"/>
      <c r="C324" s="139"/>
      <c r="D324" s="78"/>
      <c r="E324" s="78"/>
      <c r="F324" s="212"/>
      <c r="G324" s="69"/>
      <c r="H324" s="86"/>
      <c r="I324" s="94" t="str">
        <f>B323</f>
        <v>10 kV OL / OLI / KL trasoje atliekami melioracijos darbai, visi tam reikalingi darbai ir medžiagos</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75"/>
      <c r="OF324" s="28"/>
      <c r="OG324" s="28"/>
      <c r="OH324" s="29"/>
      <c r="OI324" s="29"/>
      <c r="OJ324" s="92"/>
      <c r="OK324" s="29"/>
      <c r="OL324" s="29"/>
      <c r="OM324" s="29"/>
      <c r="ON324" s="29"/>
      <c r="OO324" s="28"/>
      <c r="OP324" s="29"/>
      <c r="OQ324" s="28"/>
      <c r="OR324" s="29"/>
      <c r="OS324" s="28"/>
      <c r="OT324" s="29"/>
      <c r="OU324" s="28"/>
      <c r="OV324" s="29"/>
      <c r="OW324" s="28"/>
      <c r="OX324" s="29"/>
      <c r="OY324" s="175"/>
    </row>
    <row r="325" spans="1:415" s="63" customFormat="1" ht="13" hidden="1" outlineLevel="2" x14ac:dyDescent="0.25">
      <c r="A325" s="140"/>
      <c r="B325" s="138"/>
      <c r="C325" s="139"/>
      <c r="D325" s="78"/>
      <c r="E325" s="78"/>
      <c r="F325" s="212"/>
      <c r="G325" s="69"/>
      <c r="H325" s="86"/>
      <c r="I325" s="94" t="s">
        <v>88</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75"/>
      <c r="OF325" s="28"/>
      <c r="OG325" s="28"/>
      <c r="OH325" s="29"/>
      <c r="OI325" s="29"/>
      <c r="OJ325" s="92"/>
      <c r="OK325" s="29"/>
      <c r="OL325" s="29"/>
      <c r="OM325" s="29"/>
      <c r="ON325" s="29"/>
      <c r="OO325" s="28"/>
      <c r="OP325" s="29"/>
      <c r="OQ325" s="28"/>
      <c r="OR325" s="29"/>
      <c r="OS325" s="28"/>
      <c r="OT325" s="29"/>
      <c r="OU325" s="28"/>
      <c r="OV325" s="29"/>
      <c r="OW325" s="28"/>
      <c r="OX325" s="29"/>
      <c r="OY325" s="175"/>
    </row>
    <row r="326" spans="1:415" s="63" customFormat="1" ht="13" hidden="1" outlineLevel="2" x14ac:dyDescent="0.25">
      <c r="A326" s="140"/>
      <c r="B326" s="138"/>
      <c r="C326" s="139"/>
      <c r="D326" s="78"/>
      <c r="E326" s="78"/>
      <c r="F326" s="212"/>
      <c r="G326" s="69"/>
      <c r="H326" s="86"/>
      <c r="I326" s="94" t="s">
        <v>88</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75"/>
      <c r="OF326" s="28"/>
      <c r="OG326" s="28"/>
      <c r="OH326" s="29"/>
      <c r="OI326" s="29"/>
      <c r="OJ326" s="92"/>
      <c r="OK326" s="29"/>
      <c r="OL326" s="29"/>
      <c r="OM326" s="29"/>
      <c r="ON326" s="29"/>
      <c r="OO326" s="28"/>
      <c r="OP326" s="29"/>
      <c r="OQ326" s="28"/>
      <c r="OR326" s="29"/>
      <c r="OS326" s="28"/>
      <c r="OT326" s="29"/>
      <c r="OU326" s="28"/>
      <c r="OV326" s="29"/>
      <c r="OW326" s="28"/>
      <c r="OX326" s="29"/>
      <c r="OY326" s="175"/>
    </row>
    <row r="327" spans="1:415" ht="12.5" hidden="1" collapsed="1" x14ac:dyDescent="0.25">
      <c r="A327" s="135" t="s">
        <v>180</v>
      </c>
      <c r="B327" s="55" t="s">
        <v>208</v>
      </c>
      <c r="C327" s="136" t="s">
        <v>19</v>
      </c>
      <c r="D327" s="93">
        <v>0</v>
      </c>
      <c r="E327" s="26">
        <f>D327</f>
        <v>0</v>
      </c>
      <c r="F327" s="219"/>
      <c r="G327" s="27">
        <f t="shared" ref="G327" si="1332">ROUND(ROUND(D327,3)*$F327,2)</f>
        <v>0</v>
      </c>
      <c r="H327" s="85">
        <f t="shared" ref="H327" si="1333">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75"/>
      <c r="OF327" s="28">
        <f t="shared" ref="OF327" si="1334">OK327+OM327+OO327+OQ327+OS327+OU327+OW327</f>
        <v>0</v>
      </c>
      <c r="OG327" s="28">
        <f t="shared" ref="OG327" si="1335">OL327+ON327+OP327+OR327+OT327+OV327+OX327</f>
        <v>0</v>
      </c>
      <c r="OH327" s="29">
        <f>D327-OF327</f>
        <v>0</v>
      </c>
      <c r="OI327" s="29">
        <f>G327-OG327</f>
        <v>0</v>
      </c>
      <c r="OJ327" s="92" t="str">
        <f>J327</f>
        <v>kompl.</v>
      </c>
      <c r="OK327" s="210"/>
      <c r="OL327" s="29">
        <f>OK327*F327</f>
        <v>0</v>
      </c>
      <c r="OM327" s="210"/>
      <c r="ON327" s="29">
        <f>OM327*F327</f>
        <v>0</v>
      </c>
      <c r="OO327" s="211"/>
      <c r="OP327" s="29">
        <f>OO327*F327</f>
        <v>0</v>
      </c>
      <c r="OQ327" s="211"/>
      <c r="OR327" s="29">
        <f>OQ327*F327</f>
        <v>0</v>
      </c>
      <c r="OS327" s="211"/>
      <c r="OT327" s="29">
        <f>OS327*F327</f>
        <v>0</v>
      </c>
      <c r="OU327" s="211"/>
      <c r="OV327" s="29">
        <f>OU327*F327</f>
        <v>0</v>
      </c>
      <c r="OW327" s="211"/>
      <c r="OX327" s="29">
        <f>OW327*F327</f>
        <v>0</v>
      </c>
      <c r="OY327" s="175"/>
    </row>
    <row r="328" spans="1:415" s="63" customFormat="1" ht="13" hidden="1" outlineLevel="1" x14ac:dyDescent="0.25">
      <c r="A328" s="140"/>
      <c r="B328" s="138"/>
      <c r="C328" s="139"/>
      <c r="D328" s="78"/>
      <c r="E328" s="78"/>
      <c r="F328" s="212"/>
      <c r="G328" s="69"/>
      <c r="H328" s="86"/>
      <c r="I328" s="94" t="str">
        <f>B327</f>
        <v>0,4 kV OL / OKL / KL trasoje atliekami melioracijos darbai, visi tam reikalingi darbai ir medžiagos</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75"/>
      <c r="OF328" s="28"/>
      <c r="OG328" s="28"/>
      <c r="OH328" s="29"/>
      <c r="OI328" s="29"/>
      <c r="OJ328" s="92"/>
      <c r="OK328" s="29"/>
      <c r="OL328" s="29"/>
      <c r="OM328" s="29"/>
      <c r="ON328" s="29"/>
      <c r="OO328" s="28"/>
      <c r="OP328" s="29"/>
      <c r="OQ328" s="28"/>
      <c r="OR328" s="29"/>
      <c r="OS328" s="28"/>
      <c r="OT328" s="29"/>
      <c r="OU328" s="28"/>
      <c r="OV328" s="29"/>
      <c r="OW328" s="28"/>
      <c r="OX328" s="29"/>
      <c r="OY328" s="175"/>
    </row>
    <row r="329" spans="1:415" s="63" customFormat="1" ht="13" hidden="1" outlineLevel="2" x14ac:dyDescent="0.25">
      <c r="A329" s="140"/>
      <c r="B329" s="138"/>
      <c r="C329" s="139"/>
      <c r="D329" s="78"/>
      <c r="E329" s="78"/>
      <c r="F329" s="212"/>
      <c r="G329" s="69"/>
      <c r="H329" s="86"/>
      <c r="I329" s="94" t="s">
        <v>88</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75"/>
      <c r="OF329" s="28"/>
      <c r="OG329" s="28"/>
      <c r="OH329" s="29"/>
      <c r="OI329" s="29"/>
      <c r="OJ329" s="92"/>
      <c r="OK329" s="29"/>
      <c r="OL329" s="29"/>
      <c r="OM329" s="29"/>
      <c r="ON329" s="29"/>
      <c r="OO329" s="28"/>
      <c r="OP329" s="29"/>
      <c r="OQ329" s="28"/>
      <c r="OR329" s="29"/>
      <c r="OS329" s="28"/>
      <c r="OT329" s="29"/>
      <c r="OU329" s="28"/>
      <c r="OV329" s="29"/>
      <c r="OW329" s="28"/>
      <c r="OX329" s="29"/>
      <c r="OY329" s="175"/>
    </row>
    <row r="330" spans="1:415" s="63" customFormat="1" ht="13" hidden="1" outlineLevel="2" x14ac:dyDescent="0.25">
      <c r="A330" s="140"/>
      <c r="B330" s="138"/>
      <c r="C330" s="139"/>
      <c r="D330" s="78"/>
      <c r="E330" s="78"/>
      <c r="F330" s="212"/>
      <c r="G330" s="69"/>
      <c r="H330" s="86"/>
      <c r="I330" s="94" t="s">
        <v>88</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75"/>
      <c r="OF330" s="28"/>
      <c r="OG330" s="28"/>
      <c r="OH330" s="29"/>
      <c r="OI330" s="29"/>
      <c r="OJ330" s="92"/>
      <c r="OK330" s="29"/>
      <c r="OL330" s="29"/>
      <c r="OM330" s="29"/>
      <c r="ON330" s="29"/>
      <c r="OO330" s="28"/>
      <c r="OP330" s="29"/>
      <c r="OQ330" s="28"/>
      <c r="OR330" s="29"/>
      <c r="OS330" s="28"/>
      <c r="OT330" s="29"/>
      <c r="OU330" s="28"/>
      <c r="OV330" s="29"/>
      <c r="OW330" s="28"/>
      <c r="OX330" s="29"/>
      <c r="OY330" s="175"/>
    </row>
    <row r="331" spans="1:415" ht="13" hidden="1" collapsed="1" x14ac:dyDescent="0.25">
      <c r="A331" s="174" t="s">
        <v>117</v>
      </c>
      <c r="B331" s="149" t="s">
        <v>116</v>
      </c>
      <c r="C331" s="149"/>
      <c r="D331" s="149"/>
      <c r="E331" s="149"/>
      <c r="F331" s="168"/>
      <c r="G331" s="149"/>
      <c r="H331" s="169"/>
      <c r="I331" s="153"/>
      <c r="J331" s="150"/>
      <c r="K331" s="154"/>
      <c r="L331" s="154"/>
      <c r="M331" s="154"/>
      <c r="N331" s="154"/>
      <c r="O331" s="154"/>
      <c r="P331" s="154"/>
      <c r="Q331" s="154"/>
      <c r="R331" s="154"/>
      <c r="S331" s="154"/>
      <c r="T331" s="154"/>
      <c r="U331" s="154"/>
      <c r="V331" s="154"/>
      <c r="W331" s="154"/>
      <c r="X331" s="154"/>
      <c r="Y331" s="154"/>
      <c r="Z331" s="154"/>
      <c r="AA331" s="155"/>
      <c r="AB331" s="154"/>
      <c r="AC331" s="15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75"/>
      <c r="OF331" s="150"/>
      <c r="OG331" s="150"/>
      <c r="OH331" s="150"/>
      <c r="OI331" s="150"/>
      <c r="OJ331" s="179"/>
      <c r="OK331" s="150"/>
      <c r="OL331" s="150"/>
      <c r="OM331" s="150"/>
      <c r="ON331" s="150"/>
      <c r="OO331" s="150"/>
      <c r="OP331" s="150"/>
      <c r="OQ331" s="150"/>
      <c r="OR331" s="150"/>
      <c r="OS331" s="150"/>
      <c r="OT331" s="150"/>
      <c r="OU331" s="150"/>
      <c r="OV331" s="150"/>
      <c r="OW331" s="150"/>
      <c r="OX331" s="150"/>
      <c r="OY331" s="175"/>
    </row>
    <row r="332" spans="1:415" ht="12.5" hidden="1" x14ac:dyDescent="0.25">
      <c r="A332" s="135" t="s">
        <v>181</v>
      </c>
      <c r="B332" s="55" t="s">
        <v>206</v>
      </c>
      <c r="C332" s="136" t="s">
        <v>19</v>
      </c>
      <c r="D332" s="93">
        <v>0</v>
      </c>
      <c r="E332" s="26">
        <f>D332</f>
        <v>0</v>
      </c>
      <c r="F332" s="219"/>
      <c r="G332" s="27">
        <f t="shared" ref="G332" si="1336">ROUND(ROUND(D332,3)*$F332,2)</f>
        <v>0</v>
      </c>
      <c r="H332" s="85">
        <f t="shared" ref="H332" si="1337">ROUND(ROUND(E332,3)*$F332,2)</f>
        <v>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75"/>
      <c r="OF332" s="28">
        <f t="shared" ref="OF332" si="1338">OK332+OM332+OO332+OQ332+OS332+OU332+OW332</f>
        <v>0</v>
      </c>
      <c r="OG332" s="28">
        <f t="shared" ref="OG332" si="1339">OL332+ON332+OP332+OR332+OT332+OV332+OX332</f>
        <v>0</v>
      </c>
      <c r="OH332" s="29">
        <f>D332-OF332</f>
        <v>0</v>
      </c>
      <c r="OI332" s="29">
        <f>G332-OG332</f>
        <v>0</v>
      </c>
      <c r="OJ332" s="92" t="str">
        <f>J332</f>
        <v>kompl.</v>
      </c>
      <c r="OK332" s="210"/>
      <c r="OL332" s="29">
        <f>OK332*F332</f>
        <v>0</v>
      </c>
      <c r="OM332" s="210"/>
      <c r="ON332" s="29">
        <f>OM332*F332</f>
        <v>0</v>
      </c>
      <c r="OO332" s="211"/>
      <c r="OP332" s="29">
        <f>OO332*F332</f>
        <v>0</v>
      </c>
      <c r="OQ332" s="211"/>
      <c r="OR332" s="29">
        <f>OQ332*F332</f>
        <v>0</v>
      </c>
      <c r="OS332" s="211"/>
      <c r="OT332" s="29">
        <f>OS332*F332</f>
        <v>0</v>
      </c>
      <c r="OU332" s="211"/>
      <c r="OV332" s="29">
        <f>OU332*F332</f>
        <v>0</v>
      </c>
      <c r="OW332" s="211"/>
      <c r="OX332" s="29">
        <f>OW332*F332</f>
        <v>0</v>
      </c>
      <c r="OY332" s="175"/>
    </row>
    <row r="333" spans="1:415" s="63" customFormat="1" ht="13" hidden="1" outlineLevel="1" x14ac:dyDescent="0.25">
      <c r="A333" s="140"/>
      <c r="B333" s="138"/>
      <c r="C333" s="139"/>
      <c r="D333" s="78"/>
      <c r="E333" s="78"/>
      <c r="F333" s="212"/>
      <c r="G333" s="69"/>
      <c r="H333" s="86"/>
      <c r="I333" s="94" t="str">
        <f>B332</f>
        <v>35 kV OL / KL trasoje atliekami archeologijos darbai, visi tam reikalingi darbai ir medžiagos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75"/>
      <c r="OF333" s="28"/>
      <c r="OG333" s="28"/>
      <c r="OH333" s="29"/>
      <c r="OI333" s="29"/>
      <c r="OJ333" s="92"/>
      <c r="OK333" s="29"/>
      <c r="OL333" s="29"/>
      <c r="OM333" s="29"/>
      <c r="ON333" s="29"/>
      <c r="OO333" s="28"/>
      <c r="OP333" s="29"/>
      <c r="OQ333" s="28"/>
      <c r="OR333" s="29"/>
      <c r="OS333" s="28"/>
      <c r="OT333" s="29"/>
      <c r="OU333" s="28"/>
      <c r="OV333" s="29"/>
      <c r="OW333" s="28"/>
      <c r="OX333" s="29"/>
      <c r="OY333" s="175"/>
    </row>
    <row r="334" spans="1:415" s="63" customFormat="1" ht="13" hidden="1" outlineLevel="2" x14ac:dyDescent="0.25">
      <c r="A334" s="140"/>
      <c r="B334" s="138"/>
      <c r="C334" s="139"/>
      <c r="D334" s="78"/>
      <c r="E334" s="78"/>
      <c r="F334" s="212"/>
      <c r="G334" s="69"/>
      <c r="H334" s="86"/>
      <c r="I334" s="94" t="s">
        <v>88</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75"/>
      <c r="OF334" s="28"/>
      <c r="OG334" s="28"/>
      <c r="OH334" s="29"/>
      <c r="OI334" s="29"/>
      <c r="OJ334" s="92"/>
      <c r="OK334" s="29"/>
      <c r="OL334" s="29"/>
      <c r="OM334" s="29"/>
      <c r="ON334" s="29"/>
      <c r="OO334" s="28"/>
      <c r="OP334" s="29"/>
      <c r="OQ334" s="28"/>
      <c r="OR334" s="29"/>
      <c r="OS334" s="28"/>
      <c r="OT334" s="29"/>
      <c r="OU334" s="28"/>
      <c r="OV334" s="29"/>
      <c r="OW334" s="28"/>
      <c r="OX334" s="29"/>
      <c r="OY334" s="175"/>
    </row>
    <row r="335" spans="1:415" s="63" customFormat="1" ht="13" hidden="1" outlineLevel="2" x14ac:dyDescent="0.25">
      <c r="A335" s="140"/>
      <c r="B335" s="138"/>
      <c r="C335" s="139"/>
      <c r="D335" s="78"/>
      <c r="E335" s="78"/>
      <c r="F335" s="212"/>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75"/>
      <c r="OF335" s="28"/>
      <c r="OG335" s="28"/>
      <c r="OH335" s="29"/>
      <c r="OI335" s="29"/>
      <c r="OJ335" s="92"/>
      <c r="OK335" s="29"/>
      <c r="OL335" s="29"/>
      <c r="OM335" s="29"/>
      <c r="ON335" s="29"/>
      <c r="OO335" s="28"/>
      <c r="OP335" s="29"/>
      <c r="OQ335" s="28"/>
      <c r="OR335" s="29"/>
      <c r="OS335" s="28"/>
      <c r="OT335" s="29"/>
      <c r="OU335" s="28"/>
      <c r="OV335" s="29"/>
      <c r="OW335" s="28"/>
      <c r="OX335" s="29"/>
      <c r="OY335" s="175"/>
    </row>
    <row r="336" spans="1:415" ht="12.5" hidden="1" collapsed="1" x14ac:dyDescent="0.25">
      <c r="A336" s="135" t="s">
        <v>182</v>
      </c>
      <c r="B336" s="55" t="s">
        <v>203</v>
      </c>
      <c r="C336" s="136" t="s">
        <v>19</v>
      </c>
      <c r="D336" s="93">
        <v>0</v>
      </c>
      <c r="E336" s="26">
        <f>D336</f>
        <v>0</v>
      </c>
      <c r="F336" s="219"/>
      <c r="G336" s="27">
        <f t="shared" ref="G336" si="1364">ROUND(ROUND(D336,3)*$F336,2)</f>
        <v>0</v>
      </c>
      <c r="H336" s="85">
        <f t="shared" ref="H336" si="1365">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75"/>
      <c r="OF336" s="28">
        <f t="shared" ref="OF336" si="1366">OK336+OM336+OO336+OQ336+OS336+OU336+OW336</f>
        <v>0</v>
      </c>
      <c r="OG336" s="28">
        <f t="shared" ref="OG336" si="1367">OL336+ON336+OP336+OR336+OT336+OV336+OX336</f>
        <v>0</v>
      </c>
      <c r="OH336" s="29">
        <f>D336-OF336</f>
        <v>0</v>
      </c>
      <c r="OI336" s="29">
        <f>G336-OG336</f>
        <v>0</v>
      </c>
      <c r="OJ336" s="92" t="str">
        <f>J336</f>
        <v>kompl.</v>
      </c>
      <c r="OK336" s="210"/>
      <c r="OL336" s="29">
        <f>OK336*F336</f>
        <v>0</v>
      </c>
      <c r="OM336" s="210"/>
      <c r="ON336" s="29">
        <f>OM336*F336</f>
        <v>0</v>
      </c>
      <c r="OO336" s="211"/>
      <c r="OP336" s="29">
        <f>OO336*F336</f>
        <v>0</v>
      </c>
      <c r="OQ336" s="211"/>
      <c r="OR336" s="29">
        <f>OQ336*F336</f>
        <v>0</v>
      </c>
      <c r="OS336" s="211"/>
      <c r="OT336" s="29">
        <f>OS336*F336</f>
        <v>0</v>
      </c>
      <c r="OU336" s="211"/>
      <c r="OV336" s="29">
        <f>OU336*F336</f>
        <v>0</v>
      </c>
      <c r="OW336" s="211"/>
      <c r="OX336" s="29">
        <f>OW336*F336</f>
        <v>0</v>
      </c>
      <c r="OY336" s="175"/>
    </row>
    <row r="337" spans="1:415" s="63" customFormat="1" ht="13" hidden="1" outlineLevel="1" x14ac:dyDescent="0.25">
      <c r="A337" s="140"/>
      <c r="B337" s="138"/>
      <c r="C337" s="139"/>
      <c r="D337" s="78"/>
      <c r="E337" s="78"/>
      <c r="F337" s="212"/>
      <c r="G337" s="69"/>
      <c r="H337" s="86"/>
      <c r="I337" s="94" t="str">
        <f>B336</f>
        <v>10 kV OL / OLI / KL trasoje atliekami archeologijos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75"/>
      <c r="OF337" s="28"/>
      <c r="OG337" s="28"/>
      <c r="OH337" s="29"/>
      <c r="OI337" s="29"/>
      <c r="OJ337" s="92"/>
      <c r="OK337" s="29"/>
      <c r="OL337" s="29"/>
      <c r="OM337" s="29"/>
      <c r="ON337" s="29"/>
      <c r="OO337" s="28"/>
      <c r="OP337" s="29"/>
      <c r="OQ337" s="28"/>
      <c r="OR337" s="29"/>
      <c r="OS337" s="28"/>
      <c r="OT337" s="29"/>
      <c r="OU337" s="28"/>
      <c r="OV337" s="29"/>
      <c r="OW337" s="28"/>
      <c r="OX337" s="29"/>
      <c r="OY337" s="175"/>
    </row>
    <row r="338" spans="1:415" s="63" customFormat="1" ht="13" hidden="1" outlineLevel="2" x14ac:dyDescent="0.25">
      <c r="A338" s="140"/>
      <c r="B338" s="138"/>
      <c r="C338" s="139"/>
      <c r="D338" s="78"/>
      <c r="E338" s="78"/>
      <c r="F338" s="212"/>
      <c r="G338" s="69"/>
      <c r="H338" s="86"/>
      <c r="I338" s="94" t="s">
        <v>88</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75"/>
      <c r="OF338" s="28"/>
      <c r="OG338" s="28"/>
      <c r="OH338" s="29"/>
      <c r="OI338" s="29"/>
      <c r="OJ338" s="92"/>
      <c r="OK338" s="29"/>
      <c r="OL338" s="29"/>
      <c r="OM338" s="29"/>
      <c r="ON338" s="29"/>
      <c r="OO338" s="28"/>
      <c r="OP338" s="29"/>
      <c r="OQ338" s="28"/>
      <c r="OR338" s="29"/>
      <c r="OS338" s="28"/>
      <c r="OT338" s="29"/>
      <c r="OU338" s="28"/>
      <c r="OV338" s="29"/>
      <c r="OW338" s="28"/>
      <c r="OX338" s="29"/>
      <c r="OY338" s="175"/>
    </row>
    <row r="339" spans="1:415" s="63" customFormat="1" ht="13" hidden="1" outlineLevel="2" x14ac:dyDescent="0.25">
      <c r="A339" s="140"/>
      <c r="B339" s="138"/>
      <c r="C339" s="139"/>
      <c r="D339" s="78"/>
      <c r="E339" s="78"/>
      <c r="F339" s="212"/>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75"/>
      <c r="OF339" s="28"/>
      <c r="OG339" s="28"/>
      <c r="OH339" s="29"/>
      <c r="OI339" s="29"/>
      <c r="OJ339" s="92"/>
      <c r="OK339" s="29"/>
      <c r="OL339" s="29"/>
      <c r="OM339" s="29"/>
      <c r="ON339" s="29"/>
      <c r="OO339" s="28"/>
      <c r="OP339" s="29"/>
      <c r="OQ339" s="28"/>
      <c r="OR339" s="29"/>
      <c r="OS339" s="28"/>
      <c r="OT339" s="29"/>
      <c r="OU339" s="28"/>
      <c r="OV339" s="29"/>
      <c r="OW339" s="28"/>
      <c r="OX339" s="29"/>
      <c r="OY339" s="175"/>
    </row>
    <row r="340" spans="1:415" ht="12.5" hidden="1" collapsed="1" x14ac:dyDescent="0.25">
      <c r="A340" s="135" t="s">
        <v>183</v>
      </c>
      <c r="B340" s="55" t="s">
        <v>209</v>
      </c>
      <c r="C340" s="136" t="s">
        <v>19</v>
      </c>
      <c r="D340" s="93">
        <v>0</v>
      </c>
      <c r="E340" s="26">
        <f>D340</f>
        <v>0</v>
      </c>
      <c r="F340" s="219"/>
      <c r="G340" s="27">
        <f t="shared" ref="G340" si="1368">ROUND(ROUND(D340,3)*$F340,2)</f>
        <v>0</v>
      </c>
      <c r="H340" s="85">
        <f t="shared" ref="H340" si="1369">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75"/>
      <c r="OF340" s="28">
        <f t="shared" ref="OF340" si="1370">OK340+OM340+OO340+OQ340+OS340+OU340+OW340</f>
        <v>0</v>
      </c>
      <c r="OG340" s="28">
        <f t="shared" ref="OG340" si="1371">OL340+ON340+OP340+OR340+OT340+OV340+OX340</f>
        <v>0</v>
      </c>
      <c r="OH340" s="29">
        <f>D340-OF340</f>
        <v>0</v>
      </c>
      <c r="OI340" s="29">
        <f>G340-OG340</f>
        <v>0</v>
      </c>
      <c r="OJ340" s="92" t="str">
        <f>J340</f>
        <v>kompl.</v>
      </c>
      <c r="OK340" s="210"/>
      <c r="OL340" s="29">
        <f>OK340*F340</f>
        <v>0</v>
      </c>
      <c r="OM340" s="210"/>
      <c r="ON340" s="29">
        <f>OM340*F340</f>
        <v>0</v>
      </c>
      <c r="OO340" s="211"/>
      <c r="OP340" s="29">
        <f>OO340*F340</f>
        <v>0</v>
      </c>
      <c r="OQ340" s="211"/>
      <c r="OR340" s="29">
        <f>OQ340*F340</f>
        <v>0</v>
      </c>
      <c r="OS340" s="211"/>
      <c r="OT340" s="29">
        <f>OS340*F340</f>
        <v>0</v>
      </c>
      <c r="OU340" s="211"/>
      <c r="OV340" s="29">
        <f>OU340*F340</f>
        <v>0</v>
      </c>
      <c r="OW340" s="211"/>
      <c r="OX340" s="29">
        <f>OW340*F340</f>
        <v>0</v>
      </c>
      <c r="OY340" s="175"/>
    </row>
    <row r="341" spans="1:415" s="63" customFormat="1" ht="13" hidden="1" outlineLevel="1" x14ac:dyDescent="0.25">
      <c r="A341" s="140"/>
      <c r="B341" s="138"/>
      <c r="C341" s="139"/>
      <c r="D341" s="78"/>
      <c r="E341" s="78"/>
      <c r="F341" s="212"/>
      <c r="G341" s="69"/>
      <c r="H341" s="86"/>
      <c r="I341" s="94" t="str">
        <f>B340</f>
        <v>0,4 kV OL / OKL / KL trasoje atliekami archeologijos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75"/>
      <c r="OF341" s="28"/>
      <c r="OG341" s="28"/>
      <c r="OH341" s="29"/>
      <c r="OI341" s="29"/>
      <c r="OJ341" s="92"/>
      <c r="OK341" s="29"/>
      <c r="OL341" s="29"/>
      <c r="OM341" s="29"/>
      <c r="ON341" s="29"/>
      <c r="OO341" s="28"/>
      <c r="OP341" s="29"/>
      <c r="OQ341" s="28"/>
      <c r="OR341" s="29"/>
      <c r="OS341" s="28"/>
      <c r="OT341" s="29"/>
      <c r="OU341" s="28"/>
      <c r="OV341" s="29"/>
      <c r="OW341" s="28"/>
      <c r="OX341" s="29"/>
      <c r="OY341" s="175"/>
    </row>
    <row r="342" spans="1:415" s="63" customFormat="1" ht="13" hidden="1" outlineLevel="2" x14ac:dyDescent="0.25">
      <c r="A342" s="140"/>
      <c r="B342" s="138"/>
      <c r="C342" s="139"/>
      <c r="D342" s="78"/>
      <c r="E342" s="78"/>
      <c r="F342" s="212"/>
      <c r="G342" s="69"/>
      <c r="H342" s="86"/>
      <c r="I342" s="94" t="s">
        <v>88</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75"/>
      <c r="OF342" s="28"/>
      <c r="OG342" s="28"/>
      <c r="OH342" s="29"/>
      <c r="OI342" s="29"/>
      <c r="OJ342" s="92"/>
      <c r="OK342" s="29"/>
      <c r="OL342" s="29"/>
      <c r="OM342" s="29"/>
      <c r="ON342" s="29"/>
      <c r="OO342" s="28"/>
      <c r="OP342" s="29"/>
      <c r="OQ342" s="28"/>
      <c r="OR342" s="29"/>
      <c r="OS342" s="28"/>
      <c r="OT342" s="29"/>
      <c r="OU342" s="28"/>
      <c r="OV342" s="29"/>
      <c r="OW342" s="28"/>
      <c r="OX342" s="29"/>
      <c r="OY342" s="175"/>
    </row>
    <row r="343" spans="1:415" s="63" customFormat="1" ht="13" hidden="1" outlineLevel="2" x14ac:dyDescent="0.25">
      <c r="A343" s="140"/>
      <c r="B343" s="138"/>
      <c r="C343" s="139"/>
      <c r="D343" s="78"/>
      <c r="E343" s="78"/>
      <c r="F343" s="212"/>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75"/>
      <c r="OF343" s="28"/>
      <c r="OG343" s="28"/>
      <c r="OH343" s="29"/>
      <c r="OI343" s="29"/>
      <c r="OJ343" s="92"/>
      <c r="OK343" s="29"/>
      <c r="OL343" s="29"/>
      <c r="OM343" s="29"/>
      <c r="ON343" s="29"/>
      <c r="OO343" s="28"/>
      <c r="OP343" s="29"/>
      <c r="OQ343" s="28"/>
      <c r="OR343" s="29"/>
      <c r="OS343" s="28"/>
      <c r="OT343" s="29"/>
      <c r="OU343" s="28"/>
      <c r="OV343" s="29"/>
      <c r="OW343" s="28"/>
      <c r="OX343" s="29"/>
      <c r="OY343" s="175"/>
    </row>
    <row r="344" spans="1:415" ht="13" hidden="1" collapsed="1" x14ac:dyDescent="0.25">
      <c r="A344" s="174" t="s">
        <v>119</v>
      </c>
      <c r="B344" s="149" t="s">
        <v>118</v>
      </c>
      <c r="C344" s="149"/>
      <c r="D344" s="149"/>
      <c r="E344" s="149"/>
      <c r="F344" s="168"/>
      <c r="G344" s="149"/>
      <c r="H344" s="169"/>
      <c r="I344" s="153"/>
      <c r="J344" s="150"/>
      <c r="K344" s="154"/>
      <c r="L344" s="154"/>
      <c r="M344" s="154"/>
      <c r="N344" s="154"/>
      <c r="O344" s="154"/>
      <c r="P344" s="154"/>
      <c r="Q344" s="154"/>
      <c r="R344" s="154"/>
      <c r="S344" s="154"/>
      <c r="T344" s="154"/>
      <c r="U344" s="154"/>
      <c r="V344" s="154"/>
      <c r="W344" s="154"/>
      <c r="X344" s="154"/>
      <c r="Y344" s="154"/>
      <c r="Z344" s="154"/>
      <c r="AA344" s="155"/>
      <c r="AB344" s="154"/>
      <c r="AC344" s="15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75"/>
      <c r="OF344" s="150"/>
      <c r="OG344" s="150"/>
      <c r="OH344" s="150"/>
      <c r="OI344" s="150"/>
      <c r="OJ344" s="179"/>
      <c r="OK344" s="150"/>
      <c r="OL344" s="150"/>
      <c r="OM344" s="150"/>
      <c r="ON344" s="150"/>
      <c r="OO344" s="150"/>
      <c r="OP344" s="150"/>
      <c r="OQ344" s="150"/>
      <c r="OR344" s="150"/>
      <c r="OS344" s="150"/>
      <c r="OT344" s="150"/>
      <c r="OU344" s="150"/>
      <c r="OV344" s="150"/>
      <c r="OW344" s="150"/>
      <c r="OX344" s="150"/>
      <c r="OY344" s="175"/>
    </row>
    <row r="345" spans="1:415" ht="12.5" hidden="1" x14ac:dyDescent="0.25">
      <c r="A345" s="135" t="s">
        <v>184</v>
      </c>
      <c r="B345" s="55" t="s">
        <v>121</v>
      </c>
      <c r="C345" s="136" t="s">
        <v>19</v>
      </c>
      <c r="D345" s="93">
        <v>0</v>
      </c>
      <c r="E345" s="26">
        <f>D345</f>
        <v>0</v>
      </c>
      <c r="F345" s="219"/>
      <c r="G345" s="27">
        <f t="shared" ref="G345" si="1372">ROUND(ROUND(D345,3)*$F345,2)</f>
        <v>0</v>
      </c>
      <c r="H345" s="85">
        <f t="shared" ref="H345" si="1373">ROUND(ROUND(E345,3)*$F345,2)</f>
        <v>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5"/>
      <c r="OF345" s="28">
        <f t="shared" ref="OF345" si="1398">OK345+OM345+OO345+OQ345+OS345+OU345+OW345</f>
        <v>0</v>
      </c>
      <c r="OG345" s="28">
        <f t="shared" ref="OG345" si="1399">OL345+ON345+OP345+OR345+OT345+OV345+OX345</f>
        <v>0</v>
      </c>
      <c r="OH345" s="29">
        <f>D345-OF345</f>
        <v>0</v>
      </c>
      <c r="OI345" s="29">
        <f>G345-OG345</f>
        <v>0</v>
      </c>
      <c r="OJ345" s="92" t="str">
        <f>J345</f>
        <v>kompl.</v>
      </c>
      <c r="OK345" s="210"/>
      <c r="OL345" s="29">
        <f>OK345*F345</f>
        <v>0</v>
      </c>
      <c r="OM345" s="210"/>
      <c r="ON345" s="29">
        <f>OM345*F345</f>
        <v>0</v>
      </c>
      <c r="OO345" s="211"/>
      <c r="OP345" s="29">
        <f>OO345*F345</f>
        <v>0</v>
      </c>
      <c r="OQ345" s="211"/>
      <c r="OR345" s="29">
        <f>OQ345*F345</f>
        <v>0</v>
      </c>
      <c r="OS345" s="211"/>
      <c r="OT345" s="29">
        <f>OS345*F345</f>
        <v>0</v>
      </c>
      <c r="OU345" s="211"/>
      <c r="OV345" s="29">
        <f>OU345*F345</f>
        <v>0</v>
      </c>
      <c r="OW345" s="211"/>
      <c r="OX345" s="29">
        <f>OW345*F345</f>
        <v>0</v>
      </c>
      <c r="OY345" s="175"/>
    </row>
    <row r="346" spans="1:415" s="63" customFormat="1" ht="13" hidden="1" outlineLevel="1" x14ac:dyDescent="0.25">
      <c r="A346" s="140"/>
      <c r="B346" s="138"/>
      <c r="C346" s="139"/>
      <c r="D346" s="78"/>
      <c r="E346" s="78"/>
      <c r="F346" s="212"/>
      <c r="G346" s="69"/>
      <c r="H346" s="86"/>
      <c r="I346" s="94" t="str">
        <f>B345</f>
        <v>35 kV oro linijų demontavimas, visi tam reikalingi darbai</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5"/>
      <c r="OF346" s="28"/>
      <c r="OG346" s="28"/>
      <c r="OH346" s="29"/>
      <c r="OI346" s="29"/>
      <c r="OJ346" s="92"/>
      <c r="OK346" s="29"/>
      <c r="OL346" s="29"/>
      <c r="OM346" s="29"/>
      <c r="ON346" s="29"/>
      <c r="OO346" s="28"/>
      <c r="OP346" s="29"/>
      <c r="OQ346" s="28"/>
      <c r="OR346" s="29"/>
      <c r="OS346" s="28"/>
      <c r="OT346" s="29"/>
      <c r="OU346" s="28"/>
      <c r="OV346" s="29"/>
      <c r="OW346" s="28"/>
      <c r="OX346" s="29"/>
      <c r="OY346" s="175"/>
    </row>
    <row r="347" spans="1:415" s="63" customFormat="1" ht="13" hidden="1" outlineLevel="2" x14ac:dyDescent="0.25">
      <c r="A347" s="140"/>
      <c r="B347" s="138"/>
      <c r="C347" s="139"/>
      <c r="D347" s="78"/>
      <c r="E347" s="78"/>
      <c r="F347" s="212"/>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5"/>
      <c r="OF347" s="28"/>
      <c r="OG347" s="28"/>
      <c r="OH347" s="29"/>
      <c r="OI347" s="29"/>
      <c r="OJ347" s="92"/>
      <c r="OK347" s="29"/>
      <c r="OL347" s="29"/>
      <c r="OM347" s="29"/>
      <c r="ON347" s="29"/>
      <c r="OO347" s="28"/>
      <c r="OP347" s="29"/>
      <c r="OQ347" s="28"/>
      <c r="OR347" s="29"/>
      <c r="OS347" s="28"/>
      <c r="OT347" s="29"/>
      <c r="OU347" s="28"/>
      <c r="OV347" s="29"/>
      <c r="OW347" s="28"/>
      <c r="OX347" s="29"/>
      <c r="OY347" s="175"/>
    </row>
    <row r="348" spans="1:415" s="63" customFormat="1" ht="13" hidden="1" outlineLevel="2" x14ac:dyDescent="0.25">
      <c r="A348" s="140"/>
      <c r="B348" s="138"/>
      <c r="C348" s="139"/>
      <c r="D348" s="78"/>
      <c r="E348" s="78"/>
      <c r="F348" s="212"/>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5"/>
      <c r="OF348" s="28"/>
      <c r="OG348" s="28"/>
      <c r="OH348" s="29"/>
      <c r="OI348" s="29"/>
      <c r="OJ348" s="92"/>
      <c r="OK348" s="29"/>
      <c r="OL348" s="29"/>
      <c r="OM348" s="29"/>
      <c r="ON348" s="29"/>
      <c r="OO348" s="28"/>
      <c r="OP348" s="29"/>
      <c r="OQ348" s="28"/>
      <c r="OR348" s="29"/>
      <c r="OS348" s="28"/>
      <c r="OT348" s="29"/>
      <c r="OU348" s="28"/>
      <c r="OV348" s="29"/>
      <c r="OW348" s="28"/>
      <c r="OX348" s="29"/>
      <c r="OY348" s="175"/>
    </row>
    <row r="349" spans="1:415" ht="12.5" hidden="1" collapsed="1" x14ac:dyDescent="0.25">
      <c r="A349" s="135" t="s">
        <v>185</v>
      </c>
      <c r="B349" s="55" t="s">
        <v>122</v>
      </c>
      <c r="C349" s="136" t="s">
        <v>19</v>
      </c>
      <c r="D349" s="93"/>
      <c r="E349" s="26">
        <f>D349</f>
        <v>0</v>
      </c>
      <c r="F349" s="219"/>
      <c r="G349" s="27">
        <f t="shared" ref="G349" si="1400">ROUND(ROUND(D349,3)*$F349,2)</f>
        <v>0</v>
      </c>
      <c r="H349" s="85">
        <f t="shared" ref="H349" si="1401">ROUND(ROUND(E349,3)*$F349,2)</f>
        <v>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5"/>
      <c r="OF349" s="28">
        <f t="shared" ref="OF349" si="1402">OK349+OM349+OO349+OQ349+OS349+OU349+OW349</f>
        <v>0</v>
      </c>
      <c r="OG349" s="28">
        <f t="shared" ref="OG349" si="1403">OL349+ON349+OP349+OR349+OT349+OV349+OX349</f>
        <v>0</v>
      </c>
      <c r="OH349" s="29">
        <f>D349-OF349</f>
        <v>0</v>
      </c>
      <c r="OI349" s="29">
        <f>G349-OG349</f>
        <v>0</v>
      </c>
      <c r="OJ349" s="92" t="str">
        <f>J349</f>
        <v>kompl.</v>
      </c>
      <c r="OK349" s="210"/>
      <c r="OL349" s="29">
        <f>OK349*F349</f>
        <v>0</v>
      </c>
      <c r="OM349" s="210"/>
      <c r="ON349" s="29">
        <f>OM349*F349</f>
        <v>0</v>
      </c>
      <c r="OO349" s="211"/>
      <c r="OP349" s="29">
        <f>OO349*F349</f>
        <v>0</v>
      </c>
      <c r="OQ349" s="211"/>
      <c r="OR349" s="29">
        <f>OQ349*F349</f>
        <v>0</v>
      </c>
      <c r="OS349" s="211"/>
      <c r="OT349" s="29">
        <f>OS349*F349</f>
        <v>0</v>
      </c>
      <c r="OU349" s="211"/>
      <c r="OV349" s="29">
        <f>OU349*F349</f>
        <v>0</v>
      </c>
      <c r="OW349" s="211"/>
      <c r="OX349" s="29">
        <f>OW349*F349</f>
        <v>0</v>
      </c>
      <c r="OY349" s="175"/>
    </row>
    <row r="350" spans="1:415" s="63" customFormat="1" ht="13" hidden="1" outlineLevel="1" x14ac:dyDescent="0.25">
      <c r="A350" s="140"/>
      <c r="B350" s="138"/>
      <c r="C350" s="139"/>
      <c r="D350" s="78"/>
      <c r="E350" s="78"/>
      <c r="F350" s="212"/>
      <c r="G350" s="69"/>
      <c r="H350" s="86"/>
      <c r="I350" s="94" t="str">
        <f>B349</f>
        <v>10 kV oro linijų demontavimas, visi tam reikalingi darbai</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5"/>
      <c r="OF350" s="28"/>
      <c r="OG350" s="28"/>
      <c r="OH350" s="29"/>
      <c r="OI350" s="29"/>
      <c r="OJ350" s="92"/>
      <c r="OK350" s="29"/>
      <c r="OL350" s="29"/>
      <c r="OM350" s="29"/>
      <c r="ON350" s="29"/>
      <c r="OO350" s="28"/>
      <c r="OP350" s="29"/>
      <c r="OQ350" s="28"/>
      <c r="OR350" s="29"/>
      <c r="OS350" s="28"/>
      <c r="OT350" s="29"/>
      <c r="OU350" s="28"/>
      <c r="OV350" s="29"/>
      <c r="OW350" s="28"/>
      <c r="OX350" s="29"/>
      <c r="OY350" s="175"/>
    </row>
    <row r="351" spans="1:415" s="63" customFormat="1" ht="13" hidden="1" outlineLevel="2" x14ac:dyDescent="0.25">
      <c r="A351" s="140"/>
      <c r="B351" s="138"/>
      <c r="C351" s="139"/>
      <c r="D351" s="78"/>
      <c r="E351" s="78"/>
      <c r="F351" s="212"/>
      <c r="G351" s="69"/>
      <c r="H351" s="86"/>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5"/>
      <c r="OF351" s="28"/>
      <c r="OG351" s="28"/>
      <c r="OH351" s="29"/>
      <c r="OI351" s="29"/>
      <c r="OJ351" s="92"/>
      <c r="OK351" s="29"/>
      <c r="OL351" s="29"/>
      <c r="OM351" s="29"/>
      <c r="ON351" s="29"/>
      <c r="OO351" s="28"/>
      <c r="OP351" s="29"/>
      <c r="OQ351" s="28"/>
      <c r="OR351" s="29"/>
      <c r="OS351" s="28"/>
      <c r="OT351" s="29"/>
      <c r="OU351" s="28"/>
      <c r="OV351" s="29"/>
      <c r="OW351" s="28"/>
      <c r="OX351" s="29"/>
      <c r="OY351" s="175"/>
    </row>
    <row r="352" spans="1:415" s="63" customFormat="1" ht="13" hidden="1" outlineLevel="2" x14ac:dyDescent="0.25">
      <c r="A352" s="140"/>
      <c r="B352" s="138"/>
      <c r="C352" s="139"/>
      <c r="D352" s="78"/>
      <c r="E352" s="78"/>
      <c r="F352" s="212"/>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75"/>
      <c r="OF352" s="28"/>
      <c r="OG352" s="28"/>
      <c r="OH352" s="29"/>
      <c r="OI352" s="29"/>
      <c r="OJ352" s="92"/>
      <c r="OK352" s="29"/>
      <c r="OL352" s="29"/>
      <c r="OM352" s="29"/>
      <c r="ON352" s="29"/>
      <c r="OO352" s="28"/>
      <c r="OP352" s="29"/>
      <c r="OQ352" s="28"/>
      <c r="OR352" s="29"/>
      <c r="OS352" s="28"/>
      <c r="OT352" s="29"/>
      <c r="OU352" s="28"/>
      <c r="OV352" s="29"/>
      <c r="OW352" s="28"/>
      <c r="OX352" s="29"/>
      <c r="OY352" s="175"/>
    </row>
    <row r="353" spans="1:415" ht="12.5" hidden="1" collapsed="1" x14ac:dyDescent="0.25">
      <c r="A353" s="135" t="s">
        <v>186</v>
      </c>
      <c r="B353" s="55" t="s">
        <v>123</v>
      </c>
      <c r="C353" s="136" t="s">
        <v>19</v>
      </c>
      <c r="D353" s="93">
        <v>0</v>
      </c>
      <c r="E353" s="26">
        <f>D353</f>
        <v>0</v>
      </c>
      <c r="F353" s="219"/>
      <c r="G353" s="27">
        <f t="shared" ref="G353" si="1404">ROUND(ROUND(D353,3)*$F353,2)</f>
        <v>0</v>
      </c>
      <c r="H353" s="85">
        <f t="shared" ref="H353" si="1405">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75"/>
      <c r="OF353" s="28">
        <f t="shared" ref="OF353" si="1406">OK353+OM353+OO353+OQ353+OS353+OU353+OW353</f>
        <v>0</v>
      </c>
      <c r="OG353" s="28">
        <f t="shared" ref="OG353" si="1407">OL353+ON353+OP353+OR353+OT353+OV353+OX353</f>
        <v>0</v>
      </c>
      <c r="OH353" s="29">
        <f>D353-OF353</f>
        <v>0</v>
      </c>
      <c r="OI353" s="29">
        <f>G353-OG353</f>
        <v>0</v>
      </c>
      <c r="OJ353" s="92" t="str">
        <f>J353</f>
        <v>kompl.</v>
      </c>
      <c r="OK353" s="210"/>
      <c r="OL353" s="29">
        <f>OK353*F353</f>
        <v>0</v>
      </c>
      <c r="OM353" s="210"/>
      <c r="ON353" s="29">
        <f>OM353*F353</f>
        <v>0</v>
      </c>
      <c r="OO353" s="211"/>
      <c r="OP353" s="29">
        <f>OO353*F353</f>
        <v>0</v>
      </c>
      <c r="OQ353" s="211"/>
      <c r="OR353" s="29">
        <f>OQ353*F353</f>
        <v>0</v>
      </c>
      <c r="OS353" s="211"/>
      <c r="OT353" s="29">
        <f>OS353*F353</f>
        <v>0</v>
      </c>
      <c r="OU353" s="211"/>
      <c r="OV353" s="29">
        <f>OU353*F353</f>
        <v>0</v>
      </c>
      <c r="OW353" s="211"/>
      <c r="OX353" s="29">
        <f>OW353*F353</f>
        <v>0</v>
      </c>
      <c r="OY353" s="175"/>
    </row>
    <row r="354" spans="1:415" s="63" customFormat="1" ht="13" hidden="1" outlineLevel="1" x14ac:dyDescent="0.25">
      <c r="A354" s="140"/>
      <c r="B354" s="138"/>
      <c r="C354" s="139"/>
      <c r="D354" s="78"/>
      <c r="E354" s="78"/>
      <c r="F354" s="212"/>
      <c r="G354" s="69"/>
      <c r="H354" s="86"/>
      <c r="I354" s="94" t="str">
        <f>B353</f>
        <v>0,4 kV oro linijų demontavimas, visi tam reikalingi darbai</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75"/>
      <c r="OF354" s="28"/>
      <c r="OG354" s="28"/>
      <c r="OH354" s="29"/>
      <c r="OI354" s="29"/>
      <c r="OJ354" s="92"/>
      <c r="OK354" s="29"/>
      <c r="OL354" s="29"/>
      <c r="OM354" s="29"/>
      <c r="ON354" s="29"/>
      <c r="OO354" s="28"/>
      <c r="OP354" s="29"/>
      <c r="OQ354" s="28"/>
      <c r="OR354" s="29"/>
      <c r="OS354" s="28"/>
      <c r="OT354" s="29"/>
      <c r="OU354" s="28"/>
      <c r="OV354" s="29"/>
      <c r="OW354" s="28"/>
      <c r="OX354" s="29"/>
      <c r="OY354" s="175"/>
    </row>
    <row r="355" spans="1:415" s="63" customFormat="1" ht="13" hidden="1" outlineLevel="2" x14ac:dyDescent="0.25">
      <c r="A355" s="140"/>
      <c r="B355" s="138"/>
      <c r="C355" s="139"/>
      <c r="D355" s="78"/>
      <c r="E355" s="78"/>
      <c r="F355" s="212"/>
      <c r="G355" s="69"/>
      <c r="H355" s="86"/>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75"/>
      <c r="OF355" s="28"/>
      <c r="OG355" s="28"/>
      <c r="OH355" s="29"/>
      <c r="OI355" s="29"/>
      <c r="OJ355" s="92"/>
      <c r="OK355" s="29"/>
      <c r="OL355" s="29"/>
      <c r="OM355" s="29"/>
      <c r="ON355" s="29"/>
      <c r="OO355" s="28"/>
      <c r="OP355" s="29"/>
      <c r="OQ355" s="28"/>
      <c r="OR355" s="29"/>
      <c r="OS355" s="28"/>
      <c r="OT355" s="29"/>
      <c r="OU355" s="28"/>
      <c r="OV355" s="29"/>
      <c r="OW355" s="28"/>
      <c r="OX355" s="29"/>
      <c r="OY355" s="175"/>
    </row>
    <row r="356" spans="1:415" s="63" customFormat="1" ht="13" hidden="1" outlineLevel="2" x14ac:dyDescent="0.25">
      <c r="A356" s="140"/>
      <c r="B356" s="138"/>
      <c r="C356" s="139"/>
      <c r="D356" s="78"/>
      <c r="E356" s="78"/>
      <c r="F356" s="212"/>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75"/>
      <c r="OF356" s="28"/>
      <c r="OG356" s="28"/>
      <c r="OH356" s="29"/>
      <c r="OI356" s="29"/>
      <c r="OJ356" s="92"/>
      <c r="OK356" s="29"/>
      <c r="OL356" s="29"/>
      <c r="OM356" s="29"/>
      <c r="ON356" s="29"/>
      <c r="OO356" s="28"/>
      <c r="OP356" s="29"/>
      <c r="OQ356" s="28"/>
      <c r="OR356" s="29"/>
      <c r="OS356" s="28"/>
      <c r="OT356" s="29"/>
      <c r="OU356" s="28"/>
      <c r="OV356" s="29"/>
      <c r="OW356" s="28"/>
      <c r="OX356" s="29"/>
      <c r="OY356" s="175"/>
    </row>
    <row r="357" spans="1:415" ht="13" hidden="1" collapsed="1" x14ac:dyDescent="0.25">
      <c r="A357" s="174" t="s">
        <v>66</v>
      </c>
      <c r="B357" s="164" t="s">
        <v>120</v>
      </c>
      <c r="C357" s="149"/>
      <c r="D357" s="149"/>
      <c r="E357" s="149"/>
      <c r="F357" s="168"/>
      <c r="G357" s="149"/>
      <c r="H357" s="169"/>
      <c r="I357" s="153"/>
      <c r="J357" s="150"/>
      <c r="K357" s="154"/>
      <c r="L357" s="154"/>
      <c r="M357" s="154"/>
      <c r="N357" s="154"/>
      <c r="O357" s="154"/>
      <c r="P357" s="154"/>
      <c r="Q357" s="154"/>
      <c r="R357" s="154"/>
      <c r="S357" s="154"/>
      <c r="T357" s="154"/>
      <c r="U357" s="154"/>
      <c r="V357" s="154"/>
      <c r="W357" s="154"/>
      <c r="X357" s="154"/>
      <c r="Y357" s="154"/>
      <c r="Z357" s="154"/>
      <c r="AA357" s="155"/>
      <c r="AB357" s="154"/>
      <c r="AC357" s="15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75"/>
      <c r="OF357" s="150"/>
      <c r="OG357" s="150"/>
      <c r="OH357" s="150"/>
      <c r="OI357" s="150"/>
      <c r="OJ357" s="179"/>
      <c r="OK357" s="150"/>
      <c r="OL357" s="150"/>
      <c r="OM357" s="150"/>
      <c r="ON357" s="150"/>
      <c r="OO357" s="150"/>
      <c r="OP357" s="150"/>
      <c r="OQ357" s="150"/>
      <c r="OR357" s="150"/>
      <c r="OS357" s="150"/>
      <c r="OT357" s="150"/>
      <c r="OU357" s="150"/>
      <c r="OV357" s="150"/>
      <c r="OW357" s="150"/>
      <c r="OX357" s="150"/>
      <c r="OY357" s="175"/>
    </row>
    <row r="358" spans="1:415" ht="25" hidden="1" x14ac:dyDescent="0.25">
      <c r="A358" s="135" t="s">
        <v>187</v>
      </c>
      <c r="B358" s="55" t="s">
        <v>207</v>
      </c>
      <c r="C358" s="136" t="s">
        <v>19</v>
      </c>
      <c r="D358" s="93">
        <v>0</v>
      </c>
      <c r="E358" s="26">
        <f>D358</f>
        <v>0</v>
      </c>
      <c r="F358" s="219"/>
      <c r="G358" s="27">
        <f t="shared" ref="G358" si="1408">ROUND(ROUND(D358,3)*$F358,2)</f>
        <v>0</v>
      </c>
      <c r="H358" s="85">
        <f t="shared" ref="H358" si="1409">ROUND(ROUND(E358,3)*$F358,2)</f>
        <v>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75"/>
      <c r="OF358" s="28">
        <f t="shared" ref="OF358" si="1410">OK358+OM358+OO358+OQ358+OS358+OU358+OW358</f>
        <v>0</v>
      </c>
      <c r="OG358" s="28">
        <f t="shared" ref="OG358" si="1411">OL358+ON358+OP358+OR358+OT358+OV358+OX358</f>
        <v>0</v>
      </c>
      <c r="OH358" s="29">
        <f>D358-OF358</f>
        <v>0</v>
      </c>
      <c r="OI358" s="29">
        <f>G358-OG358</f>
        <v>0</v>
      </c>
      <c r="OJ358" s="92" t="str">
        <f>J358</f>
        <v>kompl.</v>
      </c>
      <c r="OK358" s="210"/>
      <c r="OL358" s="29">
        <f>OK358*F358</f>
        <v>0</v>
      </c>
      <c r="OM358" s="210"/>
      <c r="ON358" s="29">
        <f>OM358*F358</f>
        <v>0</v>
      </c>
      <c r="OO358" s="211"/>
      <c r="OP358" s="29">
        <f>OO358*F358</f>
        <v>0</v>
      </c>
      <c r="OQ358" s="211"/>
      <c r="OR358" s="29">
        <f>OQ358*F358</f>
        <v>0</v>
      </c>
      <c r="OS358" s="211"/>
      <c r="OT358" s="29">
        <f>OS358*F358</f>
        <v>0</v>
      </c>
      <c r="OU358" s="211"/>
      <c r="OV358" s="29">
        <f>OU358*F358</f>
        <v>0</v>
      </c>
      <c r="OW358" s="211"/>
      <c r="OX358" s="29">
        <f>OW358*F358</f>
        <v>0</v>
      </c>
      <c r="OY358" s="175"/>
    </row>
    <row r="359" spans="1:415" s="63" customFormat="1" ht="25" hidden="1" outlineLevel="1" x14ac:dyDescent="0.25">
      <c r="A359" s="140"/>
      <c r="B359" s="138"/>
      <c r="C359" s="139"/>
      <c r="D359" s="78"/>
      <c r="E359" s="78"/>
      <c r="F359" s="212"/>
      <c r="G359" s="69"/>
      <c r="H359" s="86"/>
      <c r="I359" s="94" t="str">
        <f>B358</f>
        <v>35 kV OL / KL trasoje atliekami dangų atstatymo ir gerbūvio sutvarkymo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75"/>
      <c r="OF359" s="28"/>
      <c r="OG359" s="28"/>
      <c r="OH359" s="29"/>
      <c r="OI359" s="29"/>
      <c r="OJ359" s="92"/>
      <c r="OK359" s="29"/>
      <c r="OL359" s="29"/>
      <c r="OM359" s="29"/>
      <c r="ON359" s="29"/>
      <c r="OO359" s="28"/>
      <c r="OP359" s="29"/>
      <c r="OQ359" s="28"/>
      <c r="OR359" s="29"/>
      <c r="OS359" s="28"/>
      <c r="OT359" s="29"/>
      <c r="OU359" s="28"/>
      <c r="OV359" s="29"/>
      <c r="OW359" s="28"/>
      <c r="OX359" s="29"/>
      <c r="OY359" s="175"/>
    </row>
    <row r="360" spans="1:415" s="63" customFormat="1" ht="13" hidden="1" outlineLevel="2" x14ac:dyDescent="0.25">
      <c r="A360" s="140"/>
      <c r="B360" s="138"/>
      <c r="C360" s="139"/>
      <c r="D360" s="78"/>
      <c r="E360" s="78"/>
      <c r="F360" s="212"/>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75"/>
      <c r="OF360" s="28"/>
      <c r="OG360" s="28"/>
      <c r="OH360" s="29"/>
      <c r="OI360" s="29"/>
      <c r="OJ360" s="92"/>
      <c r="OK360" s="29"/>
      <c r="OL360" s="29"/>
      <c r="OM360" s="29"/>
      <c r="ON360" s="29"/>
      <c r="OO360" s="28"/>
      <c r="OP360" s="29"/>
      <c r="OQ360" s="28"/>
      <c r="OR360" s="29"/>
      <c r="OS360" s="28"/>
      <c r="OT360" s="29"/>
      <c r="OU360" s="28"/>
      <c r="OV360" s="29"/>
      <c r="OW360" s="28"/>
      <c r="OX360" s="29"/>
      <c r="OY360" s="175"/>
    </row>
    <row r="361" spans="1:415" s="63" customFormat="1" ht="13" hidden="1" outlineLevel="2" x14ac:dyDescent="0.25">
      <c r="A361" s="140"/>
      <c r="B361" s="138"/>
      <c r="C361" s="139"/>
      <c r="D361" s="78"/>
      <c r="E361" s="78"/>
      <c r="F361" s="212"/>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75"/>
      <c r="OF361" s="28"/>
      <c r="OG361" s="28"/>
      <c r="OH361" s="29"/>
      <c r="OI361" s="29"/>
      <c r="OJ361" s="92"/>
      <c r="OK361" s="29"/>
      <c r="OL361" s="29"/>
      <c r="OM361" s="29"/>
      <c r="ON361" s="29"/>
      <c r="OO361" s="28"/>
      <c r="OP361" s="29"/>
      <c r="OQ361" s="28"/>
      <c r="OR361" s="29"/>
      <c r="OS361" s="28"/>
      <c r="OT361" s="29"/>
      <c r="OU361" s="28"/>
      <c r="OV361" s="29"/>
      <c r="OW361" s="28"/>
      <c r="OX361" s="29"/>
      <c r="OY361" s="175"/>
    </row>
    <row r="362" spans="1:415" ht="25" hidden="1" collapsed="1" x14ac:dyDescent="0.25">
      <c r="A362" s="135" t="s">
        <v>188</v>
      </c>
      <c r="B362" s="55" t="s">
        <v>202</v>
      </c>
      <c r="C362" s="136" t="s">
        <v>19</v>
      </c>
      <c r="D362" s="93">
        <v>0</v>
      </c>
      <c r="E362" s="26">
        <f>D362</f>
        <v>0</v>
      </c>
      <c r="F362" s="219"/>
      <c r="G362" s="27">
        <f t="shared" ref="G362" si="1436">ROUND(ROUND(D362,3)*$F362,2)</f>
        <v>0</v>
      </c>
      <c r="H362" s="85">
        <f t="shared" ref="H362" si="1437">ROUND(ROUND(E362,3)*$F362,2)</f>
        <v>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75"/>
      <c r="OF362" s="28">
        <f t="shared" ref="OF362" si="1438">OK362+OM362+OO362+OQ362+OS362+OU362+OW362</f>
        <v>0</v>
      </c>
      <c r="OG362" s="28">
        <f t="shared" ref="OG362" si="1439">OL362+ON362+OP362+OR362+OT362+OV362+OX362</f>
        <v>0</v>
      </c>
      <c r="OH362" s="29">
        <f>D362-OF362</f>
        <v>0</v>
      </c>
      <c r="OI362" s="29">
        <f>G362-OG362</f>
        <v>0</v>
      </c>
      <c r="OJ362" s="92" t="str">
        <f>J362</f>
        <v>kompl.</v>
      </c>
      <c r="OK362" s="210"/>
      <c r="OL362" s="29">
        <f>OK362*F362</f>
        <v>0</v>
      </c>
      <c r="OM362" s="210"/>
      <c r="ON362" s="29">
        <f>OM362*F362</f>
        <v>0</v>
      </c>
      <c r="OO362" s="211"/>
      <c r="OP362" s="29">
        <f>OO362*F362</f>
        <v>0</v>
      </c>
      <c r="OQ362" s="211"/>
      <c r="OR362" s="29">
        <f>OQ362*F362</f>
        <v>0</v>
      </c>
      <c r="OS362" s="211"/>
      <c r="OT362" s="29">
        <f>OS362*F362</f>
        <v>0</v>
      </c>
      <c r="OU362" s="211"/>
      <c r="OV362" s="29">
        <f>OU362*F362</f>
        <v>0</v>
      </c>
      <c r="OW362" s="211"/>
      <c r="OX362" s="29">
        <f>OW362*F362</f>
        <v>0</v>
      </c>
      <c r="OY362" s="175"/>
    </row>
    <row r="363" spans="1:415" s="63" customFormat="1" ht="25" hidden="1" outlineLevel="1" x14ac:dyDescent="0.25">
      <c r="A363" s="140"/>
      <c r="B363" s="138"/>
      <c r="C363" s="139"/>
      <c r="D363" s="78"/>
      <c r="E363" s="78"/>
      <c r="F363" s="212"/>
      <c r="G363" s="69"/>
      <c r="H363" s="86"/>
      <c r="I363" s="94" t="str">
        <f>B362</f>
        <v>10 kV OL / OLI / KL trasoje atliekami dangų atstatymo ir gerbūvio sutvarkymo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75"/>
      <c r="OF363" s="28"/>
      <c r="OG363" s="28"/>
      <c r="OH363" s="29"/>
      <c r="OI363" s="29"/>
      <c r="OJ363" s="92"/>
      <c r="OK363" s="29"/>
      <c r="OL363" s="29"/>
      <c r="OM363" s="29"/>
      <c r="ON363" s="29"/>
      <c r="OO363" s="28"/>
      <c r="OP363" s="29"/>
      <c r="OQ363" s="28"/>
      <c r="OR363" s="29"/>
      <c r="OS363" s="28"/>
      <c r="OT363" s="29"/>
      <c r="OU363" s="28"/>
      <c r="OV363" s="29"/>
      <c r="OW363" s="28"/>
      <c r="OX363" s="29"/>
      <c r="OY363" s="175"/>
    </row>
    <row r="364" spans="1:415" s="63" customFormat="1" ht="13" hidden="1" outlineLevel="2" x14ac:dyDescent="0.25">
      <c r="A364" s="140"/>
      <c r="B364" s="138"/>
      <c r="C364" s="139"/>
      <c r="D364" s="78"/>
      <c r="E364" s="78"/>
      <c r="F364" s="212"/>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75"/>
      <c r="OF364" s="28"/>
      <c r="OG364" s="28"/>
      <c r="OH364" s="29"/>
      <c r="OI364" s="29"/>
      <c r="OJ364" s="92"/>
      <c r="OK364" s="29"/>
      <c r="OL364" s="29"/>
      <c r="OM364" s="29"/>
      <c r="ON364" s="29"/>
      <c r="OO364" s="28"/>
      <c r="OP364" s="29"/>
      <c r="OQ364" s="28"/>
      <c r="OR364" s="29"/>
      <c r="OS364" s="28"/>
      <c r="OT364" s="29"/>
      <c r="OU364" s="28"/>
      <c r="OV364" s="29"/>
      <c r="OW364" s="28"/>
      <c r="OX364" s="29"/>
      <c r="OY364" s="175"/>
    </row>
    <row r="365" spans="1:415" s="63" customFormat="1" ht="13" hidden="1" outlineLevel="2" x14ac:dyDescent="0.25">
      <c r="A365" s="140"/>
      <c r="B365" s="138"/>
      <c r="C365" s="139"/>
      <c r="D365" s="78"/>
      <c r="E365" s="78"/>
      <c r="F365" s="212"/>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75"/>
      <c r="OF365" s="28"/>
      <c r="OG365" s="28"/>
      <c r="OH365" s="29"/>
      <c r="OI365" s="29"/>
      <c r="OJ365" s="92"/>
      <c r="OK365" s="29"/>
      <c r="OL365" s="29"/>
      <c r="OM365" s="29"/>
      <c r="ON365" s="29"/>
      <c r="OO365" s="28"/>
      <c r="OP365" s="29"/>
      <c r="OQ365" s="28"/>
      <c r="OR365" s="29"/>
      <c r="OS365" s="28"/>
      <c r="OT365" s="29"/>
      <c r="OU365" s="28"/>
      <c r="OV365" s="29"/>
      <c r="OW365" s="28"/>
      <c r="OX365" s="29"/>
      <c r="OY365" s="175"/>
    </row>
    <row r="366" spans="1:415" ht="25" hidden="1" collapsed="1" x14ac:dyDescent="0.25">
      <c r="A366" s="135" t="s">
        <v>189</v>
      </c>
      <c r="B366" s="55" t="s">
        <v>210</v>
      </c>
      <c r="C366" s="136" t="s">
        <v>19</v>
      </c>
      <c r="D366" s="93">
        <v>0</v>
      </c>
      <c r="E366" s="26">
        <f>D366</f>
        <v>0</v>
      </c>
      <c r="F366" s="219"/>
      <c r="G366" s="27">
        <f t="shared" ref="G366" si="1440">ROUND(ROUND(D366,3)*$F366,2)</f>
        <v>0</v>
      </c>
      <c r="H366" s="85">
        <f t="shared" ref="H366" si="1441">ROUND(ROUND(E366,3)*$F366,2)</f>
        <v>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75"/>
      <c r="OF366" s="28">
        <f t="shared" ref="OF366" si="1442">OK366+OM366+OO366+OQ366+OS366+OU366+OW366</f>
        <v>0</v>
      </c>
      <c r="OG366" s="28">
        <f t="shared" ref="OG366" si="1443">OL366+ON366+OP366+OR366+OT366+OV366+OX366</f>
        <v>0</v>
      </c>
      <c r="OH366" s="29">
        <f>D366-OF366</f>
        <v>0</v>
      </c>
      <c r="OI366" s="29">
        <f>G366-OG366</f>
        <v>0</v>
      </c>
      <c r="OJ366" s="92" t="str">
        <f>J366</f>
        <v>kompl.</v>
      </c>
      <c r="OK366" s="210"/>
      <c r="OL366" s="29">
        <f>OK366*F366</f>
        <v>0</v>
      </c>
      <c r="OM366" s="210"/>
      <c r="ON366" s="29">
        <f>OM366*F366</f>
        <v>0</v>
      </c>
      <c r="OO366" s="211"/>
      <c r="OP366" s="29">
        <f>OO366*F366</f>
        <v>0</v>
      </c>
      <c r="OQ366" s="211"/>
      <c r="OR366" s="29">
        <f>OQ366*F366</f>
        <v>0</v>
      </c>
      <c r="OS366" s="211"/>
      <c r="OT366" s="29">
        <f>OS366*F366</f>
        <v>0</v>
      </c>
      <c r="OU366" s="211"/>
      <c r="OV366" s="29">
        <f>OU366*F366</f>
        <v>0</v>
      </c>
      <c r="OW366" s="211"/>
      <c r="OX366" s="29">
        <f>OW366*F366</f>
        <v>0</v>
      </c>
      <c r="OY366" s="175"/>
    </row>
    <row r="367" spans="1:415" s="63" customFormat="1" ht="25" hidden="1" outlineLevel="1" x14ac:dyDescent="0.25">
      <c r="A367" s="140"/>
      <c r="B367" s="138"/>
      <c r="C367" s="139"/>
      <c r="D367" s="78"/>
      <c r="E367" s="78"/>
      <c r="F367" s="212"/>
      <c r="G367" s="69"/>
      <c r="H367" s="86"/>
      <c r="I367" s="94" t="str">
        <f>B366</f>
        <v>0,4 kV OL / OKL / KL trasoje atliekami dangų atstatymo ir gerbūvio sutvarkymo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75"/>
      <c r="OF367" s="28"/>
      <c r="OG367" s="28"/>
      <c r="OH367" s="29"/>
      <c r="OI367" s="29"/>
      <c r="OJ367" s="92"/>
      <c r="OK367" s="29"/>
      <c r="OL367" s="29"/>
      <c r="OM367" s="29"/>
      <c r="ON367" s="29"/>
      <c r="OO367" s="28"/>
      <c r="OP367" s="29"/>
      <c r="OQ367" s="28"/>
      <c r="OR367" s="29"/>
      <c r="OS367" s="28"/>
      <c r="OT367" s="29"/>
      <c r="OU367" s="28"/>
      <c r="OV367" s="29"/>
      <c r="OW367" s="28"/>
      <c r="OX367" s="29"/>
      <c r="OY367" s="175"/>
    </row>
    <row r="368" spans="1:415" s="63" customFormat="1" ht="13" hidden="1" outlineLevel="2" x14ac:dyDescent="0.25">
      <c r="A368" s="140"/>
      <c r="B368" s="138"/>
      <c r="C368" s="139"/>
      <c r="D368" s="78"/>
      <c r="E368" s="78"/>
      <c r="F368" s="212"/>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75"/>
      <c r="OF368" s="28"/>
      <c r="OG368" s="28"/>
      <c r="OH368" s="29"/>
      <c r="OI368" s="29"/>
      <c r="OJ368" s="92"/>
      <c r="OK368" s="29"/>
      <c r="OL368" s="29"/>
      <c r="OM368" s="29"/>
      <c r="ON368" s="29"/>
      <c r="OO368" s="28"/>
      <c r="OP368" s="29"/>
      <c r="OQ368" s="28"/>
      <c r="OR368" s="29"/>
      <c r="OS368" s="28"/>
      <c r="OT368" s="29"/>
      <c r="OU368" s="28"/>
      <c r="OV368" s="29"/>
      <c r="OW368" s="28"/>
      <c r="OX368" s="29"/>
      <c r="OY368" s="175"/>
    </row>
    <row r="369" spans="1:415" s="63" customFormat="1" ht="13" hidden="1" outlineLevel="2" x14ac:dyDescent="0.25">
      <c r="A369" s="140"/>
      <c r="B369" s="138"/>
      <c r="C369" s="139"/>
      <c r="D369" s="78"/>
      <c r="E369" s="78"/>
      <c r="F369" s="212"/>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75"/>
      <c r="OF369" s="28"/>
      <c r="OG369" s="28"/>
      <c r="OH369" s="29"/>
      <c r="OI369" s="29"/>
      <c r="OJ369" s="92"/>
      <c r="OK369" s="29"/>
      <c r="OL369" s="29"/>
      <c r="OM369" s="29"/>
      <c r="ON369" s="29"/>
      <c r="OO369" s="28"/>
      <c r="OP369" s="29"/>
      <c r="OQ369" s="28"/>
      <c r="OR369" s="29"/>
      <c r="OS369" s="28"/>
      <c r="OT369" s="29"/>
      <c r="OU369" s="28"/>
      <c r="OV369" s="29"/>
      <c r="OW369" s="28"/>
      <c r="OX369" s="29"/>
      <c r="OY369" s="175"/>
    </row>
    <row r="370" spans="1:415" ht="13.5" collapsed="1" thickBot="1" x14ac:dyDescent="0.3">
      <c r="A370" s="236" t="s">
        <v>124</v>
      </c>
      <c r="B370" s="237" t="s">
        <v>67</v>
      </c>
      <c r="C370" s="229" t="s">
        <v>19</v>
      </c>
      <c r="D370" s="230">
        <v>1</v>
      </c>
      <c r="E370" s="230">
        <f t="shared" ref="E370" si="1444">D370</f>
        <v>1</v>
      </c>
      <c r="F370" s="240">
        <v>9000</v>
      </c>
      <c r="G370" s="238">
        <f t="shared" ref="G370" si="1445">ROUND(ROUND(D370,3)*$F370,2)</f>
        <v>9000</v>
      </c>
      <c r="H370" s="239">
        <f t="shared" ref="H370" si="1446">ROUND(ROUND(E370,3)*$F370,2)</f>
        <v>9000</v>
      </c>
      <c r="I370" s="102"/>
      <c r="J370" s="69" t="str">
        <f>C370</f>
        <v>kompl.</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75"/>
      <c r="OF370" s="28">
        <f t="shared" ref="OF370" si="1447">OK370+OM370+OO370+OQ370+OS370+OU370+OW370</f>
        <v>0</v>
      </c>
      <c r="OG370" s="28">
        <f t="shared" ref="OG370" si="1448">OL370+ON370+OP370+OR370+OT370+OV370+OX370</f>
        <v>0</v>
      </c>
      <c r="OH370" s="29">
        <f>D370-OF370</f>
        <v>1</v>
      </c>
      <c r="OI370" s="29">
        <f>G370-OG370</f>
        <v>9000</v>
      </c>
      <c r="OJ370" s="92" t="str">
        <f>J370</f>
        <v>kompl.</v>
      </c>
      <c r="OK370" s="210"/>
      <c r="OL370" s="29">
        <f>OK370*F370</f>
        <v>0</v>
      </c>
      <c r="OM370" s="210"/>
      <c r="ON370" s="29">
        <f>OM370*F370</f>
        <v>0</v>
      </c>
      <c r="OO370" s="211"/>
      <c r="OP370" s="29">
        <f>OO370*F370</f>
        <v>0</v>
      </c>
      <c r="OQ370" s="211"/>
      <c r="OR370" s="29">
        <f>OQ370*F370</f>
        <v>0</v>
      </c>
      <c r="OS370" s="211"/>
      <c r="OT370" s="29">
        <f>OS370*F370</f>
        <v>0</v>
      </c>
      <c r="OU370" s="211"/>
      <c r="OV370" s="29">
        <f>OU370*F370</f>
        <v>0</v>
      </c>
      <c r="OW370" s="211"/>
      <c r="OX370" s="29">
        <f>OW370*F370</f>
        <v>0</v>
      </c>
      <c r="OY370" s="178"/>
    </row>
    <row r="371" spans="1:415" s="63" customFormat="1" ht="13" hidden="1" outlineLevel="1" x14ac:dyDescent="0.25">
      <c r="A371" s="141"/>
      <c r="B371" s="142"/>
      <c r="C371" s="143"/>
      <c r="D371" s="110"/>
      <c r="E371" s="110"/>
      <c r="F371" s="215"/>
      <c r="G371" s="111"/>
      <c r="H371" s="112"/>
      <c r="I371" s="94" t="str">
        <f>B370</f>
        <v>DARBO PROJEKTAS</v>
      </c>
      <c r="J371" s="87"/>
      <c r="K371" s="87"/>
      <c r="L371" s="87"/>
      <c r="M371" s="87"/>
      <c r="N371" s="87"/>
      <c r="O371" s="87"/>
      <c r="P371" s="87"/>
      <c r="Q371" s="87"/>
      <c r="R371" s="87"/>
      <c r="S371" s="87"/>
      <c r="T371" s="87"/>
      <c r="U371" s="87"/>
      <c r="V371" s="87"/>
      <c r="W371" s="87"/>
      <c r="X371" s="87"/>
      <c r="Y371" s="87"/>
      <c r="Z371" s="87"/>
      <c r="AA371" s="183"/>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75"/>
      <c r="OF371" s="28"/>
      <c r="OG371" s="28"/>
      <c r="OH371" s="29"/>
      <c r="OI371" s="29"/>
      <c r="OJ371" s="92"/>
      <c r="OK371" s="29"/>
      <c r="OL371" s="29"/>
      <c r="OM371" s="29"/>
      <c r="ON371" s="29"/>
      <c r="OO371" s="28"/>
      <c r="OP371" s="29"/>
      <c r="OQ371" s="28"/>
      <c r="OR371" s="29"/>
      <c r="OS371" s="28"/>
      <c r="OT371" s="29"/>
      <c r="OU371" s="28"/>
      <c r="OV371" s="29"/>
      <c r="OW371" s="28"/>
      <c r="OX371" s="29"/>
      <c r="OY371" s="175"/>
    </row>
    <row r="372" spans="1:415" s="63" customFormat="1" ht="13" hidden="1" outlineLevel="2" x14ac:dyDescent="0.25">
      <c r="A372" s="108"/>
      <c r="B372" s="77"/>
      <c r="C372" s="78"/>
      <c r="D372" s="78"/>
      <c r="E372" s="78"/>
      <c r="F372" s="212"/>
      <c r="G372" s="69"/>
      <c r="H372" s="86"/>
      <c r="I372" s="94" t="s">
        <v>88</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75"/>
      <c r="OF372" s="28"/>
      <c r="OG372" s="28"/>
      <c r="OH372" s="29"/>
      <c r="OI372" s="29"/>
      <c r="OJ372" s="92"/>
      <c r="OK372" s="29"/>
      <c r="OL372" s="29"/>
      <c r="OM372" s="29"/>
      <c r="ON372" s="29"/>
      <c r="OO372" s="28"/>
      <c r="OP372" s="29"/>
      <c r="OQ372" s="28"/>
      <c r="OR372" s="29"/>
      <c r="OS372" s="28"/>
      <c r="OT372" s="29"/>
      <c r="OU372" s="28"/>
      <c r="OV372" s="29"/>
      <c r="OW372" s="28"/>
      <c r="OX372" s="29"/>
      <c r="OY372" s="175"/>
    </row>
    <row r="373" spans="1:415" s="63" customFormat="1" ht="13.5" hidden="1" outlineLevel="2" thickBot="1" x14ac:dyDescent="0.3">
      <c r="A373" s="121"/>
      <c r="B373" s="122"/>
      <c r="C373" s="123"/>
      <c r="D373" s="123"/>
      <c r="E373" s="123"/>
      <c r="F373" s="216"/>
      <c r="G373" s="124"/>
      <c r="H373" s="125"/>
      <c r="I373" s="94" t="s">
        <v>88</v>
      </c>
      <c r="J373" s="87"/>
      <c r="K373" s="87"/>
      <c r="L373" s="113"/>
      <c r="M373" s="87"/>
      <c r="N373" s="113"/>
      <c r="O373" s="87"/>
      <c r="P373" s="113"/>
      <c r="Q373" s="87"/>
      <c r="R373" s="113"/>
      <c r="S373" s="87"/>
      <c r="T373" s="113"/>
      <c r="U373" s="87"/>
      <c r="V373" s="113"/>
      <c r="W373" s="87"/>
      <c r="X373" s="87"/>
      <c r="Y373" s="87"/>
      <c r="Z373" s="87"/>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75"/>
      <c r="OF373" s="28"/>
      <c r="OG373" s="180"/>
      <c r="OH373" s="29"/>
      <c r="OI373" s="109"/>
      <c r="OJ373" s="92"/>
      <c r="OK373" s="29"/>
      <c r="OL373" s="109"/>
      <c r="OM373" s="29"/>
      <c r="ON373" s="109"/>
      <c r="OO373" s="28"/>
      <c r="OP373" s="109"/>
      <c r="OQ373" s="28"/>
      <c r="OR373" s="109"/>
      <c r="OS373" s="28"/>
      <c r="OT373" s="109"/>
      <c r="OU373" s="28"/>
      <c r="OV373" s="109"/>
      <c r="OW373" s="28"/>
      <c r="OX373" s="109"/>
      <c r="OY373" s="178"/>
    </row>
    <row r="374" spans="1:415" ht="27.75" customHeight="1" collapsed="1" x14ac:dyDescent="0.25">
      <c r="A374" s="37"/>
      <c r="B374" s="31"/>
      <c r="C374" s="32"/>
      <c r="D374" s="217">
        <f>COUNTIF(D19:D370,"&gt;0")</f>
        <v>4</v>
      </c>
      <c r="E374" s="217">
        <f>COUNT(F19:F370)</f>
        <v>4</v>
      </c>
      <c r="F374" s="116" t="s">
        <v>68</v>
      </c>
      <c r="G374" s="117">
        <f>ROUND(SUM(G20:G373),2)</f>
        <v>124123</v>
      </c>
      <c r="H374" s="118">
        <f>ROUND(SUM(H20:H373),2)</f>
        <v>124123</v>
      </c>
      <c r="I374" s="114"/>
      <c r="J374" s="115"/>
      <c r="K374" s="43"/>
      <c r="L374" s="128">
        <f>ROUND(SUM(L20:L373),2)</f>
        <v>0</v>
      </c>
      <c r="M374" s="129" t="s">
        <v>215</v>
      </c>
      <c r="N374" s="128">
        <f>ROUND(SUM(N20:N373),2)</f>
        <v>0</v>
      </c>
      <c r="O374" s="129" t="s">
        <v>215</v>
      </c>
      <c r="P374" s="128">
        <f>ROUND(SUM(P20:P373),2)</f>
        <v>0</v>
      </c>
      <c r="Q374" s="129" t="s">
        <v>215</v>
      </c>
      <c r="R374" s="128">
        <f>ROUND(SUM(R20:R373),2)</f>
        <v>0</v>
      </c>
      <c r="S374" s="129" t="s">
        <v>215</v>
      </c>
      <c r="T374" s="128">
        <f>ROUND(SUM(T20:T373),2)</f>
        <v>0</v>
      </c>
      <c r="U374" s="129" t="s">
        <v>215</v>
      </c>
      <c r="V374" s="128">
        <f>ROUND(SUM(V20:V373),2)</f>
        <v>0</v>
      </c>
      <c r="W374" s="129" t="s">
        <v>215</v>
      </c>
      <c r="X374" s="115"/>
      <c r="Y374" s="43" t="s">
        <v>217</v>
      </c>
      <c r="Z374" s="126">
        <f>ROUND(SUM(Z20:Z373),2)</f>
        <v>0</v>
      </c>
      <c r="AA374" s="127"/>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c r="DW374" s="115"/>
      <c r="DX374" s="115"/>
      <c r="DY374" s="115"/>
      <c r="DZ374" s="115"/>
      <c r="EA374" s="115"/>
      <c r="EB374" s="115"/>
      <c r="EC374" s="115"/>
      <c r="ED374" s="115"/>
      <c r="EE374" s="115"/>
      <c r="EF374" s="115"/>
      <c r="EG374" s="115"/>
      <c r="EH374" s="115"/>
      <c r="EI374" s="115"/>
      <c r="EJ374" s="115"/>
      <c r="EK374" s="115"/>
      <c r="EL374" s="115"/>
      <c r="EM374" s="115"/>
      <c r="EN374" s="115"/>
      <c r="EO374" s="115"/>
      <c r="EP374" s="115"/>
      <c r="EQ374" s="115"/>
      <c r="ER374" s="115"/>
      <c r="ES374" s="115"/>
      <c r="ET374" s="115"/>
      <c r="EU374" s="115"/>
      <c r="EV374" s="115"/>
      <c r="EW374" s="115"/>
      <c r="EX374" s="115"/>
      <c r="EY374" s="115"/>
      <c r="EZ374" s="115"/>
      <c r="FA374" s="115"/>
      <c r="FB374" s="115"/>
      <c r="FC374" s="115"/>
      <c r="FD374" s="115"/>
      <c r="FE374" s="115"/>
      <c r="FF374" s="115"/>
      <c r="FG374" s="115"/>
      <c r="FH374" s="115"/>
      <c r="FI374" s="115"/>
      <c r="FJ374" s="115"/>
      <c r="FK374" s="115"/>
      <c r="FL374" s="115"/>
      <c r="FM374" s="115"/>
      <c r="FN374" s="115"/>
      <c r="FO374" s="115"/>
      <c r="FP374" s="115"/>
      <c r="FQ374" s="115"/>
      <c r="FR374" s="115"/>
      <c r="FS374" s="115"/>
      <c r="FT374" s="115"/>
      <c r="FU374" s="115"/>
      <c r="FV374" s="115"/>
      <c r="FW374" s="115"/>
      <c r="FX374" s="115"/>
      <c r="FY374" s="115"/>
      <c r="FZ374" s="115"/>
      <c r="GA374" s="115"/>
      <c r="GB374" s="115"/>
      <c r="GC374" s="115"/>
      <c r="GD374" s="115"/>
      <c r="GE374" s="115"/>
      <c r="GF374" s="115"/>
      <c r="GG374" s="115"/>
      <c r="GH374" s="115"/>
      <c r="GI374" s="115"/>
      <c r="GJ374" s="115"/>
      <c r="GK374" s="115"/>
      <c r="GL374" s="115"/>
      <c r="GM374" s="115"/>
      <c r="GN374" s="115"/>
      <c r="GO374" s="115"/>
      <c r="GP374" s="115"/>
      <c r="GQ374" s="115"/>
      <c r="GR374" s="115"/>
      <c r="GS374" s="115"/>
      <c r="GT374" s="115"/>
      <c r="GU374" s="115"/>
      <c r="GV374" s="115"/>
      <c r="GW374" s="115"/>
      <c r="GX374" s="115"/>
      <c r="GY374" s="115"/>
      <c r="GZ374" s="115"/>
      <c r="HA374" s="115"/>
      <c r="HB374" s="115"/>
      <c r="HC374" s="115"/>
      <c r="HD374" s="115"/>
      <c r="HE374" s="115"/>
      <c r="HF374" s="115"/>
      <c r="HG374" s="115"/>
      <c r="HH374" s="115"/>
      <c r="HI374" s="115"/>
      <c r="HJ374" s="115"/>
      <c r="HK374" s="115"/>
      <c r="HL374" s="115"/>
      <c r="HM374" s="115"/>
      <c r="HN374" s="115"/>
      <c r="HO374" s="115"/>
      <c r="HP374" s="115"/>
      <c r="HQ374" s="115"/>
      <c r="HR374" s="115"/>
      <c r="HS374" s="115"/>
      <c r="HT374" s="115"/>
      <c r="HU374" s="115"/>
      <c r="HV374" s="115"/>
      <c r="HW374" s="115"/>
      <c r="HX374" s="115"/>
      <c r="HY374" s="115"/>
      <c r="HZ374" s="115"/>
      <c r="IA374" s="115"/>
      <c r="IB374" s="115"/>
      <c r="IC374" s="115"/>
      <c r="ID374" s="115"/>
      <c r="IE374" s="115"/>
      <c r="IF374" s="115"/>
      <c r="IG374" s="115"/>
      <c r="IH374" s="115"/>
      <c r="II374" s="115"/>
      <c r="IJ374" s="115"/>
      <c r="IK374" s="115"/>
      <c r="IL374" s="115"/>
      <c r="IM374" s="115"/>
      <c r="IN374" s="115"/>
      <c r="IO374" s="115"/>
      <c r="IP374" s="115"/>
      <c r="IQ374" s="115"/>
      <c r="IR374" s="115"/>
      <c r="IS374" s="115"/>
      <c r="IT374" s="115"/>
      <c r="IU374" s="115"/>
      <c r="IV374" s="115"/>
      <c r="IW374" s="115"/>
      <c r="IX374" s="115"/>
      <c r="IY374" s="115"/>
      <c r="IZ374" s="115"/>
      <c r="JA374" s="115"/>
      <c r="JB374" s="115"/>
      <c r="JC374" s="115"/>
      <c r="JD374" s="115"/>
      <c r="JE374" s="115"/>
      <c r="JF374" s="115"/>
      <c r="JG374" s="115"/>
      <c r="JH374" s="115"/>
      <c r="JI374" s="115"/>
      <c r="JJ374" s="115"/>
      <c r="JK374" s="115"/>
      <c r="JL374" s="115"/>
      <c r="JM374" s="115"/>
      <c r="JN374" s="115"/>
      <c r="JO374" s="115"/>
      <c r="JP374" s="115"/>
      <c r="JQ374" s="115"/>
      <c r="JR374" s="115"/>
      <c r="JS374" s="115"/>
      <c r="JT374" s="115"/>
      <c r="JU374" s="115"/>
      <c r="JV374" s="115"/>
      <c r="JW374" s="115"/>
      <c r="JX374" s="115"/>
      <c r="JY374" s="115"/>
      <c r="JZ374" s="115"/>
      <c r="KA374" s="115"/>
      <c r="KB374" s="115"/>
      <c r="KC374" s="115"/>
      <c r="KD374" s="115"/>
      <c r="KE374" s="115"/>
      <c r="KF374" s="115"/>
      <c r="KG374" s="115"/>
      <c r="KH374" s="115"/>
      <c r="KI374" s="115"/>
      <c r="KJ374" s="115"/>
      <c r="KK374" s="115"/>
      <c r="KL374" s="115"/>
      <c r="KM374" s="115"/>
      <c r="KN374" s="115"/>
      <c r="KO374" s="115"/>
      <c r="KP374" s="115"/>
      <c r="KQ374" s="115"/>
      <c r="KR374" s="115"/>
      <c r="KS374" s="115"/>
      <c r="KT374" s="115"/>
      <c r="KU374" s="115"/>
      <c r="KV374" s="115"/>
      <c r="KW374" s="115"/>
      <c r="KX374" s="115"/>
      <c r="KY374" s="115"/>
      <c r="KZ374" s="115"/>
      <c r="LA374" s="115"/>
      <c r="LB374" s="115"/>
      <c r="LC374" s="115"/>
      <c r="LD374" s="115"/>
      <c r="LE374" s="115"/>
      <c r="LF374" s="115"/>
      <c r="LG374" s="115"/>
      <c r="LH374" s="115"/>
      <c r="LI374" s="115"/>
      <c r="LJ374" s="115"/>
      <c r="LK374" s="115"/>
      <c r="LL374" s="115"/>
      <c r="LM374" s="115"/>
      <c r="LN374" s="115"/>
      <c r="LO374" s="115"/>
      <c r="LP374" s="115"/>
      <c r="LQ374" s="115"/>
      <c r="LR374" s="115"/>
      <c r="LS374" s="115"/>
      <c r="LT374" s="115"/>
      <c r="LU374" s="115"/>
      <c r="LV374" s="115"/>
      <c r="LW374" s="115"/>
      <c r="LX374" s="115"/>
      <c r="LY374" s="115"/>
      <c r="LZ374" s="115"/>
      <c r="MA374" s="115"/>
      <c r="MB374" s="115"/>
      <c r="MC374" s="115"/>
      <c r="MD374" s="115"/>
      <c r="ME374" s="115"/>
      <c r="MF374" s="115"/>
      <c r="MG374" s="115"/>
      <c r="MH374" s="115"/>
      <c r="MI374" s="115"/>
      <c r="MJ374" s="115"/>
      <c r="MK374" s="115"/>
      <c r="ML374" s="115"/>
      <c r="MM374" s="115"/>
      <c r="MN374" s="115"/>
      <c r="MO374" s="115"/>
      <c r="MP374" s="115"/>
      <c r="MQ374" s="115"/>
      <c r="MR374" s="115"/>
      <c r="MS374" s="115"/>
      <c r="MT374" s="115"/>
      <c r="MU374" s="115"/>
      <c r="MV374" s="115"/>
      <c r="MW374" s="115"/>
      <c r="MX374" s="115"/>
      <c r="MY374" s="115"/>
      <c r="MZ374" s="115"/>
      <c r="NA374" s="115"/>
      <c r="NB374" s="115"/>
      <c r="NC374" s="115"/>
      <c r="ND374" s="115"/>
      <c r="NE374" s="115"/>
      <c r="NF374" s="115"/>
      <c r="NG374" s="115"/>
      <c r="NH374" s="115"/>
      <c r="NI374" s="115"/>
      <c r="NJ374" s="115"/>
      <c r="NK374" s="115"/>
      <c r="NL374" s="115"/>
      <c r="NM374" s="115"/>
      <c r="NN374" s="115"/>
      <c r="NO374" s="115"/>
      <c r="NP374" s="115"/>
      <c r="NQ374" s="115"/>
      <c r="NR374" s="115"/>
      <c r="NS374" s="115"/>
      <c r="NT374" s="115"/>
      <c r="NU374" s="115"/>
      <c r="NV374" s="115"/>
      <c r="NW374" s="115"/>
      <c r="NX374" s="115"/>
      <c r="NY374" s="115"/>
      <c r="NZ374" s="115"/>
      <c r="OA374" s="115"/>
      <c r="OB374" s="115"/>
      <c r="OC374" s="115"/>
      <c r="OD374" s="115"/>
      <c r="OE374" s="134"/>
      <c r="OF374" s="43" t="s">
        <v>217</v>
      </c>
      <c r="OG374" s="181">
        <f>ROUND(SUM(OG20:OG373),2)</f>
        <v>0</v>
      </c>
      <c r="OH374" s="132"/>
      <c r="OI374" s="128">
        <f>ROUND(SUM(OI20:OI373),2)</f>
        <v>124123</v>
      </c>
      <c r="OJ374" s="129" t="s">
        <v>215</v>
      </c>
      <c r="OK374" s="129"/>
      <c r="OL374" s="128">
        <f>ROUND(SUM(OL20:OL373),2)</f>
        <v>0</v>
      </c>
      <c r="OM374" s="129" t="s">
        <v>215</v>
      </c>
      <c r="ON374" s="128">
        <f>ROUND(SUM(ON20:ON373),2)</f>
        <v>0</v>
      </c>
      <c r="OO374" s="129" t="s">
        <v>215</v>
      </c>
      <c r="OP374" s="128">
        <f>ROUND(SUM(OP20:OP373),2)</f>
        <v>0</v>
      </c>
      <c r="OQ374" s="129" t="s">
        <v>215</v>
      </c>
      <c r="OR374" s="128">
        <f>ROUND(SUM(OR20:OR373),2)</f>
        <v>0</v>
      </c>
      <c r="OS374" s="129" t="s">
        <v>215</v>
      </c>
      <c r="OT374" s="128">
        <f>ROUND(SUM(OT20:OT373),2)</f>
        <v>0</v>
      </c>
      <c r="OU374" s="129" t="s">
        <v>215</v>
      </c>
      <c r="OV374" s="128">
        <f>ROUND(SUM(OV20:OV373),2)</f>
        <v>0</v>
      </c>
      <c r="OW374" s="129" t="s">
        <v>215</v>
      </c>
      <c r="OX374" s="128">
        <f>ROUND(SUM(OX20:OX373),2)</f>
        <v>0</v>
      </c>
      <c r="OY374" s="129"/>
    </row>
    <row r="375" spans="1:415" ht="27.75" customHeight="1" x14ac:dyDescent="0.25">
      <c r="A375" s="37"/>
      <c r="B375" s="31"/>
      <c r="C375" s="32"/>
      <c r="D375" s="32"/>
      <c r="E375" s="32"/>
      <c r="F375" s="34" t="s">
        <v>69</v>
      </c>
      <c r="G375" s="35">
        <f>ROUND(G374*0.21,2)</f>
        <v>26065.83</v>
      </c>
      <c r="H375" s="119">
        <f>ROUND(H374*0.21,2)</f>
        <v>26065.83</v>
      </c>
      <c r="I375" s="114"/>
      <c r="J375" s="115"/>
      <c r="K375" s="43"/>
      <c r="L375" s="128">
        <f>ROUND(L374*0.21,2)</f>
        <v>0</v>
      </c>
      <c r="M375" s="129" t="s">
        <v>69</v>
      </c>
      <c r="N375" s="128">
        <f>ROUND(N374*0.21,2)</f>
        <v>0</v>
      </c>
      <c r="O375" s="129" t="s">
        <v>69</v>
      </c>
      <c r="P375" s="128">
        <f>ROUND(P374*0.21,2)</f>
        <v>0</v>
      </c>
      <c r="Q375" s="129" t="s">
        <v>69</v>
      </c>
      <c r="R375" s="128">
        <f>ROUND(R374*0.21,2)</f>
        <v>0</v>
      </c>
      <c r="S375" s="129" t="s">
        <v>69</v>
      </c>
      <c r="T375" s="128">
        <f>ROUND(T374*0.21,2)</f>
        <v>0</v>
      </c>
      <c r="U375" s="129" t="s">
        <v>69</v>
      </c>
      <c r="V375" s="128">
        <f>ROUND(V374*0.21,2)</f>
        <v>0</v>
      </c>
      <c r="W375" s="129" t="s">
        <v>69</v>
      </c>
      <c r="X375" s="115"/>
      <c r="Y375" s="43" t="s">
        <v>218</v>
      </c>
      <c r="Z375" s="36">
        <f>ROUND(Z374*0.21,2)</f>
        <v>0</v>
      </c>
      <c r="AA375" s="127"/>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c r="GU375" s="115"/>
      <c r="GV375" s="115"/>
      <c r="GW375" s="115"/>
      <c r="GX375" s="115"/>
      <c r="GY375" s="115"/>
      <c r="GZ375" s="115"/>
      <c r="HA375" s="115"/>
      <c r="HB375" s="115"/>
      <c r="HC375" s="115"/>
      <c r="HD375" s="115"/>
      <c r="HE375" s="115"/>
      <c r="HF375" s="115"/>
      <c r="HG375" s="115"/>
      <c r="HH375" s="115"/>
      <c r="HI375" s="115"/>
      <c r="HJ375" s="115"/>
      <c r="HK375" s="115"/>
      <c r="HL375" s="115"/>
      <c r="HM375" s="115"/>
      <c r="HN375" s="115"/>
      <c r="HO375" s="115"/>
      <c r="HP375" s="115"/>
      <c r="HQ375" s="115"/>
      <c r="HR375" s="115"/>
      <c r="HS375" s="115"/>
      <c r="HT375" s="115"/>
      <c r="HU375" s="115"/>
      <c r="HV375" s="115"/>
      <c r="HW375" s="115"/>
      <c r="HX375" s="115"/>
      <c r="HY375" s="115"/>
      <c r="HZ375" s="115"/>
      <c r="IA375" s="115"/>
      <c r="IB375" s="115"/>
      <c r="IC375" s="115"/>
      <c r="ID375" s="115"/>
      <c r="IE375" s="115"/>
      <c r="IF375" s="115"/>
      <c r="IG375" s="115"/>
      <c r="IH375" s="115"/>
      <c r="II375" s="115"/>
      <c r="IJ375" s="115"/>
      <c r="IK375" s="115"/>
      <c r="IL375" s="115"/>
      <c r="IM375" s="115"/>
      <c r="IN375" s="115"/>
      <c r="IO375" s="115"/>
      <c r="IP375" s="115"/>
      <c r="IQ375" s="115"/>
      <c r="IR375" s="115"/>
      <c r="IS375" s="115"/>
      <c r="IT375" s="115"/>
      <c r="IU375" s="115"/>
      <c r="IV375" s="115"/>
      <c r="IW375" s="115"/>
      <c r="IX375" s="115"/>
      <c r="IY375" s="115"/>
      <c r="IZ375" s="115"/>
      <c r="JA375" s="115"/>
      <c r="JB375" s="115"/>
      <c r="JC375" s="115"/>
      <c r="JD375" s="115"/>
      <c r="JE375" s="115"/>
      <c r="JF375" s="115"/>
      <c r="JG375" s="115"/>
      <c r="JH375" s="115"/>
      <c r="JI375" s="115"/>
      <c r="JJ375" s="115"/>
      <c r="JK375" s="115"/>
      <c r="JL375" s="115"/>
      <c r="JM375" s="115"/>
      <c r="JN375" s="115"/>
      <c r="JO375" s="115"/>
      <c r="JP375" s="115"/>
      <c r="JQ375" s="115"/>
      <c r="JR375" s="115"/>
      <c r="JS375" s="115"/>
      <c r="JT375" s="115"/>
      <c r="JU375" s="115"/>
      <c r="JV375" s="115"/>
      <c r="JW375" s="115"/>
      <c r="JX375" s="115"/>
      <c r="JY375" s="115"/>
      <c r="JZ375" s="115"/>
      <c r="KA375" s="115"/>
      <c r="KB375" s="115"/>
      <c r="KC375" s="115"/>
      <c r="KD375" s="115"/>
      <c r="KE375" s="115"/>
      <c r="KF375" s="115"/>
      <c r="KG375" s="115"/>
      <c r="KH375" s="115"/>
      <c r="KI375" s="115"/>
      <c r="KJ375" s="115"/>
      <c r="KK375" s="115"/>
      <c r="KL375" s="115"/>
      <c r="KM375" s="115"/>
      <c r="KN375" s="115"/>
      <c r="KO375" s="115"/>
      <c r="KP375" s="115"/>
      <c r="KQ375" s="115"/>
      <c r="KR375" s="115"/>
      <c r="KS375" s="115"/>
      <c r="KT375" s="115"/>
      <c r="KU375" s="115"/>
      <c r="KV375" s="115"/>
      <c r="KW375" s="115"/>
      <c r="KX375" s="115"/>
      <c r="KY375" s="115"/>
      <c r="KZ375" s="115"/>
      <c r="LA375" s="115"/>
      <c r="LB375" s="115"/>
      <c r="LC375" s="115"/>
      <c r="LD375" s="115"/>
      <c r="LE375" s="115"/>
      <c r="LF375" s="115"/>
      <c r="LG375" s="115"/>
      <c r="LH375" s="115"/>
      <c r="LI375" s="115"/>
      <c r="LJ375" s="115"/>
      <c r="LK375" s="115"/>
      <c r="LL375" s="115"/>
      <c r="LM375" s="115"/>
      <c r="LN375" s="115"/>
      <c r="LO375" s="115"/>
      <c r="LP375" s="115"/>
      <c r="LQ375" s="115"/>
      <c r="LR375" s="115"/>
      <c r="LS375" s="115"/>
      <c r="LT375" s="115"/>
      <c r="LU375" s="115"/>
      <c r="LV375" s="115"/>
      <c r="LW375" s="115"/>
      <c r="LX375" s="115"/>
      <c r="LY375" s="115"/>
      <c r="LZ375" s="115"/>
      <c r="MA375" s="115"/>
      <c r="MB375" s="115"/>
      <c r="MC375" s="115"/>
      <c r="MD375" s="115"/>
      <c r="ME375" s="115"/>
      <c r="MF375" s="115"/>
      <c r="MG375" s="115"/>
      <c r="MH375" s="115"/>
      <c r="MI375" s="115"/>
      <c r="MJ375" s="115"/>
      <c r="MK375" s="115"/>
      <c r="ML375" s="115"/>
      <c r="MM375" s="115"/>
      <c r="MN375" s="115"/>
      <c r="MO375" s="115"/>
      <c r="MP375" s="115"/>
      <c r="MQ375" s="115"/>
      <c r="MR375" s="115"/>
      <c r="MS375" s="115"/>
      <c r="MT375" s="115"/>
      <c r="MU375" s="115"/>
      <c r="MV375" s="115"/>
      <c r="MW375" s="115"/>
      <c r="MX375" s="115"/>
      <c r="MY375" s="115"/>
      <c r="MZ375" s="115"/>
      <c r="NA375" s="115"/>
      <c r="NB375" s="115"/>
      <c r="NC375" s="115"/>
      <c r="ND375" s="115"/>
      <c r="NE375" s="115"/>
      <c r="NF375" s="115"/>
      <c r="NG375" s="115"/>
      <c r="NH375" s="115"/>
      <c r="NI375" s="115"/>
      <c r="NJ375" s="115"/>
      <c r="NK375" s="115"/>
      <c r="NL375" s="115"/>
      <c r="NM375" s="115"/>
      <c r="NN375" s="115"/>
      <c r="NO375" s="115"/>
      <c r="NP375" s="115"/>
      <c r="NQ375" s="115"/>
      <c r="NR375" s="115"/>
      <c r="NS375" s="115"/>
      <c r="NT375" s="115"/>
      <c r="NU375" s="115"/>
      <c r="NV375" s="115"/>
      <c r="NW375" s="115"/>
      <c r="NX375" s="115"/>
      <c r="NY375" s="115"/>
      <c r="NZ375" s="115"/>
      <c r="OA375" s="115"/>
      <c r="OB375" s="115"/>
      <c r="OC375" s="115"/>
      <c r="OD375" s="115"/>
      <c r="OE375" s="115"/>
      <c r="OF375" s="43" t="s">
        <v>218</v>
      </c>
      <c r="OG375" s="130">
        <f>ROUND(OG374*0.21,2)</f>
        <v>0</v>
      </c>
      <c r="OH375" s="132"/>
      <c r="OI375" s="128">
        <f>ROUND(OI374*0.21,2)</f>
        <v>26065.83</v>
      </c>
      <c r="OJ375" s="129" t="s">
        <v>69</v>
      </c>
      <c r="OK375" s="129"/>
      <c r="OL375" s="128">
        <f>ROUND(OL374*0.21,2)</f>
        <v>0</v>
      </c>
      <c r="OM375" s="129" t="s">
        <v>69</v>
      </c>
      <c r="ON375" s="128">
        <f>ROUND(ON374*0.21,2)</f>
        <v>0</v>
      </c>
      <c r="OO375" s="129" t="s">
        <v>69</v>
      </c>
      <c r="OP375" s="128">
        <f>ROUND(OP374*0.21,2)</f>
        <v>0</v>
      </c>
      <c r="OQ375" s="129" t="s">
        <v>69</v>
      </c>
      <c r="OR375" s="128">
        <f>ROUND(OR374*0.21,2)</f>
        <v>0</v>
      </c>
      <c r="OS375" s="129" t="s">
        <v>69</v>
      </c>
      <c r="OT375" s="128">
        <f>ROUND(OT374*0.21,2)</f>
        <v>0</v>
      </c>
      <c r="OU375" s="129" t="s">
        <v>69</v>
      </c>
      <c r="OV375" s="128">
        <f>ROUND(OV374*0.21,2)</f>
        <v>0</v>
      </c>
      <c r="OW375" s="129" t="s">
        <v>69</v>
      </c>
      <c r="OX375" s="128">
        <f>ROUND(OX374*0.21,2)</f>
        <v>0</v>
      </c>
      <c r="OY375" s="129"/>
    </row>
    <row r="376" spans="1:415" ht="27.75" customHeight="1" thickBot="1" x14ac:dyDescent="0.3">
      <c r="A376" s="37"/>
      <c r="B376" s="31"/>
      <c r="C376" s="32"/>
      <c r="D376" s="32"/>
      <c r="E376" s="32"/>
      <c r="F376" s="38" t="s">
        <v>70</v>
      </c>
      <c r="G376" s="39">
        <f>SUM(G374:G375)</f>
        <v>150188.83000000002</v>
      </c>
      <c r="H376" s="120">
        <f>SUM(H374:H375)</f>
        <v>150188.83000000002</v>
      </c>
      <c r="I376" s="114"/>
      <c r="J376" s="115"/>
      <c r="K376" s="43"/>
      <c r="L376" s="128">
        <f>SUM(L374:L375)</f>
        <v>0</v>
      </c>
      <c r="M376" s="129" t="s">
        <v>216</v>
      </c>
      <c r="N376" s="128">
        <f>SUM(N374:N375)</f>
        <v>0</v>
      </c>
      <c r="O376" s="129" t="s">
        <v>216</v>
      </c>
      <c r="P376" s="128">
        <f>SUM(P374:P375)</f>
        <v>0</v>
      </c>
      <c r="Q376" s="129" t="s">
        <v>216</v>
      </c>
      <c r="R376" s="128">
        <f>SUM(R374:R375)</f>
        <v>0</v>
      </c>
      <c r="S376" s="129" t="s">
        <v>216</v>
      </c>
      <c r="T376" s="128">
        <f>SUM(T374:T375)</f>
        <v>0</v>
      </c>
      <c r="U376" s="129" t="s">
        <v>216</v>
      </c>
      <c r="V376" s="128">
        <f>SUM(V374:V375)</f>
        <v>0</v>
      </c>
      <c r="W376" s="129" t="s">
        <v>216</v>
      </c>
      <c r="X376" s="115"/>
      <c r="Y376" s="43" t="s">
        <v>219</v>
      </c>
      <c r="Z376" s="40">
        <f>SUM(Z374:Z375)</f>
        <v>0</v>
      </c>
      <c r="AA376" s="127"/>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c r="DW376" s="115"/>
      <c r="DX376" s="115"/>
      <c r="DY376" s="115"/>
      <c r="DZ376" s="115"/>
      <c r="EA376" s="115"/>
      <c r="EB376" s="115"/>
      <c r="EC376" s="115"/>
      <c r="ED376" s="115"/>
      <c r="EE376" s="115"/>
      <c r="EF376" s="115"/>
      <c r="EG376" s="115"/>
      <c r="EH376" s="115"/>
      <c r="EI376" s="115"/>
      <c r="EJ376" s="115"/>
      <c r="EK376" s="115"/>
      <c r="EL376" s="115"/>
      <c r="EM376" s="115"/>
      <c r="EN376" s="115"/>
      <c r="EO376" s="115"/>
      <c r="EP376" s="115"/>
      <c r="EQ376" s="115"/>
      <c r="ER376" s="115"/>
      <c r="ES376" s="115"/>
      <c r="ET376" s="115"/>
      <c r="EU376" s="115"/>
      <c r="EV376" s="115"/>
      <c r="EW376" s="115"/>
      <c r="EX376" s="115"/>
      <c r="EY376" s="115"/>
      <c r="EZ376" s="115"/>
      <c r="FA376" s="115"/>
      <c r="FB376" s="115"/>
      <c r="FC376" s="115"/>
      <c r="FD376" s="115"/>
      <c r="FE376" s="115"/>
      <c r="FF376" s="115"/>
      <c r="FG376" s="115"/>
      <c r="FH376" s="115"/>
      <c r="FI376" s="115"/>
      <c r="FJ376" s="115"/>
      <c r="FK376" s="115"/>
      <c r="FL376" s="115"/>
      <c r="FM376" s="115"/>
      <c r="FN376" s="115"/>
      <c r="FO376" s="115"/>
      <c r="FP376" s="115"/>
      <c r="FQ376" s="115"/>
      <c r="FR376" s="115"/>
      <c r="FS376" s="115"/>
      <c r="FT376" s="115"/>
      <c r="FU376" s="115"/>
      <c r="FV376" s="115"/>
      <c r="FW376" s="115"/>
      <c r="FX376" s="115"/>
      <c r="FY376" s="115"/>
      <c r="FZ376" s="115"/>
      <c r="GA376" s="115"/>
      <c r="GB376" s="115"/>
      <c r="GC376" s="115"/>
      <c r="GD376" s="115"/>
      <c r="GE376" s="115"/>
      <c r="GF376" s="115"/>
      <c r="GG376" s="115"/>
      <c r="GH376" s="115"/>
      <c r="GI376" s="115"/>
      <c r="GJ376" s="115"/>
      <c r="GK376" s="115"/>
      <c r="GL376" s="115"/>
      <c r="GM376" s="115"/>
      <c r="GN376" s="115"/>
      <c r="GO376" s="115"/>
      <c r="GP376" s="115"/>
      <c r="GQ376" s="115"/>
      <c r="GR376" s="115"/>
      <c r="GS376" s="115"/>
      <c r="GT376" s="115"/>
      <c r="GU376" s="115"/>
      <c r="GV376" s="115"/>
      <c r="GW376" s="115"/>
      <c r="GX376" s="115"/>
      <c r="GY376" s="115"/>
      <c r="GZ376" s="115"/>
      <c r="HA376" s="115"/>
      <c r="HB376" s="115"/>
      <c r="HC376" s="115"/>
      <c r="HD376" s="115"/>
      <c r="HE376" s="115"/>
      <c r="HF376" s="115"/>
      <c r="HG376" s="115"/>
      <c r="HH376" s="115"/>
      <c r="HI376" s="115"/>
      <c r="HJ376" s="115"/>
      <c r="HK376" s="115"/>
      <c r="HL376" s="115"/>
      <c r="HM376" s="115"/>
      <c r="HN376" s="115"/>
      <c r="HO376" s="115"/>
      <c r="HP376" s="115"/>
      <c r="HQ376" s="115"/>
      <c r="HR376" s="115"/>
      <c r="HS376" s="115"/>
      <c r="HT376" s="115"/>
      <c r="HU376" s="115"/>
      <c r="HV376" s="115"/>
      <c r="HW376" s="115"/>
      <c r="HX376" s="115"/>
      <c r="HY376" s="115"/>
      <c r="HZ376" s="115"/>
      <c r="IA376" s="115"/>
      <c r="IB376" s="115"/>
      <c r="IC376" s="115"/>
      <c r="ID376" s="115"/>
      <c r="IE376" s="115"/>
      <c r="IF376" s="115"/>
      <c r="IG376" s="115"/>
      <c r="IH376" s="115"/>
      <c r="II376" s="115"/>
      <c r="IJ376" s="115"/>
      <c r="IK376" s="115"/>
      <c r="IL376" s="115"/>
      <c r="IM376" s="115"/>
      <c r="IN376" s="115"/>
      <c r="IO376" s="115"/>
      <c r="IP376" s="115"/>
      <c r="IQ376" s="115"/>
      <c r="IR376" s="115"/>
      <c r="IS376" s="115"/>
      <c r="IT376" s="115"/>
      <c r="IU376" s="115"/>
      <c r="IV376" s="115"/>
      <c r="IW376" s="115"/>
      <c r="IX376" s="115"/>
      <c r="IY376" s="115"/>
      <c r="IZ376" s="115"/>
      <c r="JA376" s="115"/>
      <c r="JB376" s="115"/>
      <c r="JC376" s="115"/>
      <c r="JD376" s="115"/>
      <c r="JE376" s="115"/>
      <c r="JF376" s="115"/>
      <c r="JG376" s="115"/>
      <c r="JH376" s="115"/>
      <c r="JI376" s="115"/>
      <c r="JJ376" s="115"/>
      <c r="JK376" s="115"/>
      <c r="JL376" s="115"/>
      <c r="JM376" s="115"/>
      <c r="JN376" s="115"/>
      <c r="JO376" s="115"/>
      <c r="JP376" s="115"/>
      <c r="JQ376" s="115"/>
      <c r="JR376" s="115"/>
      <c r="JS376" s="115"/>
      <c r="JT376" s="115"/>
      <c r="JU376" s="115"/>
      <c r="JV376" s="115"/>
      <c r="JW376" s="115"/>
      <c r="JX376" s="115"/>
      <c r="JY376" s="115"/>
      <c r="JZ376" s="115"/>
      <c r="KA376" s="115"/>
      <c r="KB376" s="115"/>
      <c r="KC376" s="115"/>
      <c r="KD376" s="115"/>
      <c r="KE376" s="115"/>
      <c r="KF376" s="115"/>
      <c r="KG376" s="115"/>
      <c r="KH376" s="115"/>
      <c r="KI376" s="115"/>
      <c r="KJ376" s="115"/>
      <c r="KK376" s="115"/>
      <c r="KL376" s="115"/>
      <c r="KM376" s="115"/>
      <c r="KN376" s="115"/>
      <c r="KO376" s="115"/>
      <c r="KP376" s="115"/>
      <c r="KQ376" s="115"/>
      <c r="KR376" s="115"/>
      <c r="KS376" s="115"/>
      <c r="KT376" s="115"/>
      <c r="KU376" s="115"/>
      <c r="KV376" s="115"/>
      <c r="KW376" s="115"/>
      <c r="KX376" s="115"/>
      <c r="KY376" s="115"/>
      <c r="KZ376" s="115"/>
      <c r="LA376" s="115"/>
      <c r="LB376" s="115"/>
      <c r="LC376" s="115"/>
      <c r="LD376" s="115"/>
      <c r="LE376" s="115"/>
      <c r="LF376" s="115"/>
      <c r="LG376" s="115"/>
      <c r="LH376" s="115"/>
      <c r="LI376" s="115"/>
      <c r="LJ376" s="115"/>
      <c r="LK376" s="115"/>
      <c r="LL376" s="115"/>
      <c r="LM376" s="115"/>
      <c r="LN376" s="115"/>
      <c r="LO376" s="115"/>
      <c r="LP376" s="115"/>
      <c r="LQ376" s="115"/>
      <c r="LR376" s="115"/>
      <c r="LS376" s="115"/>
      <c r="LT376" s="115"/>
      <c r="LU376" s="115"/>
      <c r="LV376" s="115"/>
      <c r="LW376" s="115"/>
      <c r="LX376" s="115"/>
      <c r="LY376" s="115"/>
      <c r="LZ376" s="115"/>
      <c r="MA376" s="115"/>
      <c r="MB376" s="115"/>
      <c r="MC376" s="115"/>
      <c r="MD376" s="115"/>
      <c r="ME376" s="115"/>
      <c r="MF376" s="115"/>
      <c r="MG376" s="115"/>
      <c r="MH376" s="115"/>
      <c r="MI376" s="115"/>
      <c r="MJ376" s="115"/>
      <c r="MK376" s="115"/>
      <c r="ML376" s="115"/>
      <c r="MM376" s="115"/>
      <c r="MN376" s="115"/>
      <c r="MO376" s="115"/>
      <c r="MP376" s="115"/>
      <c r="MQ376" s="115"/>
      <c r="MR376" s="115"/>
      <c r="MS376" s="115"/>
      <c r="MT376" s="115"/>
      <c r="MU376" s="115"/>
      <c r="MV376" s="115"/>
      <c r="MW376" s="115"/>
      <c r="MX376" s="115"/>
      <c r="MY376" s="115"/>
      <c r="MZ376" s="115"/>
      <c r="NA376" s="115"/>
      <c r="NB376" s="115"/>
      <c r="NC376" s="115"/>
      <c r="ND376" s="115"/>
      <c r="NE376" s="115"/>
      <c r="NF376" s="115"/>
      <c r="NG376" s="115"/>
      <c r="NH376" s="115"/>
      <c r="NI376" s="115"/>
      <c r="NJ376" s="115"/>
      <c r="NK376" s="115"/>
      <c r="NL376" s="115"/>
      <c r="NM376" s="115"/>
      <c r="NN376" s="115"/>
      <c r="NO376" s="115"/>
      <c r="NP376" s="115"/>
      <c r="NQ376" s="115"/>
      <c r="NR376" s="115"/>
      <c r="NS376" s="115"/>
      <c r="NT376" s="115"/>
      <c r="NU376" s="115"/>
      <c r="NV376" s="115"/>
      <c r="NW376" s="115"/>
      <c r="NX376" s="115"/>
      <c r="NY376" s="115"/>
      <c r="NZ376" s="115"/>
      <c r="OA376" s="115"/>
      <c r="OB376" s="115"/>
      <c r="OC376" s="115"/>
      <c r="OD376" s="115"/>
      <c r="OE376" s="115"/>
      <c r="OF376" s="43" t="s">
        <v>219</v>
      </c>
      <c r="OG376" s="131">
        <f>SUM(OG374:OG375)</f>
        <v>0</v>
      </c>
      <c r="OH376" s="132"/>
      <c r="OI376" s="128">
        <f>SUM(OI374:OI375)</f>
        <v>150188.83000000002</v>
      </c>
      <c r="OJ376" s="129" t="s">
        <v>216</v>
      </c>
      <c r="OK376" s="129"/>
      <c r="OL376" s="128">
        <f>SUM(OL374:OL375)</f>
        <v>0</v>
      </c>
      <c r="OM376" s="129" t="s">
        <v>216</v>
      </c>
      <c r="ON376" s="128">
        <f>SUM(ON374:ON375)</f>
        <v>0</v>
      </c>
      <c r="OO376" s="129" t="s">
        <v>216</v>
      </c>
      <c r="OP376" s="128">
        <f>SUM(OP374:OP375)</f>
        <v>0</v>
      </c>
      <c r="OQ376" s="129" t="s">
        <v>216</v>
      </c>
      <c r="OR376" s="128">
        <f>SUM(OR374:OR375)</f>
        <v>0</v>
      </c>
      <c r="OS376" s="129" t="s">
        <v>216</v>
      </c>
      <c r="OT376" s="128">
        <f>SUM(OT374:OT375)</f>
        <v>0</v>
      </c>
      <c r="OU376" s="129" t="s">
        <v>216</v>
      </c>
      <c r="OV376" s="128">
        <f>SUM(OV374:OV375)</f>
        <v>0</v>
      </c>
      <c r="OW376" s="129" t="s">
        <v>216</v>
      </c>
      <c r="OX376" s="128">
        <f>SUM(OX374:OX375)</f>
        <v>0</v>
      </c>
      <c r="OY376" s="129"/>
    </row>
    <row r="377" spans="1:415" ht="27.75" customHeight="1" x14ac:dyDescent="0.3">
      <c r="C377" s="41"/>
      <c r="D377" s="41"/>
      <c r="E377" s="41"/>
      <c r="F377" s="115"/>
      <c r="G377" s="42"/>
      <c r="H377" s="43"/>
      <c r="I377" s="10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5">
      <c r="A378" s="37"/>
      <c r="B378" s="144" t="s">
        <v>276</v>
      </c>
      <c r="C378" s="49"/>
      <c r="D378" s="49"/>
      <c r="E378" s="49"/>
      <c r="F378" s="33"/>
      <c r="G378" s="50"/>
      <c r="H378" s="18"/>
      <c r="I378" s="144"/>
      <c r="J378" s="144" t="s">
        <v>277</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44" t="s">
        <v>278</v>
      </c>
    </row>
    <row r="379" spans="1:415" ht="34.5" customHeight="1" x14ac:dyDescent="0.25">
      <c r="A379" s="285" t="s">
        <v>279</v>
      </c>
      <c r="B379" s="285"/>
      <c r="C379" s="285"/>
      <c r="D379" s="285"/>
      <c r="E379" s="285"/>
      <c r="F379" s="285"/>
      <c r="G379" s="285"/>
      <c r="H379" s="285"/>
      <c r="I379" s="106"/>
      <c r="J379" s="244" t="s">
        <v>279</v>
      </c>
      <c r="K379" s="244"/>
      <c r="L379" s="244"/>
      <c r="M379" s="244"/>
      <c r="N379" s="244"/>
      <c r="O379" s="244"/>
      <c r="P379" s="244"/>
      <c r="Q379" s="244"/>
      <c r="R379" s="244"/>
      <c r="S379" s="244"/>
      <c r="T379" s="244"/>
      <c r="U379" s="244"/>
      <c r="V379" s="244"/>
      <c r="W379" s="244"/>
      <c r="X379" s="244"/>
      <c r="Y379" s="244"/>
      <c r="Z379" s="244"/>
      <c r="AA379" s="244"/>
      <c r="AB379" s="244"/>
      <c r="AC379" s="244"/>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44" t="s">
        <v>279</v>
      </c>
      <c r="OG379" s="244"/>
      <c r="OH379" s="244"/>
      <c r="OI379" s="244"/>
      <c r="OJ379" s="244"/>
      <c r="OK379" s="244"/>
      <c r="OL379" s="244"/>
      <c r="OM379" s="244"/>
      <c r="ON379" s="244"/>
      <c r="OO379" s="244"/>
      <c r="OP379" s="244"/>
      <c r="OQ379" s="244"/>
      <c r="OR379" s="244"/>
      <c r="OS379" s="244"/>
      <c r="OT379" s="244"/>
      <c r="OU379" s="244"/>
      <c r="OV379" s="244"/>
      <c r="OW379" s="244"/>
      <c r="OX379" s="244"/>
    </row>
    <row r="380" spans="1:415" ht="12.75" customHeight="1" x14ac:dyDescent="0.25">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5">
      <c r="A381" s="133"/>
      <c r="B381" s="243" t="s">
        <v>266</v>
      </c>
      <c r="C381" s="243"/>
      <c r="D381" s="243"/>
      <c r="E381" s="243"/>
      <c r="F381" s="243"/>
      <c r="G381" s="243"/>
      <c r="H381" s="243"/>
      <c r="I381" s="106"/>
      <c r="J381" s="146"/>
      <c r="K381" s="243" t="s">
        <v>263</v>
      </c>
      <c r="L381" s="243"/>
      <c r="M381" s="243"/>
      <c r="N381" s="243"/>
      <c r="O381" s="243"/>
      <c r="P381" s="243"/>
      <c r="Q381" s="243"/>
      <c r="R381" s="243"/>
      <c r="S381" s="243"/>
      <c r="T381" s="243"/>
      <c r="U381" s="243"/>
      <c r="V381" s="243"/>
      <c r="W381" s="243"/>
      <c r="X381" s="243"/>
      <c r="Y381" s="243"/>
      <c r="Z381" s="243"/>
      <c r="AA381" s="243"/>
      <c r="AB381" s="243"/>
      <c r="AC381" s="243"/>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4"/>
      <c r="OG381" s="243" t="s">
        <v>264</v>
      </c>
      <c r="OH381" s="243"/>
      <c r="OI381" s="243"/>
      <c r="OJ381" s="243"/>
      <c r="OK381" s="243"/>
      <c r="OL381" s="243"/>
      <c r="OM381" s="243"/>
      <c r="ON381" s="243"/>
      <c r="OO381" s="243"/>
      <c r="OP381" s="243"/>
      <c r="OQ381" s="243"/>
      <c r="OR381" s="243"/>
      <c r="OS381" s="243"/>
      <c r="OT381" s="243"/>
      <c r="OU381" s="243"/>
      <c r="OV381" s="243"/>
      <c r="OW381" s="243"/>
      <c r="OX381" s="243"/>
    </row>
    <row r="382" spans="1:415" s="190" customFormat="1" ht="11.25" customHeight="1" x14ac:dyDescent="0.25">
      <c r="A382" s="37"/>
      <c r="B382" s="187"/>
      <c r="C382" s="187"/>
      <c r="D382" s="187"/>
      <c r="E382" s="187"/>
      <c r="F382" s="187"/>
      <c r="G382" s="187"/>
      <c r="H382" s="187"/>
      <c r="I382" s="188"/>
      <c r="J382" s="189"/>
      <c r="K382" s="189"/>
      <c r="L382" s="189"/>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c r="BM382" s="189"/>
      <c r="BN382" s="189"/>
      <c r="BO382" s="189"/>
      <c r="BP382" s="189"/>
      <c r="BQ382" s="189"/>
      <c r="BR382" s="189"/>
      <c r="BS382" s="189"/>
      <c r="BT382" s="189"/>
      <c r="BU382" s="189"/>
      <c r="BV382" s="189"/>
      <c r="BW382" s="189"/>
      <c r="BX382" s="189"/>
      <c r="BY382" s="189"/>
      <c r="BZ382" s="189"/>
      <c r="CA382" s="189"/>
      <c r="CB382" s="189"/>
      <c r="CC382" s="189"/>
      <c r="CD382" s="189"/>
      <c r="CE382" s="189"/>
      <c r="CF382" s="189"/>
      <c r="CG382" s="189"/>
      <c r="CH382" s="189"/>
      <c r="CI382" s="189"/>
      <c r="CJ382" s="189"/>
      <c r="CK382" s="189"/>
      <c r="CL382" s="189"/>
      <c r="CM382" s="189"/>
      <c r="CN382" s="189"/>
      <c r="CO382" s="189"/>
      <c r="CP382" s="189"/>
      <c r="CQ382" s="189"/>
      <c r="CR382" s="189"/>
      <c r="CS382" s="189"/>
      <c r="CT382" s="189"/>
      <c r="CU382" s="189"/>
      <c r="CV382" s="189"/>
      <c r="CW382" s="189"/>
      <c r="CX382" s="189"/>
      <c r="CY382" s="189"/>
      <c r="CZ382" s="189"/>
      <c r="DA382" s="189"/>
      <c r="DB382" s="189"/>
      <c r="DC382" s="189"/>
      <c r="DD382" s="189"/>
      <c r="DE382" s="189"/>
      <c r="DF382" s="189"/>
      <c r="DG382" s="189"/>
      <c r="DH382" s="189"/>
      <c r="DI382" s="189"/>
      <c r="DJ382" s="189"/>
      <c r="DK382" s="189"/>
      <c r="DL382" s="189"/>
      <c r="DM382" s="189"/>
      <c r="DN382" s="189"/>
      <c r="DO382" s="189"/>
      <c r="DP382" s="189"/>
      <c r="DQ382" s="189"/>
      <c r="DR382" s="189"/>
      <c r="DS382" s="189"/>
      <c r="DT382" s="189"/>
      <c r="DU382" s="189"/>
      <c r="DV382" s="189"/>
      <c r="DW382" s="189"/>
      <c r="DX382" s="189"/>
      <c r="DY382" s="189"/>
      <c r="DZ382" s="189"/>
      <c r="EA382" s="189"/>
      <c r="EB382" s="189"/>
      <c r="EC382" s="189"/>
      <c r="ED382" s="189"/>
      <c r="EE382" s="189"/>
      <c r="EF382" s="189"/>
      <c r="EG382" s="189"/>
      <c r="EH382" s="189"/>
      <c r="EI382" s="189"/>
      <c r="EJ382" s="189"/>
      <c r="EK382" s="189"/>
      <c r="EL382" s="189"/>
      <c r="EM382" s="189"/>
      <c r="EN382" s="189"/>
      <c r="EO382" s="189"/>
      <c r="EP382" s="189"/>
      <c r="EQ382" s="189"/>
      <c r="ER382" s="189"/>
      <c r="ES382" s="189"/>
      <c r="ET382" s="189"/>
      <c r="EU382" s="189"/>
      <c r="EV382" s="189"/>
      <c r="EW382" s="189"/>
      <c r="EX382" s="189"/>
      <c r="EY382" s="189"/>
      <c r="EZ382" s="189"/>
      <c r="FA382" s="189"/>
      <c r="FB382" s="189"/>
      <c r="FC382" s="189"/>
      <c r="FD382" s="189"/>
      <c r="FE382" s="189"/>
      <c r="FF382" s="189"/>
      <c r="FG382" s="189"/>
      <c r="FH382" s="189"/>
      <c r="FI382" s="189"/>
      <c r="FJ382" s="189"/>
      <c r="FK382" s="189"/>
      <c r="FL382" s="189"/>
      <c r="FM382" s="189"/>
      <c r="FN382" s="189"/>
      <c r="FO382" s="189"/>
      <c r="FP382" s="189"/>
      <c r="FQ382" s="189"/>
      <c r="FR382" s="189"/>
      <c r="FS382" s="189"/>
      <c r="FT382" s="189"/>
      <c r="FU382" s="189"/>
      <c r="FV382" s="189"/>
      <c r="FW382" s="189"/>
      <c r="FX382" s="189"/>
      <c r="FY382" s="189"/>
      <c r="FZ382" s="189"/>
      <c r="GA382" s="189"/>
      <c r="GB382" s="189"/>
      <c r="GC382" s="189"/>
      <c r="GD382" s="189"/>
      <c r="GE382" s="189"/>
      <c r="GF382" s="189"/>
      <c r="GG382" s="189"/>
      <c r="GH382" s="189"/>
      <c r="GI382" s="189"/>
      <c r="GJ382" s="189"/>
      <c r="GK382" s="189"/>
      <c r="GL382" s="189"/>
      <c r="GM382" s="189"/>
      <c r="GN382" s="189"/>
      <c r="GO382" s="189"/>
      <c r="GP382" s="189"/>
      <c r="GQ382" s="189"/>
      <c r="GR382" s="189"/>
      <c r="GS382" s="189"/>
      <c r="GT382" s="189"/>
      <c r="GU382" s="189"/>
      <c r="GV382" s="189"/>
      <c r="GW382" s="189"/>
      <c r="GX382" s="189"/>
      <c r="GY382" s="189"/>
      <c r="GZ382" s="189"/>
      <c r="HA382" s="189"/>
      <c r="HB382" s="189"/>
      <c r="HC382" s="189"/>
      <c r="HD382" s="189"/>
      <c r="HE382" s="189"/>
      <c r="HF382" s="189"/>
      <c r="HG382" s="189"/>
      <c r="HH382" s="189"/>
      <c r="HI382" s="189"/>
      <c r="HJ382" s="189"/>
      <c r="HK382" s="189"/>
      <c r="HL382" s="189"/>
      <c r="HM382" s="189"/>
      <c r="HN382" s="189"/>
      <c r="HO382" s="189"/>
      <c r="HP382" s="189"/>
      <c r="HQ382" s="189"/>
      <c r="HR382" s="189"/>
      <c r="HS382" s="189"/>
      <c r="HT382" s="189"/>
      <c r="HU382" s="189"/>
      <c r="HV382" s="189"/>
      <c r="HW382" s="189"/>
      <c r="HX382" s="189"/>
      <c r="HY382" s="189"/>
      <c r="HZ382" s="189"/>
      <c r="IA382" s="189"/>
      <c r="IB382" s="189"/>
      <c r="IC382" s="189"/>
      <c r="ID382" s="189"/>
      <c r="IE382" s="189"/>
      <c r="IF382" s="189"/>
      <c r="IG382" s="189"/>
      <c r="IH382" s="189"/>
      <c r="II382" s="189"/>
      <c r="IJ382" s="189"/>
      <c r="IK382" s="189"/>
      <c r="IL382" s="189"/>
      <c r="IM382" s="189"/>
      <c r="IN382" s="189"/>
      <c r="IO382" s="189"/>
      <c r="IP382" s="189"/>
      <c r="IQ382" s="189"/>
      <c r="IR382" s="189"/>
      <c r="IS382" s="189"/>
      <c r="IT382" s="189"/>
      <c r="IU382" s="189"/>
      <c r="IV382" s="189"/>
      <c r="IW382" s="189"/>
      <c r="IX382" s="189"/>
      <c r="IY382" s="189"/>
      <c r="IZ382" s="189"/>
      <c r="JA382" s="189"/>
      <c r="JB382" s="189"/>
      <c r="JC382" s="189"/>
      <c r="JD382" s="189"/>
      <c r="JE382" s="189"/>
      <c r="JF382" s="189"/>
      <c r="JG382" s="189"/>
      <c r="JH382" s="189"/>
      <c r="JI382" s="189"/>
      <c r="JJ382" s="189"/>
      <c r="JK382" s="189"/>
      <c r="JL382" s="189"/>
      <c r="JM382" s="189"/>
      <c r="JN382" s="189"/>
      <c r="JO382" s="189"/>
      <c r="JP382" s="189"/>
      <c r="JQ382" s="189"/>
      <c r="JR382" s="189"/>
      <c r="JS382" s="189"/>
      <c r="JT382" s="189"/>
      <c r="JU382" s="189"/>
      <c r="JV382" s="189"/>
      <c r="JW382" s="189"/>
      <c r="JX382" s="189"/>
      <c r="JY382" s="189"/>
      <c r="JZ382" s="189"/>
      <c r="KA382" s="189"/>
      <c r="KB382" s="189"/>
      <c r="KC382" s="189"/>
      <c r="KD382" s="189"/>
      <c r="KE382" s="189"/>
      <c r="KF382" s="189"/>
      <c r="KG382" s="189"/>
      <c r="KH382" s="189"/>
      <c r="KI382" s="189"/>
      <c r="KJ382" s="189"/>
      <c r="KK382" s="189"/>
      <c r="KL382" s="189"/>
      <c r="KM382" s="189"/>
      <c r="KN382" s="189"/>
      <c r="KO382" s="189"/>
      <c r="KP382" s="189"/>
      <c r="KQ382" s="189"/>
      <c r="KR382" s="189"/>
      <c r="KS382" s="189"/>
      <c r="KT382" s="189"/>
      <c r="KU382" s="189"/>
      <c r="KV382" s="189"/>
      <c r="KW382" s="189"/>
      <c r="KX382" s="189"/>
      <c r="KY382" s="189"/>
      <c r="KZ382" s="189"/>
      <c r="LA382" s="189"/>
      <c r="LB382" s="189"/>
      <c r="LC382" s="189"/>
      <c r="LD382" s="189"/>
      <c r="LE382" s="189"/>
      <c r="LF382" s="189"/>
      <c r="LG382" s="189"/>
      <c r="LH382" s="189"/>
      <c r="LI382" s="189"/>
      <c r="LJ382" s="189"/>
      <c r="LK382" s="189"/>
      <c r="LL382" s="189"/>
      <c r="LM382" s="189"/>
      <c r="LN382" s="189"/>
      <c r="LO382" s="189"/>
      <c r="LP382" s="189"/>
      <c r="LQ382" s="189"/>
      <c r="LR382" s="189"/>
      <c r="LS382" s="189"/>
      <c r="LT382" s="189"/>
      <c r="LU382" s="189"/>
      <c r="LV382" s="189"/>
      <c r="LW382" s="189"/>
      <c r="LX382" s="189"/>
      <c r="LY382" s="189"/>
      <c r="LZ382" s="189"/>
      <c r="MA382" s="189"/>
      <c r="MB382" s="189"/>
      <c r="MC382" s="189"/>
      <c r="MD382" s="189"/>
      <c r="ME382" s="189"/>
      <c r="MF382" s="189"/>
      <c r="MG382" s="189"/>
      <c r="MH382" s="189"/>
      <c r="MI382" s="189"/>
      <c r="MJ382" s="189"/>
      <c r="MK382" s="189"/>
      <c r="ML382" s="189"/>
      <c r="MM382" s="189"/>
      <c r="MN382" s="189"/>
      <c r="MO382" s="189"/>
      <c r="MP382" s="189"/>
      <c r="MQ382" s="189"/>
      <c r="MR382" s="189"/>
      <c r="MS382" s="189"/>
      <c r="MT382" s="189"/>
      <c r="MU382" s="189"/>
      <c r="MV382" s="189"/>
      <c r="MW382" s="189"/>
      <c r="MX382" s="189"/>
      <c r="MY382" s="189"/>
      <c r="MZ382" s="189"/>
      <c r="NA382" s="189"/>
      <c r="NB382" s="189"/>
      <c r="NC382" s="189"/>
      <c r="ND382" s="189"/>
      <c r="NE382" s="189"/>
      <c r="NF382" s="189"/>
      <c r="NG382" s="189"/>
      <c r="NH382" s="189"/>
      <c r="NI382" s="189"/>
      <c r="NJ382" s="189"/>
      <c r="NK382" s="189"/>
      <c r="NL382" s="189"/>
      <c r="NM382" s="189"/>
      <c r="NN382" s="189"/>
      <c r="NO382" s="189"/>
      <c r="NP382" s="189"/>
      <c r="NQ382" s="189"/>
      <c r="NR382" s="189"/>
      <c r="NS382" s="189"/>
      <c r="NT382" s="189"/>
      <c r="NU382" s="189"/>
      <c r="NV382" s="189"/>
      <c r="NW382" s="189"/>
      <c r="NX382" s="189"/>
      <c r="NY382" s="189"/>
      <c r="NZ382" s="189"/>
      <c r="OA382" s="189"/>
      <c r="OB382" s="189"/>
      <c r="OC382" s="189"/>
      <c r="OD382" s="189"/>
      <c r="OE382" s="33"/>
      <c r="OF382" s="37"/>
      <c r="OG382" s="187"/>
      <c r="OH382" s="187"/>
      <c r="OI382" s="187"/>
      <c r="OJ382" s="187"/>
      <c r="OK382" s="187"/>
      <c r="OL382" s="187"/>
      <c r="OM382" s="187"/>
      <c r="ON382" s="189"/>
      <c r="OO382" s="189"/>
      <c r="OP382" s="189"/>
      <c r="OQ382" s="189"/>
      <c r="OR382" s="189"/>
      <c r="OS382" s="189"/>
      <c r="OT382" s="189"/>
      <c r="OU382" s="189"/>
      <c r="OV382" s="189"/>
      <c r="OW382" s="189"/>
      <c r="OX382" s="189"/>
    </row>
    <row r="383" spans="1:415" ht="27.75" customHeight="1" x14ac:dyDescent="0.25">
      <c r="A383" s="145"/>
      <c r="B383" s="243" t="s">
        <v>261</v>
      </c>
      <c r="C383" s="243"/>
      <c r="D383" s="243"/>
      <c r="E383" s="243"/>
      <c r="F383" s="243"/>
      <c r="G383" s="243"/>
      <c r="H383" s="243"/>
      <c r="I383" s="106"/>
      <c r="J383" s="185"/>
      <c r="K383" s="243" t="s">
        <v>262</v>
      </c>
      <c r="L383" s="243"/>
      <c r="M383" s="243"/>
      <c r="N383" s="243"/>
      <c r="O383" s="243"/>
      <c r="P383" s="243"/>
      <c r="Q383" s="243"/>
      <c r="R383" s="243"/>
      <c r="S383" s="243"/>
      <c r="T383" s="243"/>
      <c r="U383" s="243"/>
      <c r="V383" s="243"/>
      <c r="W383" s="243"/>
      <c r="X383" s="243"/>
      <c r="Y383" s="243"/>
      <c r="Z383" s="243"/>
      <c r="AA383" s="243"/>
      <c r="AB383" s="243"/>
      <c r="AC383" s="243"/>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5"/>
      <c r="OG383" s="243" t="s">
        <v>262</v>
      </c>
      <c r="OH383" s="243"/>
      <c r="OI383" s="243"/>
      <c r="OJ383" s="243"/>
      <c r="OK383" s="243"/>
      <c r="OL383" s="243"/>
      <c r="OM383" s="243"/>
      <c r="ON383" s="243"/>
      <c r="OO383" s="243"/>
      <c r="OP383" s="243"/>
      <c r="OQ383" s="243"/>
      <c r="OR383" s="243"/>
      <c r="OS383" s="243"/>
      <c r="OT383" s="243"/>
      <c r="OU383" s="243"/>
      <c r="OV383" s="243"/>
      <c r="OW383" s="243"/>
      <c r="OX383" s="243"/>
    </row>
    <row r="384" spans="1:415" s="190" customFormat="1" ht="10.5" customHeight="1" x14ac:dyDescent="0.25">
      <c r="A384" s="37"/>
      <c r="B384" s="187"/>
      <c r="C384" s="187"/>
      <c r="D384" s="187"/>
      <c r="E384" s="187"/>
      <c r="F384" s="187"/>
      <c r="G384" s="187"/>
      <c r="H384" s="187"/>
      <c r="I384" s="188"/>
      <c r="J384" s="189"/>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189"/>
      <c r="BU384" s="189"/>
      <c r="BV384" s="189"/>
      <c r="BW384" s="189"/>
      <c r="BX384" s="189"/>
      <c r="BY384" s="189"/>
      <c r="BZ384" s="189"/>
      <c r="CA384" s="189"/>
      <c r="CB384" s="189"/>
      <c r="CC384" s="189"/>
      <c r="CD384" s="189"/>
      <c r="CE384" s="189"/>
      <c r="CF384" s="189"/>
      <c r="CG384" s="189"/>
      <c r="CH384" s="189"/>
      <c r="CI384" s="189"/>
      <c r="CJ384" s="189"/>
      <c r="CK384" s="189"/>
      <c r="CL384" s="189"/>
      <c r="CM384" s="189"/>
      <c r="CN384" s="189"/>
      <c r="CO384" s="189"/>
      <c r="CP384" s="189"/>
      <c r="CQ384" s="189"/>
      <c r="CR384" s="189"/>
      <c r="CS384" s="189"/>
      <c r="CT384" s="189"/>
      <c r="CU384" s="189"/>
      <c r="CV384" s="189"/>
      <c r="CW384" s="189"/>
      <c r="CX384" s="189"/>
      <c r="CY384" s="189"/>
      <c r="CZ384" s="189"/>
      <c r="DA384" s="189"/>
      <c r="DB384" s="189"/>
      <c r="DC384" s="189"/>
      <c r="DD384" s="189"/>
      <c r="DE384" s="189"/>
      <c r="DF384" s="189"/>
      <c r="DG384" s="189"/>
      <c r="DH384" s="189"/>
      <c r="DI384" s="189"/>
      <c r="DJ384" s="189"/>
      <c r="DK384" s="189"/>
      <c r="DL384" s="189"/>
      <c r="DM384" s="189"/>
      <c r="DN384" s="189"/>
      <c r="DO384" s="189"/>
      <c r="DP384" s="189"/>
      <c r="DQ384" s="189"/>
      <c r="DR384" s="189"/>
      <c r="DS384" s="189"/>
      <c r="DT384" s="189"/>
      <c r="DU384" s="189"/>
      <c r="DV384" s="189"/>
      <c r="DW384" s="189"/>
      <c r="DX384" s="189"/>
      <c r="DY384" s="189"/>
      <c r="DZ384" s="189"/>
      <c r="EA384" s="189"/>
      <c r="EB384" s="189"/>
      <c r="EC384" s="189"/>
      <c r="ED384" s="189"/>
      <c r="EE384" s="189"/>
      <c r="EF384" s="189"/>
      <c r="EG384" s="189"/>
      <c r="EH384" s="189"/>
      <c r="EI384" s="189"/>
      <c r="EJ384" s="189"/>
      <c r="EK384" s="189"/>
      <c r="EL384" s="189"/>
      <c r="EM384" s="189"/>
      <c r="EN384" s="189"/>
      <c r="EO384" s="189"/>
      <c r="EP384" s="189"/>
      <c r="EQ384" s="189"/>
      <c r="ER384" s="189"/>
      <c r="ES384" s="189"/>
      <c r="ET384" s="189"/>
      <c r="EU384" s="189"/>
      <c r="EV384" s="189"/>
      <c r="EW384" s="189"/>
      <c r="EX384" s="189"/>
      <c r="EY384" s="189"/>
      <c r="EZ384" s="189"/>
      <c r="FA384" s="189"/>
      <c r="FB384" s="189"/>
      <c r="FC384" s="189"/>
      <c r="FD384" s="189"/>
      <c r="FE384" s="189"/>
      <c r="FF384" s="189"/>
      <c r="FG384" s="189"/>
      <c r="FH384" s="189"/>
      <c r="FI384" s="189"/>
      <c r="FJ384" s="189"/>
      <c r="FK384" s="189"/>
      <c r="FL384" s="189"/>
      <c r="FM384" s="189"/>
      <c r="FN384" s="189"/>
      <c r="FO384" s="189"/>
      <c r="FP384" s="189"/>
      <c r="FQ384" s="189"/>
      <c r="FR384" s="189"/>
      <c r="FS384" s="189"/>
      <c r="FT384" s="189"/>
      <c r="FU384" s="189"/>
      <c r="FV384" s="189"/>
      <c r="FW384" s="189"/>
      <c r="FX384" s="189"/>
      <c r="FY384" s="189"/>
      <c r="FZ384" s="189"/>
      <c r="GA384" s="189"/>
      <c r="GB384" s="189"/>
      <c r="GC384" s="189"/>
      <c r="GD384" s="189"/>
      <c r="GE384" s="189"/>
      <c r="GF384" s="189"/>
      <c r="GG384" s="189"/>
      <c r="GH384" s="189"/>
      <c r="GI384" s="189"/>
      <c r="GJ384" s="189"/>
      <c r="GK384" s="189"/>
      <c r="GL384" s="189"/>
      <c r="GM384" s="189"/>
      <c r="GN384" s="189"/>
      <c r="GO384" s="189"/>
      <c r="GP384" s="189"/>
      <c r="GQ384" s="189"/>
      <c r="GR384" s="189"/>
      <c r="GS384" s="189"/>
      <c r="GT384" s="189"/>
      <c r="GU384" s="189"/>
      <c r="GV384" s="189"/>
      <c r="GW384" s="189"/>
      <c r="GX384" s="189"/>
      <c r="GY384" s="189"/>
      <c r="GZ384" s="189"/>
      <c r="HA384" s="189"/>
      <c r="HB384" s="189"/>
      <c r="HC384" s="189"/>
      <c r="HD384" s="189"/>
      <c r="HE384" s="189"/>
      <c r="HF384" s="189"/>
      <c r="HG384" s="189"/>
      <c r="HH384" s="189"/>
      <c r="HI384" s="189"/>
      <c r="HJ384" s="189"/>
      <c r="HK384" s="189"/>
      <c r="HL384" s="189"/>
      <c r="HM384" s="189"/>
      <c r="HN384" s="189"/>
      <c r="HO384" s="189"/>
      <c r="HP384" s="189"/>
      <c r="HQ384" s="189"/>
      <c r="HR384" s="189"/>
      <c r="HS384" s="189"/>
      <c r="HT384" s="189"/>
      <c r="HU384" s="189"/>
      <c r="HV384" s="189"/>
      <c r="HW384" s="189"/>
      <c r="HX384" s="189"/>
      <c r="HY384" s="189"/>
      <c r="HZ384" s="189"/>
      <c r="IA384" s="189"/>
      <c r="IB384" s="189"/>
      <c r="IC384" s="189"/>
      <c r="ID384" s="189"/>
      <c r="IE384" s="189"/>
      <c r="IF384" s="189"/>
      <c r="IG384" s="189"/>
      <c r="IH384" s="189"/>
      <c r="II384" s="189"/>
      <c r="IJ384" s="189"/>
      <c r="IK384" s="189"/>
      <c r="IL384" s="189"/>
      <c r="IM384" s="189"/>
      <c r="IN384" s="189"/>
      <c r="IO384" s="189"/>
      <c r="IP384" s="189"/>
      <c r="IQ384" s="189"/>
      <c r="IR384" s="189"/>
      <c r="IS384" s="189"/>
      <c r="IT384" s="189"/>
      <c r="IU384" s="189"/>
      <c r="IV384" s="189"/>
      <c r="IW384" s="189"/>
      <c r="IX384" s="189"/>
      <c r="IY384" s="189"/>
      <c r="IZ384" s="189"/>
      <c r="JA384" s="189"/>
      <c r="JB384" s="189"/>
      <c r="JC384" s="189"/>
      <c r="JD384" s="189"/>
      <c r="JE384" s="189"/>
      <c r="JF384" s="189"/>
      <c r="JG384" s="189"/>
      <c r="JH384" s="189"/>
      <c r="JI384" s="189"/>
      <c r="JJ384" s="189"/>
      <c r="JK384" s="189"/>
      <c r="JL384" s="189"/>
      <c r="JM384" s="189"/>
      <c r="JN384" s="189"/>
      <c r="JO384" s="189"/>
      <c r="JP384" s="189"/>
      <c r="JQ384" s="189"/>
      <c r="JR384" s="189"/>
      <c r="JS384" s="189"/>
      <c r="JT384" s="189"/>
      <c r="JU384" s="189"/>
      <c r="JV384" s="189"/>
      <c r="JW384" s="189"/>
      <c r="JX384" s="189"/>
      <c r="JY384" s="189"/>
      <c r="JZ384" s="189"/>
      <c r="KA384" s="189"/>
      <c r="KB384" s="189"/>
      <c r="KC384" s="189"/>
      <c r="KD384" s="189"/>
      <c r="KE384" s="189"/>
      <c r="KF384" s="189"/>
      <c r="KG384" s="189"/>
      <c r="KH384" s="189"/>
      <c r="KI384" s="189"/>
      <c r="KJ384" s="189"/>
      <c r="KK384" s="189"/>
      <c r="KL384" s="189"/>
      <c r="KM384" s="189"/>
      <c r="KN384" s="189"/>
      <c r="KO384" s="189"/>
      <c r="KP384" s="189"/>
      <c r="KQ384" s="189"/>
      <c r="KR384" s="189"/>
      <c r="KS384" s="189"/>
      <c r="KT384" s="189"/>
      <c r="KU384" s="189"/>
      <c r="KV384" s="189"/>
      <c r="KW384" s="189"/>
      <c r="KX384" s="189"/>
      <c r="KY384" s="189"/>
      <c r="KZ384" s="189"/>
      <c r="LA384" s="189"/>
      <c r="LB384" s="189"/>
      <c r="LC384" s="189"/>
      <c r="LD384" s="189"/>
      <c r="LE384" s="189"/>
      <c r="LF384" s="189"/>
      <c r="LG384" s="189"/>
      <c r="LH384" s="189"/>
      <c r="LI384" s="189"/>
      <c r="LJ384" s="189"/>
      <c r="LK384" s="189"/>
      <c r="LL384" s="189"/>
      <c r="LM384" s="189"/>
      <c r="LN384" s="189"/>
      <c r="LO384" s="189"/>
      <c r="LP384" s="189"/>
      <c r="LQ384" s="189"/>
      <c r="LR384" s="189"/>
      <c r="LS384" s="189"/>
      <c r="LT384" s="189"/>
      <c r="LU384" s="189"/>
      <c r="LV384" s="189"/>
      <c r="LW384" s="189"/>
      <c r="LX384" s="189"/>
      <c r="LY384" s="189"/>
      <c r="LZ384" s="189"/>
      <c r="MA384" s="189"/>
      <c r="MB384" s="189"/>
      <c r="MC384" s="189"/>
      <c r="MD384" s="189"/>
      <c r="ME384" s="189"/>
      <c r="MF384" s="189"/>
      <c r="MG384" s="189"/>
      <c r="MH384" s="189"/>
      <c r="MI384" s="189"/>
      <c r="MJ384" s="189"/>
      <c r="MK384" s="189"/>
      <c r="ML384" s="189"/>
      <c r="MM384" s="189"/>
      <c r="MN384" s="189"/>
      <c r="MO384" s="189"/>
      <c r="MP384" s="189"/>
      <c r="MQ384" s="189"/>
      <c r="MR384" s="189"/>
      <c r="MS384" s="189"/>
      <c r="MT384" s="189"/>
      <c r="MU384" s="189"/>
      <c r="MV384" s="189"/>
      <c r="MW384" s="189"/>
      <c r="MX384" s="189"/>
      <c r="MY384" s="189"/>
      <c r="MZ384" s="189"/>
      <c r="NA384" s="189"/>
      <c r="NB384" s="189"/>
      <c r="NC384" s="189"/>
      <c r="ND384" s="189"/>
      <c r="NE384" s="189"/>
      <c r="NF384" s="189"/>
      <c r="NG384" s="189"/>
      <c r="NH384" s="189"/>
      <c r="NI384" s="189"/>
      <c r="NJ384" s="189"/>
      <c r="NK384" s="189"/>
      <c r="NL384" s="189"/>
      <c r="NM384" s="189"/>
      <c r="NN384" s="189"/>
      <c r="NO384" s="189"/>
      <c r="NP384" s="189"/>
      <c r="NQ384" s="189"/>
      <c r="NR384" s="189"/>
      <c r="NS384" s="189"/>
      <c r="NT384" s="189"/>
      <c r="NU384" s="189"/>
      <c r="NV384" s="189"/>
      <c r="NW384" s="189"/>
      <c r="NX384" s="189"/>
      <c r="NY384" s="189"/>
      <c r="NZ384" s="189"/>
      <c r="OA384" s="189"/>
      <c r="OB384" s="189"/>
      <c r="OC384" s="189"/>
      <c r="OD384" s="189"/>
      <c r="OE384" s="33"/>
      <c r="OF384" s="37"/>
      <c r="OG384" s="187"/>
      <c r="OH384" s="187"/>
      <c r="OI384" s="187"/>
      <c r="OJ384" s="187"/>
      <c r="OK384" s="187"/>
      <c r="OL384" s="187"/>
      <c r="OM384" s="187"/>
      <c r="ON384" s="189"/>
      <c r="OO384" s="189"/>
      <c r="OP384" s="189"/>
      <c r="OQ384" s="189"/>
      <c r="OR384" s="189"/>
      <c r="OS384" s="189"/>
      <c r="OT384" s="189"/>
      <c r="OU384" s="189"/>
      <c r="OV384" s="189"/>
      <c r="OW384" s="189"/>
      <c r="OX384" s="189"/>
    </row>
    <row r="385" spans="1:414" ht="24.75" customHeight="1" x14ac:dyDescent="0.25">
      <c r="A385" s="218"/>
      <c r="B385" s="243" t="s">
        <v>281</v>
      </c>
      <c r="C385" s="243"/>
      <c r="D385" s="243"/>
      <c r="E385" s="243"/>
      <c r="F385" s="243"/>
      <c r="G385" s="243"/>
      <c r="H385" s="243"/>
      <c r="I385" s="106"/>
      <c r="J385" s="186"/>
      <c r="K385" s="243" t="s">
        <v>274</v>
      </c>
      <c r="L385" s="243"/>
      <c r="M385" s="243"/>
      <c r="N385" s="243"/>
      <c r="O385" s="243"/>
      <c r="P385" s="243"/>
      <c r="Q385" s="243"/>
      <c r="R385" s="243"/>
      <c r="S385" s="243"/>
      <c r="T385" s="243"/>
      <c r="U385" s="243"/>
      <c r="V385" s="243"/>
      <c r="W385" s="243"/>
      <c r="X385" s="243"/>
      <c r="Y385" s="243"/>
      <c r="Z385" s="243"/>
      <c r="AA385" s="243"/>
      <c r="AB385" s="243"/>
      <c r="AC385" s="243"/>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86"/>
      <c r="OG385" s="243" t="s">
        <v>275</v>
      </c>
      <c r="OH385" s="243"/>
      <c r="OI385" s="243"/>
      <c r="OJ385" s="243"/>
      <c r="OK385" s="243"/>
      <c r="OL385" s="243"/>
      <c r="OM385" s="243"/>
      <c r="ON385" s="243"/>
      <c r="OO385" s="243"/>
      <c r="OP385" s="243"/>
      <c r="OQ385" s="243"/>
      <c r="OR385" s="243"/>
      <c r="OS385" s="243"/>
      <c r="OT385" s="243"/>
      <c r="OU385" s="243"/>
      <c r="OV385" s="243"/>
      <c r="OW385" s="243"/>
      <c r="OX385" s="243"/>
    </row>
    <row r="386" spans="1:414" ht="27.75" customHeight="1" x14ac:dyDescent="0.25">
      <c r="A386" s="37"/>
      <c r="B386" s="144" t="s">
        <v>265</v>
      </c>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5">
      <c r="A387" s="220" t="s">
        <v>17</v>
      </c>
      <c r="B387" s="267" t="s">
        <v>214</v>
      </c>
      <c r="C387" s="267"/>
      <c r="D387" s="267"/>
      <c r="E387" s="267"/>
      <c r="F387" s="267"/>
      <c r="G387" s="267"/>
      <c r="H387" s="267"/>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5">
      <c r="A388" s="220" t="s">
        <v>20</v>
      </c>
      <c r="B388" s="267" t="s">
        <v>131</v>
      </c>
      <c r="C388" s="267"/>
      <c r="D388" s="267"/>
      <c r="E388" s="267"/>
      <c r="F388" s="267"/>
      <c r="G388" s="267"/>
      <c r="H388" s="267"/>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5">
      <c r="A389" s="220" t="s">
        <v>24</v>
      </c>
      <c r="B389" s="267" t="s">
        <v>71</v>
      </c>
      <c r="C389" s="267"/>
      <c r="D389" s="267"/>
      <c r="E389" s="267"/>
      <c r="F389" s="267"/>
      <c r="G389" s="267"/>
      <c r="H389" s="267"/>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5">
      <c r="A390" s="220" t="s">
        <v>26</v>
      </c>
      <c r="B390" s="267" t="s">
        <v>72</v>
      </c>
      <c r="C390" s="267"/>
      <c r="D390" s="267"/>
      <c r="E390" s="267"/>
      <c r="F390" s="267"/>
      <c r="G390" s="267"/>
      <c r="H390" s="267"/>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5">
      <c r="A391" s="191" t="s">
        <v>28</v>
      </c>
      <c r="B391" s="267" t="s">
        <v>73</v>
      </c>
      <c r="C391" s="267"/>
      <c r="D391" s="267"/>
      <c r="E391" s="267"/>
      <c r="F391" s="267"/>
      <c r="G391" s="267"/>
      <c r="H391" s="267"/>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5">
      <c r="A392" s="191" t="s">
        <v>30</v>
      </c>
      <c r="B392" s="267" t="s">
        <v>74</v>
      </c>
      <c r="C392" s="267"/>
      <c r="D392" s="267"/>
      <c r="E392" s="267"/>
      <c r="F392" s="267"/>
      <c r="G392" s="267"/>
      <c r="H392" s="267"/>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5">
      <c r="A393" s="191" t="s">
        <v>39</v>
      </c>
      <c r="B393" s="267" t="s">
        <v>75</v>
      </c>
      <c r="C393" s="267"/>
      <c r="D393" s="267"/>
      <c r="E393" s="267"/>
      <c r="F393" s="267"/>
      <c r="G393" s="267"/>
      <c r="H393" s="267"/>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5">
      <c r="A394" s="191" t="s">
        <v>40</v>
      </c>
      <c r="B394" s="268" t="s">
        <v>76</v>
      </c>
      <c r="C394" s="268"/>
      <c r="D394" s="268"/>
      <c r="E394" s="268"/>
      <c r="F394" s="268"/>
      <c r="G394" s="268"/>
      <c r="H394" s="268"/>
      <c r="I394" s="105"/>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5">
      <c r="A395" s="191" t="s">
        <v>41</v>
      </c>
      <c r="B395" s="268" t="s">
        <v>280</v>
      </c>
      <c r="C395" s="268"/>
      <c r="D395" s="268"/>
      <c r="E395" s="268"/>
      <c r="F395" s="268"/>
      <c r="G395" s="268"/>
      <c r="H395" s="268"/>
      <c r="I395" s="105"/>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5">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5">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5">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5">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5">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5">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5">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5">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5">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5">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5">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5">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5">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5">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5">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5">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5">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5">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5">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5">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5">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5">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5">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5">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5">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5">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5">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5">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5">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5">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5">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5">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5">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5">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5">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5">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5">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5">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5">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5">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5">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5">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5">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5">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5">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5">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5">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5">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5">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5">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5">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5">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5">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5">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5">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5">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5">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5">
      <c r="B453" s="51"/>
      <c r="D453" s="52"/>
      <c r="E453" s="52"/>
      <c r="F453" s="33"/>
      <c r="G453" s="11"/>
    </row>
    <row r="454" spans="1:394" ht="27.75" customHeight="1" x14ac:dyDescent="0.25">
      <c r="A454" s="53"/>
      <c r="B454" s="54"/>
    </row>
    <row r="455" spans="1:394" ht="27.75" customHeight="1" x14ac:dyDescent="0.25">
      <c r="A455" s="53"/>
      <c r="B455" s="54"/>
    </row>
    <row r="456" spans="1:394" ht="27.75" customHeight="1" x14ac:dyDescent="0.25">
      <c r="B456" s="54"/>
    </row>
    <row r="457" spans="1:394" ht="27.75" customHeight="1" x14ac:dyDescent="0.25">
      <c r="B457" s="54"/>
    </row>
  </sheetData>
  <sheetProtection algorithmName="SHA-512" hashValue="2FHMlBkd3aECjhxgR6VLgl2HbU4ci7lQd0u9eeyfZf8ReZBw4y6rDCoz0L1UA28dUHD8G3rILGoXN4f0S1CAZA==" saltValue="Li5ufSYwZgIbBBGEPW/P1w==" spinCount="100000" sheet="1" objects="1" scenarios="1" selectLockedCells="1"/>
  <autoFilter ref="D18:Z376"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s>
  <conditionalFormatting sqref="OF20:OI20 OF29:OI29 OF24:OI24 OF33:OI33 OG374:OG376 OI374:OI376">
    <cfRule type="cellIs" dxfId="4937" priority="30166" operator="lessThan">
      <formula>0</formula>
    </cfRule>
    <cfRule type="cellIs" dxfId="4936" priority="30167" operator="greaterThanOrEqual">
      <formula>0</formula>
    </cfRule>
  </conditionalFormatting>
  <conditionalFormatting sqref="OF20:OI20 OF29:OI29 OF24:OI24 OF33:OI33 OG374:OG376 OI374:OI376">
    <cfRule type="cellIs" dxfId="4935" priority="2004" operator="equal">
      <formula>0</formula>
    </cfRule>
  </conditionalFormatting>
  <conditionalFormatting sqref="AC20">
    <cfRule type="cellIs" dxfId="4934" priority="1995" operator="greaterThan">
      <formula>$C$9</formula>
    </cfRule>
    <cfRule type="expression" dxfId="4933" priority="14115">
      <formula>ISBLANK(AB21)</formula>
    </cfRule>
    <cfRule type="expression" dxfId="4932" priority="14140">
      <formula>ISBLANK(AA21)</formula>
    </cfRule>
  </conditionalFormatting>
  <conditionalFormatting sqref="AA20">
    <cfRule type="expression" dxfId="4931" priority="14114">
      <formula>ISBLANK(AA21)</formula>
    </cfRule>
  </conditionalFormatting>
  <conditionalFormatting sqref="AB20">
    <cfRule type="expression" dxfId="4930" priority="14113">
      <formula>ISBLANK(AB21)</formula>
    </cfRule>
  </conditionalFormatting>
  <conditionalFormatting sqref="AA24">
    <cfRule type="expression" dxfId="4929" priority="14081">
      <formula>ISBLANK(AA25)</formula>
    </cfRule>
  </conditionalFormatting>
  <conditionalFormatting sqref="AB24">
    <cfRule type="expression" dxfId="4928" priority="14080">
      <formula>ISBLANK(AB25)</formula>
    </cfRule>
  </conditionalFormatting>
  <conditionalFormatting sqref="AA33">
    <cfRule type="expression" dxfId="4927" priority="14065">
      <formula>ISBLANK(AA34)</formula>
    </cfRule>
  </conditionalFormatting>
  <conditionalFormatting sqref="AB33">
    <cfRule type="expression" dxfId="4926" priority="14064">
      <formula>ISBLANK(AB34)</formula>
    </cfRule>
  </conditionalFormatting>
  <conditionalFormatting sqref="AD18:OD18">
    <cfRule type="cellIs" dxfId="4925" priority="30169" operator="equal">
      <formula>$J$12</formula>
    </cfRule>
    <cfRule type="cellIs" dxfId="4924" priority="30170" operator="equal">
      <formula>$J$11</formula>
    </cfRule>
    <cfRule type="cellIs" dxfId="4923" priority="30171" operator="equal">
      <formula>$J$10</formula>
    </cfRule>
    <cfRule type="cellIs" dxfId="4922" priority="30172" operator="equal">
      <formula>$J$9</formula>
    </cfRule>
    <cfRule type="cellIs" dxfId="4921" priority="30173" operator="equal">
      <formula>$J$8</formula>
    </cfRule>
    <cfRule type="cellIs" dxfId="4920" priority="30174" operator="equal">
      <formula>$J$7</formula>
    </cfRule>
    <cfRule type="cellIs" dxfId="4919" priority="30175" operator="equal">
      <formula>$J$6</formula>
    </cfRule>
  </conditionalFormatting>
  <conditionalFormatting sqref="L20">
    <cfRule type="expression" dxfId="4918" priority="14036">
      <formula>ISBLANK(K20)</formula>
    </cfRule>
  </conditionalFormatting>
  <conditionalFormatting sqref="L24">
    <cfRule type="expression" dxfId="4917" priority="14035">
      <formula>ISBLANK(K24)</formula>
    </cfRule>
  </conditionalFormatting>
  <conditionalFormatting sqref="L29">
    <cfRule type="expression" dxfId="4916" priority="14034">
      <formula>ISBLANK(K29)</formula>
    </cfRule>
  </conditionalFormatting>
  <conditionalFormatting sqref="L33">
    <cfRule type="expression" dxfId="4915" priority="14033">
      <formula>ISBLANK(K33)</formula>
    </cfRule>
  </conditionalFormatting>
  <conditionalFormatting sqref="AD20:OD20 AD24:OD24">
    <cfRule type="cellIs" dxfId="4914" priority="30176" operator="lessThan">
      <formula>$AA20</formula>
    </cfRule>
    <cfRule type="cellIs" dxfId="4913" priority="30177" operator="greaterThan">
      <formula>$AC20</formula>
    </cfRule>
    <cfRule type="cellIs" dxfId="4912" priority="30178" operator="between">
      <formula>$AA20</formula>
      <formula>$AC20</formula>
    </cfRule>
  </conditionalFormatting>
  <conditionalFormatting sqref="Z20">
    <cfRule type="expression" dxfId="4911" priority="2333">
      <formula>Z20=0</formula>
    </cfRule>
    <cfRule type="cellIs" dxfId="4910" priority="2580" operator="equal">
      <formula>G20</formula>
    </cfRule>
    <cfRule type="cellIs" dxfId="4909" priority="14032" operator="greaterThan">
      <formula>G20</formula>
    </cfRule>
  </conditionalFormatting>
  <conditionalFormatting sqref="N20">
    <cfRule type="expression" dxfId="4908" priority="14028">
      <formula>ISBLANK(M20)</formula>
    </cfRule>
  </conditionalFormatting>
  <conditionalFormatting sqref="N24">
    <cfRule type="expression" dxfId="4907" priority="14027">
      <formula>ISBLANK(M24)</formula>
    </cfRule>
  </conditionalFormatting>
  <conditionalFormatting sqref="N29">
    <cfRule type="expression" dxfId="4906" priority="14026">
      <formula>ISBLANK(M29)</formula>
    </cfRule>
  </conditionalFormatting>
  <conditionalFormatting sqref="N33">
    <cfRule type="expression" dxfId="4905" priority="14025">
      <formula>ISBLANK(M33)</formula>
    </cfRule>
  </conditionalFormatting>
  <conditionalFormatting sqref="T20">
    <cfRule type="expression" dxfId="4904" priority="14024">
      <formula>ISBLANK(S20)</formula>
    </cfRule>
  </conditionalFormatting>
  <conditionalFormatting sqref="T24">
    <cfRule type="expression" dxfId="4903" priority="14023">
      <formula>ISBLANK(S24)</formula>
    </cfRule>
  </conditionalFormatting>
  <conditionalFormatting sqref="T29">
    <cfRule type="expression" dxfId="4902" priority="14022">
      <formula>ISBLANK(S29)</formula>
    </cfRule>
  </conditionalFormatting>
  <conditionalFormatting sqref="T33">
    <cfRule type="expression" dxfId="4901" priority="14021">
      <formula>ISBLANK(S33)</formula>
    </cfRule>
  </conditionalFormatting>
  <conditionalFormatting sqref="V20">
    <cfRule type="expression" dxfId="4900" priority="14020">
      <formula>ISBLANK(U20)</formula>
    </cfRule>
  </conditionalFormatting>
  <conditionalFormatting sqref="V24">
    <cfRule type="expression" dxfId="4899" priority="14019">
      <formula>ISBLANK(U24)</formula>
    </cfRule>
  </conditionalFormatting>
  <conditionalFormatting sqref="V29">
    <cfRule type="expression" dxfId="4898" priority="14018">
      <formula>ISBLANK(U29)</formula>
    </cfRule>
  </conditionalFormatting>
  <conditionalFormatting sqref="V33">
    <cfRule type="expression" dxfId="4897" priority="14017">
      <formula>ISBLANK(U33)</formula>
    </cfRule>
  </conditionalFormatting>
  <conditionalFormatting sqref="R20">
    <cfRule type="expression" dxfId="4896" priority="14016">
      <formula>ISBLANK(Q20)</formula>
    </cfRule>
  </conditionalFormatting>
  <conditionalFormatting sqref="R24">
    <cfRule type="expression" dxfId="4895" priority="14015">
      <formula>ISBLANK(Q24)</formula>
    </cfRule>
  </conditionalFormatting>
  <conditionalFormatting sqref="R29">
    <cfRule type="expression" dxfId="4894" priority="14014">
      <formula>ISBLANK(Q29)</formula>
    </cfRule>
  </conditionalFormatting>
  <conditionalFormatting sqref="R33">
    <cfRule type="expression" dxfId="4893" priority="14013">
      <formula>ISBLANK(Q33)</formula>
    </cfRule>
  </conditionalFormatting>
  <conditionalFormatting sqref="P20">
    <cfRule type="expression" dxfId="4892" priority="14012">
      <formula>ISBLANK(O20)</formula>
    </cfRule>
  </conditionalFormatting>
  <conditionalFormatting sqref="P24">
    <cfRule type="expression" dxfId="4891" priority="14011">
      <formula>ISBLANK(O24)</formula>
    </cfRule>
  </conditionalFormatting>
  <conditionalFormatting sqref="P29">
    <cfRule type="expression" dxfId="4890" priority="14010">
      <formula>ISBLANK(O29)</formula>
    </cfRule>
  </conditionalFormatting>
  <conditionalFormatting sqref="P33">
    <cfRule type="expression" dxfId="4889" priority="14009">
      <formula>ISBLANK(O33)</formula>
    </cfRule>
  </conditionalFormatting>
  <conditionalFormatting sqref="X20">
    <cfRule type="expression" dxfId="4888" priority="14008">
      <formula>ISBLANK(W20)</formula>
    </cfRule>
  </conditionalFormatting>
  <conditionalFormatting sqref="X24">
    <cfRule type="expression" dxfId="4887" priority="14007">
      <formula>ISBLANK(W24)</formula>
    </cfRule>
  </conditionalFormatting>
  <conditionalFormatting sqref="X29">
    <cfRule type="expression" dxfId="4886" priority="14006">
      <formula>ISBLANK(W29)</formula>
    </cfRule>
  </conditionalFormatting>
  <conditionalFormatting sqref="X33">
    <cfRule type="expression" dxfId="4885" priority="14005">
      <formula>ISBLANK(W33)</formula>
    </cfRule>
  </conditionalFormatting>
  <conditionalFormatting sqref="K17:L17">
    <cfRule type="expression" dxfId="4884" priority="14001">
      <formula>ISBLANK($J$6)</formula>
    </cfRule>
  </conditionalFormatting>
  <conditionalFormatting sqref="M17:N17">
    <cfRule type="expression" dxfId="4883" priority="14000">
      <formula>ISBLANK($J$7)</formula>
    </cfRule>
  </conditionalFormatting>
  <conditionalFormatting sqref="O17:P17">
    <cfRule type="expression" dxfId="4882" priority="13999">
      <formula>ISBLANK($J$8)</formula>
    </cfRule>
  </conditionalFormatting>
  <conditionalFormatting sqref="Q17:R17">
    <cfRule type="expression" dxfId="4881" priority="13998">
      <formula>ISBLANK($J$9)</formula>
    </cfRule>
  </conditionalFormatting>
  <conditionalFormatting sqref="S17:T17">
    <cfRule type="expression" dxfId="4880" priority="13997">
      <formula>ISBLANK($J$10)</formula>
    </cfRule>
  </conditionalFormatting>
  <conditionalFormatting sqref="U17:V17">
    <cfRule type="expression" dxfId="4879" priority="13996">
      <formula>ISBLANK($J$11)</formula>
    </cfRule>
  </conditionalFormatting>
  <conditionalFormatting sqref="W17:X17">
    <cfRule type="expression" dxfId="4878" priority="13995">
      <formula>ISBLANK($J$12)</formula>
    </cfRule>
  </conditionalFormatting>
  <conditionalFormatting sqref="OK17:OL17">
    <cfRule type="cellIs" dxfId="4877" priority="1748" operator="greaterThan">
      <formula>$C$9</formula>
    </cfRule>
    <cfRule type="cellIs" dxfId="4876" priority="13994" operator="greaterThan">
      <formula>$K$17</formula>
    </cfRule>
  </conditionalFormatting>
  <conditionalFormatting sqref="OO17:OP17">
    <cfRule type="cellIs" dxfId="4875" priority="1746" operator="greaterThan">
      <formula>$C$9</formula>
    </cfRule>
    <cfRule type="cellIs" dxfId="4874" priority="13992" operator="greaterThan">
      <formula>$O$17</formula>
    </cfRule>
  </conditionalFormatting>
  <conditionalFormatting sqref="OQ17:OR17">
    <cfRule type="cellIs" dxfId="4873" priority="1745" operator="greaterThan">
      <formula>$C$9</formula>
    </cfRule>
    <cfRule type="cellIs" dxfId="4872" priority="13991" operator="greaterThan">
      <formula>$Q$17</formula>
    </cfRule>
  </conditionalFormatting>
  <conditionalFormatting sqref="OS17:OT17">
    <cfRule type="cellIs" dxfId="4871" priority="1744" operator="greaterThan">
      <formula>$C$9</formula>
    </cfRule>
    <cfRule type="cellIs" dxfId="4870" priority="13990" operator="greaterThan">
      <formula>$S$17</formula>
    </cfRule>
  </conditionalFormatting>
  <conditionalFormatting sqref="OU17:OV17">
    <cfRule type="cellIs" dxfId="4869" priority="1743" operator="greaterThan">
      <formula>$C$9</formula>
    </cfRule>
    <cfRule type="cellIs" dxfId="4868" priority="13989" operator="greaterThan">
      <formula>$U$17</formula>
    </cfRule>
  </conditionalFormatting>
  <conditionalFormatting sqref="OW17:OX17">
    <cfRule type="cellIs" dxfId="4867" priority="1742" operator="greaterThan">
      <formula>$C$9</formula>
    </cfRule>
    <cfRule type="cellIs" dxfId="4866" priority="13988" operator="greaterThan">
      <formula>$W$17</formula>
    </cfRule>
  </conditionalFormatting>
  <conditionalFormatting sqref="OK20">
    <cfRule type="expression" dxfId="4865" priority="3820">
      <formula>ISBLANK(OK20)</formula>
    </cfRule>
    <cfRule type="cellIs" dxfId="4864" priority="13986" operator="notEqual">
      <formula>K20</formula>
    </cfRule>
  </conditionalFormatting>
  <conditionalFormatting sqref="OM20">
    <cfRule type="expression" dxfId="4863" priority="3819">
      <formula>ISBLANK(OM20)</formula>
    </cfRule>
    <cfRule type="cellIs" dxfId="4862" priority="13985" operator="notEqual">
      <formula>M20</formula>
    </cfRule>
  </conditionalFormatting>
  <conditionalFormatting sqref="OO20">
    <cfRule type="expression" dxfId="4861" priority="3818">
      <formula>ISBLANK(OO20)</formula>
    </cfRule>
    <cfRule type="cellIs" dxfId="4860" priority="13984" operator="notEqual">
      <formula>O20</formula>
    </cfRule>
  </conditionalFormatting>
  <conditionalFormatting sqref="OQ20">
    <cfRule type="expression" dxfId="4859" priority="3817">
      <formula>ISBLANK(OQ20)</formula>
    </cfRule>
    <cfRule type="cellIs" dxfId="4858" priority="13983" operator="notEqual">
      <formula>Q20</formula>
    </cfRule>
  </conditionalFormatting>
  <conditionalFormatting sqref="OS20">
    <cfRule type="expression" dxfId="4857" priority="3816">
      <formula>ISBLANK(OS20)</formula>
    </cfRule>
    <cfRule type="cellIs" dxfId="4856" priority="13982" operator="notEqual">
      <formula>S20</formula>
    </cfRule>
  </conditionalFormatting>
  <conditionalFormatting sqref="OU20">
    <cfRule type="expression" dxfId="4855" priority="3815">
      <formula>ISBLANK(OU20)</formula>
    </cfRule>
    <cfRule type="cellIs" dxfId="4854" priority="13981" operator="notEqual">
      <formula>U20</formula>
    </cfRule>
  </conditionalFormatting>
  <conditionalFormatting sqref="OW20">
    <cfRule type="expression" dxfId="4853" priority="3814">
      <formula>ISBLANK(OW20)</formula>
    </cfRule>
    <cfRule type="cellIs" dxfId="4852" priority="13980" operator="notEqual">
      <formula>W20</formula>
    </cfRule>
  </conditionalFormatting>
  <conditionalFormatting sqref="OF37:OI37">
    <cfRule type="cellIs" dxfId="4851" priority="13698" operator="greaterThanOrEqual">
      <formula>0</formula>
    </cfRule>
    <cfRule type="cellIs" dxfId="4850" priority="13699" operator="lessThan">
      <formula>0</formula>
    </cfRule>
  </conditionalFormatting>
  <conditionalFormatting sqref="OF37:OI37">
    <cfRule type="cellIs" dxfId="4849" priority="13697" operator="equal">
      <formula>0</formula>
    </cfRule>
  </conditionalFormatting>
  <conditionalFormatting sqref="F37">
    <cfRule type="cellIs" dxfId="4848" priority="13696" operator="greaterThan">
      <formula>0</formula>
    </cfRule>
  </conditionalFormatting>
  <conditionalFormatting sqref="AA37">
    <cfRule type="expression" dxfId="4847" priority="13681">
      <formula>ISBLANK(AA38)</formula>
    </cfRule>
  </conditionalFormatting>
  <conditionalFormatting sqref="AB37">
    <cfRule type="expression" dxfId="4846" priority="13680">
      <formula>ISBLANK(AB38)</formula>
    </cfRule>
  </conditionalFormatting>
  <conditionalFormatting sqref="L37">
    <cfRule type="expression" dxfId="4845" priority="13673">
      <formula>ISBLANK(K37)</formula>
    </cfRule>
  </conditionalFormatting>
  <conditionalFormatting sqref="N37">
    <cfRule type="expression" dxfId="4844" priority="13672">
      <formula>ISBLANK(M37)</formula>
    </cfRule>
  </conditionalFormatting>
  <conditionalFormatting sqref="T37">
    <cfRule type="expression" dxfId="4843" priority="13671">
      <formula>ISBLANK(S37)</formula>
    </cfRule>
  </conditionalFormatting>
  <conditionalFormatting sqref="V37">
    <cfRule type="expression" dxfId="4842" priority="13670">
      <formula>ISBLANK(U37)</formula>
    </cfRule>
  </conditionalFormatting>
  <conditionalFormatting sqref="R37">
    <cfRule type="expression" dxfId="4841" priority="13669">
      <formula>ISBLANK(Q37)</formula>
    </cfRule>
  </conditionalFormatting>
  <conditionalFormatting sqref="P37">
    <cfRule type="expression" dxfId="4840" priority="13668">
      <formula>ISBLANK(O37)</formula>
    </cfRule>
  </conditionalFormatting>
  <conditionalFormatting sqref="X37">
    <cfRule type="expression" dxfId="4839" priority="13667">
      <formula>ISBLANK(W37)</formula>
    </cfRule>
  </conditionalFormatting>
  <conditionalFormatting sqref="AD37:OD37">
    <cfRule type="cellIs" dxfId="4838" priority="13643" operator="lessThan">
      <formula>$AA37</formula>
    </cfRule>
    <cfRule type="cellIs" dxfId="4837" priority="13644" operator="greaterThan">
      <formula>$AC37</formula>
    </cfRule>
    <cfRule type="cellIs" dxfId="4836" priority="13645" operator="between">
      <formula>$AA37</formula>
      <formula>$AC37</formula>
    </cfRule>
  </conditionalFormatting>
  <conditionalFormatting sqref="AD33:OD33">
    <cfRule type="cellIs" dxfId="4835" priority="13653" operator="lessThan">
      <formula>$AA33</formula>
    </cfRule>
    <cfRule type="cellIs" dxfId="4834" priority="13654" operator="greaterThan">
      <formula>$AC33</formula>
    </cfRule>
    <cfRule type="cellIs" dxfId="4833" priority="13655" operator="between">
      <formula>$AA33</formula>
      <formula>$AC33</formula>
    </cfRule>
  </conditionalFormatting>
  <conditionalFormatting sqref="AD29:OD29">
    <cfRule type="cellIs" dxfId="4832" priority="13650" operator="lessThan">
      <formula>$AA29</formula>
    </cfRule>
    <cfRule type="cellIs" dxfId="4831" priority="13651" operator="greaterThan">
      <formula>$AC29</formula>
    </cfRule>
    <cfRule type="cellIs" dxfId="4830" priority="13652" operator="between">
      <formula>$AA29</formula>
      <formula>$AC29</formula>
    </cfRule>
  </conditionalFormatting>
  <conditionalFormatting sqref="AA29">
    <cfRule type="expression" dxfId="4829" priority="13647">
      <formula>ISBLANK(AA30)</formula>
    </cfRule>
  </conditionalFormatting>
  <conditionalFormatting sqref="AB29">
    <cfRule type="expression" dxfId="4828" priority="13646">
      <formula>ISBLANK(AB30)</formula>
    </cfRule>
  </conditionalFormatting>
  <conditionalFormatting sqref="OF41:OI41">
    <cfRule type="cellIs" dxfId="4827" priority="13638" operator="greaterThanOrEqual">
      <formula>0</formula>
    </cfRule>
    <cfRule type="cellIs" dxfId="4826" priority="13639" operator="lessThan">
      <formula>0</formula>
    </cfRule>
  </conditionalFormatting>
  <conditionalFormatting sqref="OF41:OI41">
    <cfRule type="cellIs" dxfId="4825" priority="13637" operator="equal">
      <formula>0</formula>
    </cfRule>
  </conditionalFormatting>
  <conditionalFormatting sqref="F41">
    <cfRule type="cellIs" dxfId="4824" priority="13636" operator="greaterThan">
      <formula>0</formula>
    </cfRule>
  </conditionalFormatting>
  <conditionalFormatting sqref="AA41">
    <cfRule type="expression" dxfId="4823" priority="13621">
      <formula>ISBLANK(AA42)</formula>
    </cfRule>
  </conditionalFormatting>
  <conditionalFormatting sqref="AB41">
    <cfRule type="expression" dxfId="4822" priority="13620">
      <formula>ISBLANK(AB42)</formula>
    </cfRule>
  </conditionalFormatting>
  <conditionalFormatting sqref="L41">
    <cfRule type="expression" dxfId="4821" priority="13613">
      <formula>ISBLANK(K41)</formula>
    </cfRule>
  </conditionalFormatting>
  <conditionalFormatting sqref="N41">
    <cfRule type="expression" dxfId="4820" priority="13612">
      <formula>ISBLANK(M41)</formula>
    </cfRule>
  </conditionalFormatting>
  <conditionalFormatting sqref="T41">
    <cfRule type="expression" dxfId="4819" priority="13611">
      <formula>ISBLANK(S41)</formula>
    </cfRule>
  </conditionalFormatting>
  <conditionalFormatting sqref="V41">
    <cfRule type="expression" dxfId="4818" priority="13610">
      <formula>ISBLANK(U41)</formula>
    </cfRule>
  </conditionalFormatting>
  <conditionalFormatting sqref="R41">
    <cfRule type="expression" dxfId="4817" priority="13609">
      <formula>ISBLANK(Q41)</formula>
    </cfRule>
  </conditionalFormatting>
  <conditionalFormatting sqref="P41">
    <cfRule type="expression" dxfId="4816" priority="13608">
      <formula>ISBLANK(O41)</formula>
    </cfRule>
  </conditionalFormatting>
  <conditionalFormatting sqref="X41">
    <cfRule type="expression" dxfId="4815" priority="13607">
      <formula>ISBLANK(W41)</formula>
    </cfRule>
  </conditionalFormatting>
  <conditionalFormatting sqref="AD41:OD41">
    <cfRule type="cellIs" dxfId="4814" priority="13596" operator="lessThan">
      <formula>$AA41</formula>
    </cfRule>
    <cfRule type="cellIs" dxfId="4813" priority="13597" operator="greaterThan">
      <formula>$AC41</formula>
    </cfRule>
    <cfRule type="cellIs" dxfId="4812" priority="13598" operator="between">
      <formula>$AA41</formula>
      <formula>$AC41</formula>
    </cfRule>
  </conditionalFormatting>
  <conditionalFormatting sqref="F45">
    <cfRule type="cellIs" dxfId="4811" priority="13589" operator="greaterThan">
      <formula>0</formula>
    </cfRule>
  </conditionalFormatting>
  <conditionalFormatting sqref="AC131">
    <cfRule type="expression" dxfId="4810" priority="12030">
      <formula>ISBLANK(AB131)</formula>
    </cfRule>
    <cfRule type="expression" dxfId="4809" priority="12031">
      <formula>ISBLANK(AA131)</formula>
    </cfRule>
  </conditionalFormatting>
  <conditionalFormatting sqref="AD68:OD68">
    <cfRule type="cellIs" dxfId="4808" priority="12671" operator="lessThan">
      <formula>$AA68</formula>
    </cfRule>
    <cfRule type="cellIs" dxfId="4807" priority="12672" operator="greaterThan">
      <formula>$AC68</formula>
    </cfRule>
    <cfRule type="cellIs" dxfId="4806" priority="12673" operator="between">
      <formula>$AA68</formula>
      <formula>$AC68</formula>
    </cfRule>
  </conditionalFormatting>
  <conditionalFormatting sqref="P45">
    <cfRule type="expression" dxfId="4805" priority="13347">
      <formula>ISBLANK(O45)</formula>
    </cfRule>
  </conditionalFormatting>
  <conditionalFormatting sqref="X45">
    <cfRule type="expression" dxfId="4804" priority="13346">
      <formula>ISBLANK(W45)</formula>
    </cfRule>
  </conditionalFormatting>
  <conditionalFormatting sqref="AD45:OD45">
    <cfRule type="cellIs" dxfId="4803" priority="13335" operator="lessThan">
      <formula>$AA45</formula>
    </cfRule>
    <cfRule type="cellIs" dxfId="4802" priority="13336" operator="greaterThan">
      <formula>$AC45</formula>
    </cfRule>
    <cfRule type="cellIs" dxfId="4801" priority="13337" operator="between">
      <formula>$AA45</formula>
      <formula>$AC45</formula>
    </cfRule>
  </conditionalFormatting>
  <conditionalFormatting sqref="R55">
    <cfRule type="expression" dxfId="4800" priority="13064">
      <formula>ISBLANK(Q55)</formula>
    </cfRule>
  </conditionalFormatting>
  <conditionalFormatting sqref="P55">
    <cfRule type="expression" dxfId="4799" priority="13063">
      <formula>ISBLANK(O55)</formula>
    </cfRule>
  </conditionalFormatting>
  <conditionalFormatting sqref="X55">
    <cfRule type="expression" dxfId="4798" priority="13062">
      <formula>ISBLANK(W55)</formula>
    </cfRule>
  </conditionalFormatting>
  <conditionalFormatting sqref="T76">
    <cfRule type="expression" dxfId="4797" priority="12592">
      <formula>ISBLANK(S76)</formula>
    </cfRule>
  </conditionalFormatting>
  <conditionalFormatting sqref="V55">
    <cfRule type="expression" dxfId="4796" priority="13065">
      <formula>ISBLANK(U55)</formula>
    </cfRule>
  </conditionalFormatting>
  <conditionalFormatting sqref="OF45:OI45">
    <cfRule type="cellIs" dxfId="4795" priority="13354" operator="greaterThanOrEqual">
      <formula>0</formula>
    </cfRule>
    <cfRule type="cellIs" dxfId="4794" priority="13355" operator="lessThan">
      <formula>0</formula>
    </cfRule>
  </conditionalFormatting>
  <conditionalFormatting sqref="OF45:OI45">
    <cfRule type="cellIs" dxfId="4793" priority="13353" operator="equal">
      <formula>0</formula>
    </cfRule>
  </conditionalFormatting>
  <conditionalFormatting sqref="L45">
    <cfRule type="expression" dxfId="4792" priority="13352">
      <formula>ISBLANK(K45)</formula>
    </cfRule>
  </conditionalFormatting>
  <conditionalFormatting sqref="N45">
    <cfRule type="expression" dxfId="4791" priority="13351">
      <formula>ISBLANK(M45)</formula>
    </cfRule>
  </conditionalFormatting>
  <conditionalFormatting sqref="T45">
    <cfRule type="expression" dxfId="4790" priority="13350">
      <formula>ISBLANK(S45)</formula>
    </cfRule>
  </conditionalFormatting>
  <conditionalFormatting sqref="V45">
    <cfRule type="expression" dxfId="4789" priority="13349">
      <formula>ISBLANK(U45)</formula>
    </cfRule>
  </conditionalFormatting>
  <conditionalFormatting sqref="R45">
    <cfRule type="expression" dxfId="4788" priority="13348">
      <formula>ISBLANK(Q45)</formula>
    </cfRule>
  </conditionalFormatting>
  <conditionalFormatting sqref="AD63:OD63">
    <cfRule type="cellIs" dxfId="4787" priority="12767" operator="lessThan">
      <formula>$AA63</formula>
    </cfRule>
    <cfRule type="cellIs" dxfId="4786" priority="12768" operator="greaterThan">
      <formula>$AC63</formula>
    </cfRule>
    <cfRule type="cellIs" dxfId="4785" priority="12769" operator="between">
      <formula>$AA63</formula>
      <formula>$AC63</formula>
    </cfRule>
  </conditionalFormatting>
  <conditionalFormatting sqref="F49">
    <cfRule type="cellIs" dxfId="4784" priority="13286" operator="greaterThan">
      <formula>0</formula>
    </cfRule>
  </conditionalFormatting>
  <conditionalFormatting sqref="OF49:OI49">
    <cfRule type="cellIs" dxfId="4783" priority="13212" operator="greaterThanOrEqual">
      <formula>0</formula>
    </cfRule>
    <cfRule type="cellIs" dxfId="4782" priority="13213" operator="lessThan">
      <formula>0</formula>
    </cfRule>
  </conditionalFormatting>
  <conditionalFormatting sqref="OF49:OI49">
    <cfRule type="cellIs" dxfId="4781" priority="13211" operator="equal">
      <formula>0</formula>
    </cfRule>
  </conditionalFormatting>
  <conditionalFormatting sqref="L49">
    <cfRule type="expression" dxfId="4780" priority="13210">
      <formula>ISBLANK(K49)</formula>
    </cfRule>
  </conditionalFormatting>
  <conditionalFormatting sqref="N49">
    <cfRule type="expression" dxfId="4779" priority="13209">
      <formula>ISBLANK(M49)</formula>
    </cfRule>
  </conditionalFormatting>
  <conditionalFormatting sqref="T49">
    <cfRule type="expression" dxfId="4778" priority="13208">
      <formula>ISBLANK(S49)</formula>
    </cfRule>
  </conditionalFormatting>
  <conditionalFormatting sqref="V49">
    <cfRule type="expression" dxfId="4777" priority="13207">
      <formula>ISBLANK(U49)</formula>
    </cfRule>
  </conditionalFormatting>
  <conditionalFormatting sqref="R49">
    <cfRule type="expression" dxfId="4776" priority="13206">
      <formula>ISBLANK(Q49)</formula>
    </cfRule>
  </conditionalFormatting>
  <conditionalFormatting sqref="P49">
    <cfRule type="expression" dxfId="4775" priority="13205">
      <formula>ISBLANK(O49)</formula>
    </cfRule>
  </conditionalFormatting>
  <conditionalFormatting sqref="X49">
    <cfRule type="expression" dxfId="4774" priority="13204">
      <formula>ISBLANK(W49)</formula>
    </cfRule>
  </conditionalFormatting>
  <conditionalFormatting sqref="AD49:OD49">
    <cfRule type="cellIs" dxfId="4773" priority="13193" operator="lessThan">
      <formula>$AA49</formula>
    </cfRule>
    <cfRule type="cellIs" dxfId="4772" priority="13194" operator="greaterThan">
      <formula>$AC49</formula>
    </cfRule>
    <cfRule type="cellIs" dxfId="4771" priority="13195" operator="between">
      <formula>$AA49</formula>
      <formula>$AC49</formula>
    </cfRule>
  </conditionalFormatting>
  <conditionalFormatting sqref="L68">
    <cfRule type="expression" dxfId="4770" priority="12688">
      <formula>ISBLANK(K68)</formula>
    </cfRule>
  </conditionalFormatting>
  <conditionalFormatting sqref="D59 F59">
    <cfRule type="cellIs" dxfId="4769" priority="12860" operator="greaterThan">
      <formula>0</formula>
    </cfRule>
  </conditionalFormatting>
  <conditionalFormatting sqref="N68">
    <cfRule type="expression" dxfId="4768" priority="12687">
      <formula>ISBLANK(M68)</formula>
    </cfRule>
  </conditionalFormatting>
  <conditionalFormatting sqref="OF55:OI55">
    <cfRule type="cellIs" dxfId="4767" priority="13070" operator="greaterThanOrEqual">
      <formula>0</formula>
    </cfRule>
    <cfRule type="cellIs" dxfId="4766" priority="13071" operator="lessThan">
      <formula>0</formula>
    </cfRule>
  </conditionalFormatting>
  <conditionalFormatting sqref="OF55:OI55">
    <cfRule type="cellIs" dxfId="4765" priority="13069" operator="equal">
      <formula>0</formula>
    </cfRule>
  </conditionalFormatting>
  <conditionalFormatting sqref="L55">
    <cfRule type="expression" dxfId="4764" priority="13068">
      <formula>ISBLANK(K55)</formula>
    </cfRule>
  </conditionalFormatting>
  <conditionalFormatting sqref="N55">
    <cfRule type="expression" dxfId="4763" priority="13067">
      <formula>ISBLANK(M55)</formula>
    </cfRule>
  </conditionalFormatting>
  <conditionalFormatting sqref="T55">
    <cfRule type="expression" dxfId="4762" priority="13066">
      <formula>ISBLANK(S55)</formula>
    </cfRule>
  </conditionalFormatting>
  <conditionalFormatting sqref="AD55:OD55">
    <cfRule type="cellIs" dxfId="4761" priority="13051" operator="lessThan">
      <formula>$AA55</formula>
    </cfRule>
    <cfRule type="cellIs" dxfId="4760" priority="13052" operator="greaterThan">
      <formula>$AC55</formula>
    </cfRule>
    <cfRule type="cellIs" dxfId="4759" priority="13053" operator="between">
      <formula>$AA55</formula>
      <formula>$AC55</formula>
    </cfRule>
  </conditionalFormatting>
  <conditionalFormatting sqref="D55 F55">
    <cfRule type="cellIs" dxfId="4758" priority="13002" operator="greaterThan">
      <formula>0</formula>
    </cfRule>
  </conditionalFormatting>
  <conditionalFormatting sqref="T68">
    <cfRule type="expression" dxfId="4757" priority="12686">
      <formula>ISBLANK(S68)</formula>
    </cfRule>
  </conditionalFormatting>
  <conditionalFormatting sqref="N76">
    <cfRule type="expression" dxfId="4756" priority="12593">
      <formula>ISBLANK(M76)</formula>
    </cfRule>
  </conditionalFormatting>
  <conditionalFormatting sqref="L76">
    <cfRule type="expression" dxfId="4755" priority="12594">
      <formula>ISBLANK(K76)</formula>
    </cfRule>
  </conditionalFormatting>
  <conditionalFormatting sqref="AD59:OD59">
    <cfRule type="cellIs" dxfId="4754" priority="12909" operator="lessThan">
      <formula>$AA59</formula>
    </cfRule>
    <cfRule type="cellIs" dxfId="4753" priority="12910" operator="greaterThan">
      <formula>$AC59</formula>
    </cfRule>
    <cfRule type="cellIs" dxfId="4752" priority="12911" operator="between">
      <formula>$AA59</formula>
      <formula>$AC59</formula>
    </cfRule>
  </conditionalFormatting>
  <conditionalFormatting sqref="D63 F63">
    <cfRule type="cellIs" dxfId="4751" priority="12718" operator="greaterThan">
      <formula>0</formula>
    </cfRule>
  </conditionalFormatting>
  <conditionalFormatting sqref="L84">
    <cfRule type="expression" dxfId="4750" priority="12500">
      <formula>ISBLANK(K84)</formula>
    </cfRule>
  </conditionalFormatting>
  <conditionalFormatting sqref="OF68:OI68">
    <cfRule type="cellIs" dxfId="4749" priority="12713" operator="greaterThanOrEqual">
      <formula>0</formula>
    </cfRule>
    <cfRule type="cellIs" dxfId="4748" priority="12714" operator="lessThan">
      <formula>0</formula>
    </cfRule>
  </conditionalFormatting>
  <conditionalFormatting sqref="OF68:OI68">
    <cfRule type="cellIs" dxfId="4747" priority="12712" operator="equal">
      <formula>0</formula>
    </cfRule>
  </conditionalFormatting>
  <conditionalFormatting sqref="F68">
    <cfRule type="cellIs" dxfId="4746" priority="12711" operator="greaterThan">
      <formula>0</formula>
    </cfRule>
  </conditionalFormatting>
  <conditionalFormatting sqref="AA68">
    <cfRule type="expression" dxfId="4745" priority="12696">
      <formula>ISBLANK(AA69)</formula>
    </cfRule>
  </conditionalFormatting>
  <conditionalFormatting sqref="AB68">
    <cfRule type="expression" dxfId="4744" priority="12695">
      <formula>ISBLANK(AB69)</formula>
    </cfRule>
  </conditionalFormatting>
  <conditionalFormatting sqref="L72">
    <cfRule type="expression" dxfId="4743" priority="12641">
      <formula>ISBLANK(K72)</formula>
    </cfRule>
  </conditionalFormatting>
  <conditionalFormatting sqref="N72">
    <cfRule type="expression" dxfId="4742" priority="12640">
      <formula>ISBLANK(M72)</formula>
    </cfRule>
  </conditionalFormatting>
  <conditionalFormatting sqref="T72">
    <cfRule type="expression" dxfId="4741" priority="12639">
      <formula>ISBLANK(S72)</formula>
    </cfRule>
  </conditionalFormatting>
  <conditionalFormatting sqref="V68">
    <cfRule type="expression" dxfId="4740" priority="12685">
      <formula>ISBLANK(U68)</formula>
    </cfRule>
  </conditionalFormatting>
  <conditionalFormatting sqref="R68">
    <cfRule type="expression" dxfId="4739" priority="12684">
      <formula>ISBLANK(Q68)</formula>
    </cfRule>
  </conditionalFormatting>
  <conditionalFormatting sqref="P68">
    <cfRule type="expression" dxfId="4738" priority="12683">
      <formula>ISBLANK(O68)</formula>
    </cfRule>
  </conditionalFormatting>
  <conditionalFormatting sqref="X68">
    <cfRule type="expression" dxfId="4737" priority="12682">
      <formula>ISBLANK(W68)</formula>
    </cfRule>
  </conditionalFormatting>
  <conditionalFormatting sqref="AD72:OD72">
    <cfRule type="cellIs" dxfId="4736" priority="12624" operator="lessThan">
      <formula>$AA72</formula>
    </cfRule>
    <cfRule type="cellIs" dxfId="4735" priority="12625" operator="greaterThan">
      <formula>$AC72</formula>
    </cfRule>
    <cfRule type="cellIs" dxfId="4734" priority="12626" operator="between">
      <formula>$AA72</formula>
      <formula>$AC72</formula>
    </cfRule>
  </conditionalFormatting>
  <conditionalFormatting sqref="OF72:OI72">
    <cfRule type="cellIs" dxfId="4733" priority="12666" operator="greaterThanOrEqual">
      <formula>0</formula>
    </cfRule>
    <cfRule type="cellIs" dxfId="4732" priority="12667" operator="lessThan">
      <formula>0</formula>
    </cfRule>
  </conditionalFormatting>
  <conditionalFormatting sqref="OF72:OI72">
    <cfRule type="cellIs" dxfId="4731" priority="12665" operator="equal">
      <formula>0</formula>
    </cfRule>
  </conditionalFormatting>
  <conditionalFormatting sqref="F72">
    <cfRule type="cellIs" dxfId="4730" priority="12664" operator="greaterThan">
      <formula>0</formula>
    </cfRule>
  </conditionalFormatting>
  <conditionalFormatting sqref="AA72">
    <cfRule type="expression" dxfId="4729" priority="12649">
      <formula>ISBLANK(AA73)</formula>
    </cfRule>
  </conditionalFormatting>
  <conditionalFormatting sqref="AB72">
    <cfRule type="expression" dxfId="4728" priority="12648">
      <formula>ISBLANK(AB73)</formula>
    </cfRule>
  </conditionalFormatting>
  <conditionalFormatting sqref="V72">
    <cfRule type="expression" dxfId="4727" priority="12638">
      <formula>ISBLANK(U72)</formula>
    </cfRule>
  </conditionalFormatting>
  <conditionalFormatting sqref="R72">
    <cfRule type="expression" dxfId="4726" priority="12637">
      <formula>ISBLANK(Q72)</formula>
    </cfRule>
  </conditionalFormatting>
  <conditionalFormatting sqref="P72">
    <cfRule type="expression" dxfId="4725" priority="12636">
      <formula>ISBLANK(O72)</formula>
    </cfRule>
  </conditionalFormatting>
  <conditionalFormatting sqref="X72">
    <cfRule type="expression" dxfId="4724" priority="12635">
      <formula>ISBLANK(W72)</formula>
    </cfRule>
  </conditionalFormatting>
  <conditionalFormatting sqref="OF76:OI76">
    <cfRule type="cellIs" dxfId="4723" priority="12619" operator="greaterThanOrEqual">
      <formula>0</formula>
    </cfRule>
    <cfRule type="cellIs" dxfId="4722" priority="12620" operator="lessThan">
      <formula>0</formula>
    </cfRule>
  </conditionalFormatting>
  <conditionalFormatting sqref="OF76:OI76">
    <cfRule type="cellIs" dxfId="4721" priority="12618" operator="equal">
      <formula>0</formula>
    </cfRule>
  </conditionalFormatting>
  <conditionalFormatting sqref="F76">
    <cfRule type="cellIs" dxfId="4720" priority="12617" operator="greaterThan">
      <formula>0</formula>
    </cfRule>
  </conditionalFormatting>
  <conditionalFormatting sqref="AA76">
    <cfRule type="expression" dxfId="4719" priority="12602">
      <formula>ISBLANK(AA77)</formula>
    </cfRule>
  </conditionalFormatting>
  <conditionalFormatting sqref="AB76">
    <cfRule type="expression" dxfId="4718" priority="12601">
      <formula>ISBLANK(AB77)</formula>
    </cfRule>
  </conditionalFormatting>
  <conditionalFormatting sqref="V76">
    <cfRule type="expression" dxfId="4717" priority="12591">
      <formula>ISBLANK(U76)</formula>
    </cfRule>
  </conditionalFormatting>
  <conditionalFormatting sqref="R76">
    <cfRule type="expression" dxfId="4716" priority="12590">
      <formula>ISBLANK(Q76)</formula>
    </cfRule>
  </conditionalFormatting>
  <conditionalFormatting sqref="P76">
    <cfRule type="expression" dxfId="4715" priority="12589">
      <formula>ISBLANK(O76)</formula>
    </cfRule>
  </conditionalFormatting>
  <conditionalFormatting sqref="X76">
    <cfRule type="expression" dxfId="4714" priority="12588">
      <formula>ISBLANK(W76)</formula>
    </cfRule>
  </conditionalFormatting>
  <conditionalFormatting sqref="AD76:OD76">
    <cfRule type="cellIs" dxfId="4713" priority="12577" operator="lessThan">
      <formula>$AA76</formula>
    </cfRule>
    <cfRule type="cellIs" dxfId="4712" priority="12578" operator="greaterThan">
      <formula>$AC76</formula>
    </cfRule>
    <cfRule type="cellIs" dxfId="4711" priority="12579" operator="between">
      <formula>$AA76</formula>
      <formula>$AC76</formula>
    </cfRule>
  </conditionalFormatting>
  <conditionalFormatting sqref="OF80:OI80">
    <cfRule type="cellIs" dxfId="4710" priority="12572" operator="greaterThanOrEqual">
      <formula>0</formula>
    </cfRule>
    <cfRule type="cellIs" dxfId="4709" priority="12573" operator="lessThan">
      <formula>0</formula>
    </cfRule>
  </conditionalFormatting>
  <conditionalFormatting sqref="OF80:OI80">
    <cfRule type="cellIs" dxfId="4708" priority="12571" operator="equal">
      <formula>0</formula>
    </cfRule>
  </conditionalFormatting>
  <conditionalFormatting sqref="F80">
    <cfRule type="cellIs" dxfId="4707" priority="12570" operator="greaterThan">
      <formula>0</formula>
    </cfRule>
  </conditionalFormatting>
  <conditionalFormatting sqref="AA80">
    <cfRule type="expression" dxfId="4706" priority="12555">
      <formula>ISBLANK(AA81)</formula>
    </cfRule>
  </conditionalFormatting>
  <conditionalFormatting sqref="AB80">
    <cfRule type="expression" dxfId="4705" priority="12554">
      <formula>ISBLANK(AB81)</formula>
    </cfRule>
  </conditionalFormatting>
  <conditionalFormatting sqref="L80">
    <cfRule type="expression" dxfId="4704" priority="12547">
      <formula>ISBLANK(K80)</formula>
    </cfRule>
  </conditionalFormatting>
  <conditionalFormatting sqref="AD120:OD120">
    <cfRule type="cellIs" dxfId="4703" priority="12106" operator="lessThan">
      <formula>$AA120</formula>
    </cfRule>
    <cfRule type="cellIs" dxfId="4702" priority="12107" operator="greaterThan">
      <formula>$AC120</formula>
    </cfRule>
    <cfRule type="cellIs" dxfId="4701" priority="12108" operator="between">
      <formula>$AA120</formula>
      <formula>$AC120</formula>
    </cfRule>
  </conditionalFormatting>
  <conditionalFormatting sqref="N80">
    <cfRule type="expression" dxfId="4700" priority="12546">
      <formula>ISBLANK(M80)</formula>
    </cfRule>
  </conditionalFormatting>
  <conditionalFormatting sqref="T80">
    <cfRule type="expression" dxfId="4699" priority="12545">
      <formula>ISBLANK(S80)</formula>
    </cfRule>
  </conditionalFormatting>
  <conditionalFormatting sqref="V80">
    <cfRule type="expression" dxfId="4698" priority="12544">
      <formula>ISBLANK(U80)</formula>
    </cfRule>
  </conditionalFormatting>
  <conditionalFormatting sqref="R80">
    <cfRule type="expression" dxfId="4697" priority="12543">
      <formula>ISBLANK(Q80)</formula>
    </cfRule>
  </conditionalFormatting>
  <conditionalFormatting sqref="P80">
    <cfRule type="expression" dxfId="4696" priority="12542">
      <formula>ISBLANK(O80)</formula>
    </cfRule>
  </conditionalFormatting>
  <conditionalFormatting sqref="X80">
    <cfRule type="expression" dxfId="4695" priority="12541">
      <formula>ISBLANK(W80)</formula>
    </cfRule>
  </conditionalFormatting>
  <conditionalFormatting sqref="AD80:OD80">
    <cfRule type="cellIs" dxfId="4694" priority="12530" operator="lessThan">
      <formula>$AA80</formula>
    </cfRule>
    <cfRule type="cellIs" dxfId="4693" priority="12531" operator="greaterThan">
      <formula>$AC80</formula>
    </cfRule>
    <cfRule type="cellIs" dxfId="4692" priority="12532" operator="between">
      <formula>$AA80</formula>
      <formula>$AC80</formula>
    </cfRule>
  </conditionalFormatting>
  <conditionalFormatting sqref="OF84:OI84">
    <cfRule type="cellIs" dxfId="4691" priority="12525" operator="greaterThanOrEqual">
      <formula>0</formula>
    </cfRule>
    <cfRule type="cellIs" dxfId="4690" priority="12526" operator="lessThan">
      <formula>0</formula>
    </cfRule>
  </conditionalFormatting>
  <conditionalFormatting sqref="OF84:OI84">
    <cfRule type="cellIs" dxfId="4689" priority="12524" operator="equal">
      <formula>0</formula>
    </cfRule>
  </conditionalFormatting>
  <conditionalFormatting sqref="F84">
    <cfRule type="cellIs" dxfId="4688" priority="12523" operator="greaterThan">
      <formula>0</formula>
    </cfRule>
  </conditionalFormatting>
  <conditionalFormatting sqref="N84">
    <cfRule type="expression" dxfId="4687" priority="12499">
      <formula>ISBLANK(M84)</formula>
    </cfRule>
  </conditionalFormatting>
  <conditionalFormatting sqref="T84">
    <cfRule type="expression" dxfId="4686" priority="12498">
      <formula>ISBLANK(S84)</formula>
    </cfRule>
  </conditionalFormatting>
  <conditionalFormatting sqref="V84">
    <cfRule type="expression" dxfId="4685" priority="12497">
      <formula>ISBLANK(U84)</formula>
    </cfRule>
  </conditionalFormatting>
  <conditionalFormatting sqref="R84">
    <cfRule type="expression" dxfId="4684" priority="12496">
      <formula>ISBLANK(Q84)</formula>
    </cfRule>
  </conditionalFormatting>
  <conditionalFormatting sqref="P84">
    <cfRule type="expression" dxfId="4683" priority="12495">
      <formula>ISBLANK(O84)</formula>
    </cfRule>
  </conditionalFormatting>
  <conditionalFormatting sqref="X84">
    <cfRule type="expression" dxfId="4682" priority="12494">
      <formula>ISBLANK(W84)</formula>
    </cfRule>
  </conditionalFormatting>
  <conditionalFormatting sqref="AD84:OD84">
    <cfRule type="cellIs" dxfId="4681" priority="12483" operator="lessThan">
      <formula>$AA84</formula>
    </cfRule>
    <cfRule type="cellIs" dxfId="4680" priority="12484" operator="greaterThan">
      <formula>$AC84</formula>
    </cfRule>
    <cfRule type="cellIs" dxfId="4679" priority="12485" operator="between">
      <formula>$AA84</formula>
      <formula>$AC84</formula>
    </cfRule>
  </conditionalFormatting>
  <conditionalFormatting sqref="AC122">
    <cfRule type="expression" dxfId="4678" priority="12126">
      <formula>ISBLANK(AB122)</formula>
    </cfRule>
    <cfRule type="expression" dxfId="4677" priority="12127">
      <formula>ISBLANK(AA122)</formula>
    </cfRule>
  </conditionalFormatting>
  <conditionalFormatting sqref="AC123">
    <cfRule type="expression" dxfId="4676" priority="12124">
      <formula>ISBLANK(AB123)</formula>
    </cfRule>
    <cfRule type="expression" dxfId="4675" priority="12125">
      <formula>ISBLANK(AA123)</formula>
    </cfRule>
  </conditionalFormatting>
  <conditionalFormatting sqref="T120">
    <cfRule type="expression" dxfId="4674" priority="12121">
      <formula>ISBLANK(S120)</formula>
    </cfRule>
  </conditionalFormatting>
  <conditionalFormatting sqref="V120">
    <cfRule type="expression" dxfId="4673" priority="12120">
      <formula>ISBLANK(U120)</formula>
    </cfRule>
  </conditionalFormatting>
  <conditionalFormatting sqref="R120">
    <cfRule type="expression" dxfId="4672" priority="12119">
      <formula>ISBLANK(Q120)</formula>
    </cfRule>
  </conditionalFormatting>
  <conditionalFormatting sqref="P120">
    <cfRule type="expression" dxfId="4671" priority="12118">
      <formula>ISBLANK(O120)</formula>
    </cfRule>
  </conditionalFormatting>
  <conditionalFormatting sqref="X120">
    <cfRule type="expression" dxfId="4670" priority="12117">
      <formula>ISBLANK(W120)</formula>
    </cfRule>
  </conditionalFormatting>
  <conditionalFormatting sqref="AD137:OD139">
    <cfRule type="cellIs" dxfId="4669" priority="11962" operator="lessThan">
      <formula>$AA137</formula>
    </cfRule>
    <cfRule type="cellIs" dxfId="4668" priority="11963" operator="greaterThan">
      <formula>$AC137</formula>
    </cfRule>
    <cfRule type="cellIs" dxfId="4667" priority="11964" operator="between">
      <formula>$AA137</formula>
      <formula>$AC137</formula>
    </cfRule>
  </conditionalFormatting>
  <conditionalFormatting sqref="AC126">
    <cfRule type="expression" dxfId="4666" priority="12079">
      <formula>ISBLANK(AB126)</formula>
    </cfRule>
    <cfRule type="expression" dxfId="4665" priority="12080">
      <formula>ISBLANK(AA126)</formula>
    </cfRule>
  </conditionalFormatting>
  <conditionalFormatting sqref="AC127">
    <cfRule type="expression" dxfId="4664" priority="12077">
      <formula>ISBLANK(AB127)</formula>
    </cfRule>
    <cfRule type="expression" dxfId="4663" priority="12078">
      <formula>ISBLANK(AA127)</formula>
    </cfRule>
  </conditionalFormatting>
  <conditionalFormatting sqref="T124">
    <cfRule type="expression" dxfId="4662" priority="12074">
      <formula>ISBLANK(S124)</formula>
    </cfRule>
  </conditionalFormatting>
  <conditionalFormatting sqref="V124">
    <cfRule type="expression" dxfId="4661" priority="12073">
      <formula>ISBLANK(U124)</formula>
    </cfRule>
  </conditionalFormatting>
  <conditionalFormatting sqref="R124">
    <cfRule type="expression" dxfId="4660" priority="12072">
      <formula>ISBLANK(Q124)</formula>
    </cfRule>
  </conditionalFormatting>
  <conditionalFormatting sqref="P124">
    <cfRule type="expression" dxfId="4659" priority="12071">
      <formula>ISBLANK(O124)</formula>
    </cfRule>
  </conditionalFormatting>
  <conditionalFormatting sqref="X124">
    <cfRule type="expression" dxfId="4658" priority="12070">
      <formula>ISBLANK(W124)</formula>
    </cfRule>
  </conditionalFormatting>
  <conditionalFormatting sqref="AC130">
    <cfRule type="expression" dxfId="4657" priority="12032">
      <formula>ISBLANK(AB130)</formula>
    </cfRule>
    <cfRule type="expression" dxfId="4656" priority="12033">
      <formula>ISBLANK(AA130)</formula>
    </cfRule>
  </conditionalFormatting>
  <conditionalFormatting sqref="AB116">
    <cfRule type="expression" dxfId="4655" priority="12177">
      <formula>ISBLANK(AB117)</formula>
    </cfRule>
  </conditionalFormatting>
  <conditionalFormatting sqref="N116">
    <cfRule type="expression" dxfId="4654" priority="12169">
      <formula>ISBLANK(M116)</formula>
    </cfRule>
  </conditionalFormatting>
  <conditionalFormatting sqref="T116">
    <cfRule type="expression" dxfId="4653" priority="12168">
      <formula>ISBLANK(S116)</formula>
    </cfRule>
  </conditionalFormatting>
  <conditionalFormatting sqref="V116">
    <cfRule type="expression" dxfId="4652" priority="12167">
      <formula>ISBLANK(U116)</formula>
    </cfRule>
  </conditionalFormatting>
  <conditionalFormatting sqref="R116">
    <cfRule type="expression" dxfId="4651" priority="12166">
      <formula>ISBLANK(Q116)</formula>
    </cfRule>
  </conditionalFormatting>
  <conditionalFormatting sqref="P116">
    <cfRule type="expression" dxfId="4650" priority="12165">
      <formula>ISBLANK(O116)</formula>
    </cfRule>
  </conditionalFormatting>
  <conditionalFormatting sqref="X116">
    <cfRule type="expression" dxfId="4649" priority="12164">
      <formula>ISBLANK(W116)</formula>
    </cfRule>
  </conditionalFormatting>
  <conditionalFormatting sqref="AC134">
    <cfRule type="expression" dxfId="4648" priority="11985">
      <formula>ISBLANK(AB134)</formula>
    </cfRule>
    <cfRule type="expression" dxfId="4647" priority="11986">
      <formula>ISBLANK(AA134)</formula>
    </cfRule>
  </conditionalFormatting>
  <conditionalFormatting sqref="AB120">
    <cfRule type="expression" dxfId="4646" priority="12130">
      <formula>ISBLANK(AB121)</formula>
    </cfRule>
  </conditionalFormatting>
  <conditionalFormatting sqref="AC135">
    <cfRule type="expression" dxfId="4645" priority="11983">
      <formula>ISBLANK(AB135)</formula>
    </cfRule>
    <cfRule type="expression" dxfId="4644" priority="11984">
      <formula>ISBLANK(AA135)</formula>
    </cfRule>
  </conditionalFormatting>
  <conditionalFormatting sqref="N120">
    <cfRule type="expression" dxfId="4643" priority="12122">
      <formula>ISBLANK(M120)</formula>
    </cfRule>
  </conditionalFormatting>
  <conditionalFormatting sqref="V132">
    <cfRule type="expression" dxfId="4642" priority="11979">
      <formula>ISBLANK(U132)</formula>
    </cfRule>
  </conditionalFormatting>
  <conditionalFormatting sqref="R132">
    <cfRule type="expression" dxfId="4641" priority="11978">
      <formula>ISBLANK(Q132)</formula>
    </cfRule>
  </conditionalFormatting>
  <conditionalFormatting sqref="P132">
    <cfRule type="expression" dxfId="4640" priority="11977">
      <formula>ISBLANK(O132)</formula>
    </cfRule>
  </conditionalFormatting>
  <conditionalFormatting sqref="X132">
    <cfRule type="expression" dxfId="4639" priority="11976">
      <formula>ISBLANK(W132)</formula>
    </cfRule>
  </conditionalFormatting>
  <conditionalFormatting sqref="AC138">
    <cfRule type="expression" dxfId="4638" priority="11938">
      <formula>ISBLANK(AB138)</formula>
    </cfRule>
    <cfRule type="expression" dxfId="4637" priority="11939">
      <formula>ISBLANK(AA138)</formula>
    </cfRule>
  </conditionalFormatting>
  <conditionalFormatting sqref="AB124">
    <cfRule type="expression" dxfId="4636" priority="12083">
      <formula>ISBLANK(AB125)</formula>
    </cfRule>
  </conditionalFormatting>
  <conditionalFormatting sqref="AC139">
    <cfRule type="expression" dxfId="4635" priority="11936">
      <formula>ISBLANK(AB139)</formula>
    </cfRule>
    <cfRule type="expression" dxfId="4634" priority="11937">
      <formula>ISBLANK(AA139)</formula>
    </cfRule>
  </conditionalFormatting>
  <conditionalFormatting sqref="N124">
    <cfRule type="expression" dxfId="4633" priority="12075">
      <formula>ISBLANK(M124)</formula>
    </cfRule>
  </conditionalFormatting>
  <conditionalFormatting sqref="V136">
    <cfRule type="expression" dxfId="4632" priority="11932">
      <formula>ISBLANK(U136)</formula>
    </cfRule>
  </conditionalFormatting>
  <conditionalFormatting sqref="R136">
    <cfRule type="expression" dxfId="4631" priority="11931">
      <formula>ISBLANK(Q136)</formula>
    </cfRule>
  </conditionalFormatting>
  <conditionalFormatting sqref="P136">
    <cfRule type="expression" dxfId="4630" priority="11930">
      <formula>ISBLANK(O136)</formula>
    </cfRule>
  </conditionalFormatting>
  <conditionalFormatting sqref="X136">
    <cfRule type="expression" dxfId="4629" priority="11929">
      <formula>ISBLANK(W136)</formula>
    </cfRule>
  </conditionalFormatting>
  <conditionalFormatting sqref="OF116:OI116">
    <cfRule type="cellIs" dxfId="4628" priority="12195" operator="greaterThanOrEqual">
      <formula>0</formula>
    </cfRule>
    <cfRule type="cellIs" dxfId="4627" priority="12196" operator="lessThan">
      <formula>0</formula>
    </cfRule>
  </conditionalFormatting>
  <conditionalFormatting sqref="OF116:OI116">
    <cfRule type="cellIs" dxfId="4626" priority="12194" operator="equal">
      <formula>0</formula>
    </cfRule>
  </conditionalFormatting>
  <conditionalFormatting sqref="F116">
    <cfRule type="cellIs" dxfId="4625" priority="12193" operator="greaterThan">
      <formula>0</formula>
    </cfRule>
  </conditionalFormatting>
  <conditionalFormatting sqref="AA116">
    <cfRule type="expression" dxfId="4624" priority="12178">
      <formula>ISBLANK(AA117)</formula>
    </cfRule>
  </conditionalFormatting>
  <conditionalFormatting sqref="L116">
    <cfRule type="expression" dxfId="4623" priority="12170">
      <formula>ISBLANK(K116)</formula>
    </cfRule>
  </conditionalFormatting>
  <conditionalFormatting sqref="T128">
    <cfRule type="expression" dxfId="4622" priority="12027">
      <formula>ISBLANK(S128)</formula>
    </cfRule>
  </conditionalFormatting>
  <conditionalFormatting sqref="V128">
    <cfRule type="expression" dxfId="4621" priority="12026">
      <formula>ISBLANK(U128)</formula>
    </cfRule>
  </conditionalFormatting>
  <conditionalFormatting sqref="R128">
    <cfRule type="expression" dxfId="4620" priority="12025">
      <formula>ISBLANK(Q128)</formula>
    </cfRule>
  </conditionalFormatting>
  <conditionalFormatting sqref="P128">
    <cfRule type="expression" dxfId="4619" priority="12024">
      <formula>ISBLANK(O128)</formula>
    </cfRule>
  </conditionalFormatting>
  <conditionalFormatting sqref="X128">
    <cfRule type="expression" dxfId="4618" priority="12023">
      <formula>ISBLANK(W128)</formula>
    </cfRule>
  </conditionalFormatting>
  <conditionalFormatting sqref="AD116:OD116">
    <cfRule type="cellIs" dxfId="4617" priority="12153" operator="lessThan">
      <formula>$AA116</formula>
    </cfRule>
    <cfRule type="cellIs" dxfId="4616" priority="12154" operator="greaterThan">
      <formula>$AC116</formula>
    </cfRule>
    <cfRule type="cellIs" dxfId="4615" priority="12155" operator="between">
      <formula>$AA116</formula>
      <formula>$AC116</formula>
    </cfRule>
  </conditionalFormatting>
  <conditionalFormatting sqref="OF121:OI121">
    <cfRule type="cellIs" dxfId="4614" priority="12144" operator="greaterThanOrEqual">
      <formula>0</formula>
    </cfRule>
    <cfRule type="cellIs" dxfId="4613" priority="12145" operator="lessThan">
      <formula>0</formula>
    </cfRule>
  </conditionalFormatting>
  <conditionalFormatting sqref="OF121:OI121">
    <cfRule type="cellIs" dxfId="4612" priority="12143" operator="equal">
      <formula>0</formula>
    </cfRule>
  </conditionalFormatting>
  <conditionalFormatting sqref="AC121">
    <cfRule type="expression" dxfId="4611" priority="12128">
      <formula>ISBLANK(AB121)</formula>
    </cfRule>
    <cfRule type="expression" dxfId="4610" priority="12129">
      <formula>ISBLANK(AA121)</formula>
    </cfRule>
  </conditionalFormatting>
  <conditionalFormatting sqref="OF120:OI120">
    <cfRule type="cellIs" dxfId="4609" priority="12148" operator="greaterThanOrEqual">
      <formula>0</formula>
    </cfRule>
    <cfRule type="cellIs" dxfId="4608" priority="12149" operator="lessThan">
      <formula>0</formula>
    </cfRule>
  </conditionalFormatting>
  <conditionalFormatting sqref="OF120:OI120">
    <cfRule type="cellIs" dxfId="4607" priority="12147" operator="equal">
      <formula>0</formula>
    </cfRule>
  </conditionalFormatting>
  <conditionalFormatting sqref="F120">
    <cfRule type="cellIs" dxfId="4606" priority="12146" operator="greaterThan">
      <formula>0</formula>
    </cfRule>
  </conditionalFormatting>
  <conditionalFormatting sqref="D121">
    <cfRule type="cellIs" dxfId="4605" priority="12142" operator="greaterThan">
      <formula>0</formula>
    </cfRule>
  </conditionalFormatting>
  <conditionalFormatting sqref="OF122:OI122">
    <cfRule type="cellIs" dxfId="4604" priority="12140" operator="greaterThanOrEqual">
      <formula>0</formula>
    </cfRule>
    <cfRule type="cellIs" dxfId="4603" priority="12141" operator="lessThan">
      <formula>0</formula>
    </cfRule>
  </conditionalFormatting>
  <conditionalFormatting sqref="OF122:OI122">
    <cfRule type="cellIs" dxfId="4602" priority="12139" operator="equal">
      <formula>0</formula>
    </cfRule>
  </conditionalFormatting>
  <conditionalFormatting sqref="D122">
    <cfRule type="cellIs" dxfId="4601" priority="12138" operator="greaterThan">
      <formula>0</formula>
    </cfRule>
  </conditionalFormatting>
  <conditionalFormatting sqref="OF123:OI123">
    <cfRule type="cellIs" dxfId="4600" priority="12136" operator="greaterThanOrEqual">
      <formula>0</formula>
    </cfRule>
    <cfRule type="cellIs" dxfId="4599" priority="12137" operator="lessThan">
      <formula>0</formula>
    </cfRule>
  </conditionalFormatting>
  <conditionalFormatting sqref="OF123:OI123">
    <cfRule type="cellIs" dxfId="4598" priority="12135" operator="equal">
      <formula>0</formula>
    </cfRule>
  </conditionalFormatting>
  <conditionalFormatting sqref="D123">
    <cfRule type="cellIs" dxfId="4597" priority="12134" operator="greaterThan">
      <formula>0</formula>
    </cfRule>
  </conditionalFormatting>
  <conditionalFormatting sqref="AA120">
    <cfRule type="expression" dxfId="4596" priority="12131">
      <formula>ISBLANK(AA121)</formula>
    </cfRule>
  </conditionalFormatting>
  <conditionalFormatting sqref="L120">
    <cfRule type="expression" dxfId="4595" priority="12123">
      <formula>ISBLANK(K120)</formula>
    </cfRule>
  </conditionalFormatting>
  <conditionalFormatting sqref="AD121:OD123">
    <cfRule type="cellIs" dxfId="4594" priority="12150" operator="lessThan">
      <formula>$AA121</formula>
    </cfRule>
    <cfRule type="cellIs" dxfId="4593" priority="12151" operator="greaterThan">
      <formula>$AC121</formula>
    </cfRule>
    <cfRule type="cellIs" dxfId="4592" priority="12152" operator="between">
      <formula>$AA121</formula>
      <formula>$AC121</formula>
    </cfRule>
  </conditionalFormatting>
  <conditionalFormatting sqref="T132">
    <cfRule type="expression" dxfId="4591" priority="11980">
      <formula>ISBLANK(S132)</formula>
    </cfRule>
  </conditionalFormatting>
  <conditionalFormatting sqref="OF125:OI125">
    <cfRule type="cellIs" dxfId="4590" priority="12097" operator="greaterThanOrEqual">
      <formula>0</formula>
    </cfRule>
    <cfRule type="cellIs" dxfId="4589" priority="12098" operator="lessThan">
      <formula>0</formula>
    </cfRule>
  </conditionalFormatting>
  <conditionalFormatting sqref="OF125:OI125">
    <cfRule type="cellIs" dxfId="4588" priority="12096" operator="equal">
      <formula>0</formula>
    </cfRule>
  </conditionalFormatting>
  <conditionalFormatting sqref="AC125">
    <cfRule type="expression" dxfId="4587" priority="12081">
      <formula>ISBLANK(AB125)</formula>
    </cfRule>
    <cfRule type="expression" dxfId="4586" priority="12082">
      <formula>ISBLANK(AA125)</formula>
    </cfRule>
  </conditionalFormatting>
  <conditionalFormatting sqref="OF124:OI124">
    <cfRule type="cellIs" dxfId="4585" priority="12101" operator="greaterThanOrEqual">
      <formula>0</formula>
    </cfRule>
    <cfRule type="cellIs" dxfId="4584" priority="12102" operator="lessThan">
      <formula>0</formula>
    </cfRule>
  </conditionalFormatting>
  <conditionalFormatting sqref="OF124:OI124">
    <cfRule type="cellIs" dxfId="4583" priority="12100" operator="equal">
      <formula>0</formula>
    </cfRule>
  </conditionalFormatting>
  <conditionalFormatting sqref="F124">
    <cfRule type="cellIs" dxfId="4582" priority="12099" operator="greaterThan">
      <formula>0</formula>
    </cfRule>
  </conditionalFormatting>
  <conditionalFormatting sqref="D125">
    <cfRule type="cellIs" dxfId="4581" priority="12095" operator="greaterThan">
      <formula>0</formula>
    </cfRule>
  </conditionalFormatting>
  <conditionalFormatting sqref="OF126:OI126">
    <cfRule type="cellIs" dxfId="4580" priority="12093" operator="greaterThanOrEqual">
      <formula>0</formula>
    </cfRule>
    <cfRule type="cellIs" dxfId="4579" priority="12094" operator="lessThan">
      <formula>0</formula>
    </cfRule>
  </conditionalFormatting>
  <conditionalFormatting sqref="OF126:OI126">
    <cfRule type="cellIs" dxfId="4578" priority="12092" operator="equal">
      <formula>0</formula>
    </cfRule>
  </conditionalFormatting>
  <conditionalFormatting sqref="D126">
    <cfRule type="cellIs" dxfId="4577" priority="12091" operator="greaterThan">
      <formula>0</formula>
    </cfRule>
  </conditionalFormatting>
  <conditionalFormatting sqref="OF127:OI127">
    <cfRule type="cellIs" dxfId="4576" priority="12089" operator="greaterThanOrEqual">
      <formula>0</formula>
    </cfRule>
    <cfRule type="cellIs" dxfId="4575" priority="12090" operator="lessThan">
      <formula>0</formula>
    </cfRule>
  </conditionalFormatting>
  <conditionalFormatting sqref="OF127:OI127">
    <cfRule type="cellIs" dxfId="4574" priority="12088" operator="equal">
      <formula>0</formula>
    </cfRule>
  </conditionalFormatting>
  <conditionalFormatting sqref="D127">
    <cfRule type="cellIs" dxfId="4573" priority="12087" operator="greaterThan">
      <formula>0</formula>
    </cfRule>
  </conditionalFormatting>
  <conditionalFormatting sqref="AA124">
    <cfRule type="expression" dxfId="4572" priority="12084">
      <formula>ISBLANK(AA125)</formula>
    </cfRule>
  </conditionalFormatting>
  <conditionalFormatting sqref="L124">
    <cfRule type="expression" dxfId="4571" priority="12076">
      <formula>ISBLANK(K124)</formula>
    </cfRule>
  </conditionalFormatting>
  <conditionalFormatting sqref="AD125:OD127">
    <cfRule type="cellIs" dxfId="4570" priority="12103" operator="lessThan">
      <formula>$AA125</formula>
    </cfRule>
    <cfRule type="cellIs" dxfId="4569" priority="12104" operator="greaterThan">
      <formula>$AC125</formula>
    </cfRule>
    <cfRule type="cellIs" dxfId="4568" priority="12105" operator="between">
      <formula>$AA125</formula>
      <formula>$AC125</formula>
    </cfRule>
  </conditionalFormatting>
  <conditionalFormatting sqref="T136">
    <cfRule type="expression" dxfId="4567" priority="11933">
      <formula>ISBLANK(S136)</formula>
    </cfRule>
  </conditionalFormatting>
  <conditionalFormatting sqref="AD124:OD124">
    <cfRule type="cellIs" dxfId="4566" priority="12059" operator="lessThan">
      <formula>$AA124</formula>
    </cfRule>
    <cfRule type="cellIs" dxfId="4565" priority="12060" operator="greaterThan">
      <formula>$AC124</formula>
    </cfRule>
    <cfRule type="cellIs" dxfId="4564" priority="12061" operator="between">
      <formula>$AA124</formula>
      <formula>$AC124</formula>
    </cfRule>
  </conditionalFormatting>
  <conditionalFormatting sqref="OF129:OI129">
    <cfRule type="cellIs" dxfId="4563" priority="12050" operator="greaterThanOrEqual">
      <formula>0</formula>
    </cfRule>
    <cfRule type="cellIs" dxfId="4562" priority="12051" operator="lessThan">
      <formula>0</formula>
    </cfRule>
  </conditionalFormatting>
  <conditionalFormatting sqref="OF129:OI129">
    <cfRule type="cellIs" dxfId="4561" priority="12049" operator="equal">
      <formula>0</formula>
    </cfRule>
  </conditionalFormatting>
  <conditionalFormatting sqref="AC129">
    <cfRule type="expression" dxfId="4560" priority="12034">
      <formula>ISBLANK(AB129)</formula>
    </cfRule>
    <cfRule type="expression" dxfId="4559" priority="12035">
      <formula>ISBLANK(AA129)</formula>
    </cfRule>
  </conditionalFormatting>
  <conditionalFormatting sqref="OF128:OI128">
    <cfRule type="cellIs" dxfId="4558" priority="12054" operator="greaterThanOrEqual">
      <formula>0</formula>
    </cfRule>
    <cfRule type="cellIs" dxfId="4557" priority="12055" operator="lessThan">
      <formula>0</formula>
    </cfRule>
  </conditionalFormatting>
  <conditionalFormatting sqref="OF128:OI128">
    <cfRule type="cellIs" dxfId="4556" priority="12053" operator="equal">
      <formula>0</formula>
    </cfRule>
  </conditionalFormatting>
  <conditionalFormatting sqref="F128">
    <cfRule type="cellIs" dxfId="4555" priority="12052" operator="greaterThan">
      <formula>0</formula>
    </cfRule>
  </conditionalFormatting>
  <conditionalFormatting sqref="D129">
    <cfRule type="cellIs" dxfId="4554" priority="12048" operator="greaterThan">
      <formula>0</formula>
    </cfRule>
  </conditionalFormatting>
  <conditionalFormatting sqref="OF130:OI130">
    <cfRule type="cellIs" dxfId="4553" priority="12046" operator="greaterThanOrEqual">
      <formula>0</formula>
    </cfRule>
    <cfRule type="cellIs" dxfId="4552" priority="12047" operator="lessThan">
      <formula>0</formula>
    </cfRule>
  </conditionalFormatting>
  <conditionalFormatting sqref="OF130:OI130">
    <cfRule type="cellIs" dxfId="4551" priority="12045" operator="equal">
      <formula>0</formula>
    </cfRule>
  </conditionalFormatting>
  <conditionalFormatting sqref="D130">
    <cfRule type="cellIs" dxfId="4550" priority="12044" operator="greaterThan">
      <formula>0</formula>
    </cfRule>
  </conditionalFormatting>
  <conditionalFormatting sqref="OF131:OI131">
    <cfRule type="cellIs" dxfId="4549" priority="12042" operator="greaterThanOrEqual">
      <formula>0</formula>
    </cfRule>
    <cfRule type="cellIs" dxfId="4548" priority="12043" operator="lessThan">
      <formula>0</formula>
    </cfRule>
  </conditionalFormatting>
  <conditionalFormatting sqref="OF131:OI131">
    <cfRule type="cellIs" dxfId="4547" priority="12041" operator="equal">
      <formula>0</formula>
    </cfRule>
  </conditionalFormatting>
  <conditionalFormatting sqref="D131">
    <cfRule type="cellIs" dxfId="4546" priority="12040" operator="greaterThan">
      <formula>0</formula>
    </cfRule>
  </conditionalFormatting>
  <conditionalFormatting sqref="AA128">
    <cfRule type="expression" dxfId="4545" priority="12037">
      <formula>ISBLANK(AA129)</formula>
    </cfRule>
  </conditionalFormatting>
  <conditionalFormatting sqref="AB128">
    <cfRule type="expression" dxfId="4544" priority="12036">
      <formula>ISBLANK(AB129)</formula>
    </cfRule>
  </conditionalFormatting>
  <conditionalFormatting sqref="L128">
    <cfRule type="expression" dxfId="4543" priority="12029">
      <formula>ISBLANK(K128)</formula>
    </cfRule>
  </conditionalFormatting>
  <conditionalFormatting sqref="AD129:OD131">
    <cfRule type="cellIs" dxfId="4542" priority="12056" operator="lessThan">
      <formula>$AA129</formula>
    </cfRule>
    <cfRule type="cellIs" dxfId="4541" priority="12057" operator="greaterThan">
      <formula>$AC129</formula>
    </cfRule>
    <cfRule type="cellIs" dxfId="4540" priority="12058" operator="between">
      <formula>$AA129</formula>
      <formula>$AC129</formula>
    </cfRule>
  </conditionalFormatting>
  <conditionalFormatting sqref="N128">
    <cfRule type="expression" dxfId="4539" priority="12028">
      <formula>ISBLANK(M128)</formula>
    </cfRule>
  </conditionalFormatting>
  <conditionalFormatting sqref="AD128:OD128">
    <cfRule type="cellIs" dxfId="4538" priority="12012" operator="lessThan">
      <formula>$AA128</formula>
    </cfRule>
    <cfRule type="cellIs" dxfId="4537" priority="12013" operator="greaterThan">
      <formula>$AC128</formula>
    </cfRule>
    <cfRule type="cellIs" dxfId="4536" priority="12014" operator="between">
      <formula>$AA128</formula>
      <formula>$AC128</formula>
    </cfRule>
  </conditionalFormatting>
  <conditionalFormatting sqref="OF133:OI133">
    <cfRule type="cellIs" dxfId="4535" priority="12003" operator="greaterThanOrEqual">
      <formula>0</formula>
    </cfRule>
    <cfRule type="cellIs" dxfId="4534" priority="12004" operator="lessThan">
      <formula>0</formula>
    </cfRule>
  </conditionalFormatting>
  <conditionalFormatting sqref="OF133:OI133">
    <cfRule type="cellIs" dxfId="4533" priority="12002" operator="equal">
      <formula>0</formula>
    </cfRule>
  </conditionalFormatting>
  <conditionalFormatting sqref="AC133">
    <cfRule type="expression" dxfId="4532" priority="11987">
      <formula>ISBLANK(AB133)</formula>
    </cfRule>
    <cfRule type="expression" dxfId="4531" priority="11988">
      <formula>ISBLANK(AA133)</formula>
    </cfRule>
  </conditionalFormatting>
  <conditionalFormatting sqref="OF132:OI132">
    <cfRule type="cellIs" dxfId="4530" priority="12007" operator="greaterThanOrEqual">
      <formula>0</formula>
    </cfRule>
    <cfRule type="cellIs" dxfId="4529" priority="12008" operator="lessThan">
      <formula>0</formula>
    </cfRule>
  </conditionalFormatting>
  <conditionalFormatting sqref="OF132:OI132">
    <cfRule type="cellIs" dxfId="4528" priority="12006" operator="equal">
      <formula>0</formula>
    </cfRule>
  </conditionalFormatting>
  <conditionalFormatting sqref="F132">
    <cfRule type="cellIs" dxfId="4527" priority="12005" operator="greaterThan">
      <formula>0</formula>
    </cfRule>
  </conditionalFormatting>
  <conditionalFormatting sqref="D133">
    <cfRule type="cellIs" dxfId="4526" priority="12001" operator="greaterThan">
      <formula>0</formula>
    </cfRule>
  </conditionalFormatting>
  <conditionalFormatting sqref="OF134:OI134">
    <cfRule type="cellIs" dxfId="4525" priority="11999" operator="greaterThanOrEqual">
      <formula>0</formula>
    </cfRule>
    <cfRule type="cellIs" dxfId="4524" priority="12000" operator="lessThan">
      <formula>0</formula>
    </cfRule>
  </conditionalFormatting>
  <conditionalFormatting sqref="OF134:OI134">
    <cfRule type="cellIs" dxfId="4523" priority="11998" operator="equal">
      <formula>0</formula>
    </cfRule>
  </conditionalFormatting>
  <conditionalFormatting sqref="D134">
    <cfRule type="cellIs" dxfId="4522" priority="11997" operator="greaterThan">
      <formula>0</formula>
    </cfRule>
  </conditionalFormatting>
  <conditionalFormatting sqref="OF135:OI135">
    <cfRule type="cellIs" dxfId="4521" priority="11995" operator="greaterThanOrEqual">
      <formula>0</formula>
    </cfRule>
    <cfRule type="cellIs" dxfId="4520" priority="11996" operator="lessThan">
      <formula>0</formula>
    </cfRule>
  </conditionalFormatting>
  <conditionalFormatting sqref="OF135:OI135">
    <cfRule type="cellIs" dxfId="4519" priority="11994" operator="equal">
      <formula>0</formula>
    </cfRule>
  </conditionalFormatting>
  <conditionalFormatting sqref="D135">
    <cfRule type="cellIs" dxfId="4518" priority="11993" operator="greaterThan">
      <formula>0</formula>
    </cfRule>
  </conditionalFormatting>
  <conditionalFormatting sqref="AA132">
    <cfRule type="expression" dxfId="4517" priority="11990">
      <formula>ISBLANK(AA133)</formula>
    </cfRule>
  </conditionalFormatting>
  <conditionalFormatting sqref="AB132">
    <cfRule type="expression" dxfId="4516" priority="11989">
      <formula>ISBLANK(AB133)</formula>
    </cfRule>
  </conditionalFormatting>
  <conditionalFormatting sqref="L132">
    <cfRule type="expression" dxfId="4515" priority="11982">
      <formula>ISBLANK(K132)</formula>
    </cfRule>
  </conditionalFormatting>
  <conditionalFormatting sqref="AD133:OD135">
    <cfRule type="cellIs" dxfId="4514" priority="12009" operator="lessThan">
      <formula>$AA133</formula>
    </cfRule>
    <cfRule type="cellIs" dxfId="4513" priority="12010" operator="greaterThan">
      <formula>$AC133</formula>
    </cfRule>
    <cfRule type="cellIs" dxfId="4512" priority="12011" operator="between">
      <formula>$AA133</formula>
      <formula>$AC133</formula>
    </cfRule>
  </conditionalFormatting>
  <conditionalFormatting sqref="N132">
    <cfRule type="expression" dxfId="4511" priority="11981">
      <formula>ISBLANK(M132)</formula>
    </cfRule>
  </conditionalFormatting>
  <conditionalFormatting sqref="AD132:OD132">
    <cfRule type="cellIs" dxfId="4510" priority="11965" operator="lessThan">
      <formula>$AA132</formula>
    </cfRule>
    <cfRule type="cellIs" dxfId="4509" priority="11966" operator="greaterThan">
      <formula>$AC132</formula>
    </cfRule>
    <cfRule type="cellIs" dxfId="4508" priority="11967" operator="between">
      <formula>$AA132</formula>
      <formula>$AC132</formula>
    </cfRule>
  </conditionalFormatting>
  <conditionalFormatting sqref="OF137:OI137">
    <cfRule type="cellIs" dxfId="4507" priority="11956" operator="greaterThanOrEqual">
      <formula>0</formula>
    </cfRule>
    <cfRule type="cellIs" dxfId="4506" priority="11957" operator="lessThan">
      <formula>0</formula>
    </cfRule>
  </conditionalFormatting>
  <conditionalFormatting sqref="OF137:OI137">
    <cfRule type="cellIs" dxfId="4505" priority="11955" operator="equal">
      <formula>0</formula>
    </cfRule>
  </conditionalFormatting>
  <conditionalFormatting sqref="AC137">
    <cfRule type="expression" dxfId="4504" priority="11940">
      <formula>ISBLANK(AB137)</formula>
    </cfRule>
    <cfRule type="expression" dxfId="4503" priority="11941">
      <formula>ISBLANK(AA137)</formula>
    </cfRule>
  </conditionalFormatting>
  <conditionalFormatting sqref="OF136:OI136">
    <cfRule type="cellIs" dxfId="4502" priority="11960" operator="greaterThanOrEqual">
      <formula>0</formula>
    </cfRule>
    <cfRule type="cellIs" dxfId="4501" priority="11961" operator="lessThan">
      <formula>0</formula>
    </cfRule>
  </conditionalFormatting>
  <conditionalFormatting sqref="OF136:OI136">
    <cfRule type="cellIs" dxfId="4500" priority="11959" operator="equal">
      <formula>0</formula>
    </cfRule>
  </conditionalFormatting>
  <conditionalFormatting sqref="F136">
    <cfRule type="cellIs" dxfId="4499" priority="11958" operator="greaterThan">
      <formula>0</formula>
    </cfRule>
  </conditionalFormatting>
  <conditionalFormatting sqref="D137">
    <cfRule type="cellIs" dxfId="4498" priority="11954" operator="greaterThan">
      <formula>0</formula>
    </cfRule>
  </conditionalFormatting>
  <conditionalFormatting sqref="OF138:OI138">
    <cfRule type="cellIs" dxfId="4497" priority="11952" operator="greaterThanOrEqual">
      <formula>0</formula>
    </cfRule>
    <cfRule type="cellIs" dxfId="4496" priority="11953" operator="lessThan">
      <formula>0</formula>
    </cfRule>
  </conditionalFormatting>
  <conditionalFormatting sqref="OF138:OI138">
    <cfRule type="cellIs" dxfId="4495" priority="11951" operator="equal">
      <formula>0</formula>
    </cfRule>
  </conditionalFormatting>
  <conditionalFormatting sqref="D138">
    <cfRule type="cellIs" dxfId="4494" priority="11950" operator="greaterThan">
      <formula>0</formula>
    </cfRule>
  </conditionalFormatting>
  <conditionalFormatting sqref="OF139:OI139">
    <cfRule type="cellIs" dxfId="4493" priority="11948" operator="greaterThanOrEqual">
      <formula>0</formula>
    </cfRule>
    <cfRule type="cellIs" dxfId="4492" priority="11949" operator="lessThan">
      <formula>0</formula>
    </cfRule>
  </conditionalFormatting>
  <conditionalFormatting sqref="OF139:OI139">
    <cfRule type="cellIs" dxfId="4491" priority="11947" operator="equal">
      <formula>0</formula>
    </cfRule>
  </conditionalFormatting>
  <conditionalFormatting sqref="D139">
    <cfRule type="cellIs" dxfId="4490" priority="11946" operator="greaterThan">
      <formula>0</formula>
    </cfRule>
  </conditionalFormatting>
  <conditionalFormatting sqref="AA136">
    <cfRule type="expression" dxfId="4489" priority="11943">
      <formula>ISBLANK(AA137)</formula>
    </cfRule>
  </conditionalFormatting>
  <conditionalFormatting sqref="AB136">
    <cfRule type="expression" dxfId="4488" priority="11942">
      <formula>ISBLANK(AB137)</formula>
    </cfRule>
  </conditionalFormatting>
  <conditionalFormatting sqref="L136">
    <cfRule type="expression" dxfId="4487" priority="11935">
      <formula>ISBLANK(K136)</formula>
    </cfRule>
  </conditionalFormatting>
  <conditionalFormatting sqref="N136">
    <cfRule type="expression" dxfId="4486" priority="11934">
      <formula>ISBLANK(M136)</formula>
    </cfRule>
  </conditionalFormatting>
  <conditionalFormatting sqref="AD136:OD136">
    <cfRule type="cellIs" dxfId="4485" priority="11918" operator="lessThan">
      <formula>$AA136</formula>
    </cfRule>
    <cfRule type="cellIs" dxfId="4484" priority="11919" operator="greaterThan">
      <formula>$AC136</formula>
    </cfRule>
    <cfRule type="cellIs" dxfId="4483" priority="11920" operator="between">
      <formula>$AA136</formula>
      <formula>$AC136</formula>
    </cfRule>
  </conditionalFormatting>
  <conditionalFormatting sqref="L96">
    <cfRule type="expression" dxfId="4482" priority="11012">
      <formula>ISBLANK(K96)</formula>
    </cfRule>
  </conditionalFormatting>
  <conditionalFormatting sqref="R100">
    <cfRule type="expression" dxfId="4481" priority="10866">
      <formula>ISBLANK(Q100)</formula>
    </cfRule>
  </conditionalFormatting>
  <conditionalFormatting sqref="P100">
    <cfRule type="expression" dxfId="4480" priority="10865">
      <formula>ISBLANK(O100)</formula>
    </cfRule>
  </conditionalFormatting>
  <conditionalFormatting sqref="X100">
    <cfRule type="expression" dxfId="4479" priority="10864">
      <formula>ISBLANK(W100)</formula>
    </cfRule>
  </conditionalFormatting>
  <conditionalFormatting sqref="N104">
    <cfRule type="expression" dxfId="4478" priority="10727">
      <formula>ISBLANK(M104)</formula>
    </cfRule>
  </conditionalFormatting>
  <conditionalFormatting sqref="L104">
    <cfRule type="expression" dxfId="4477" priority="10728">
      <formula>ISBLANK(K104)</formula>
    </cfRule>
  </conditionalFormatting>
  <conditionalFormatting sqref="N100">
    <cfRule type="expression" dxfId="4476" priority="10869">
      <formula>ISBLANK(M100)</formula>
    </cfRule>
  </conditionalFormatting>
  <conditionalFormatting sqref="L100">
    <cfRule type="expression" dxfId="4475" priority="10870">
      <formula>ISBLANK(K100)</formula>
    </cfRule>
  </conditionalFormatting>
  <conditionalFormatting sqref="P104">
    <cfRule type="expression" dxfId="4474" priority="10723">
      <formula>ISBLANK(O104)</formula>
    </cfRule>
  </conditionalFormatting>
  <conditionalFormatting sqref="X104">
    <cfRule type="expression" dxfId="4473" priority="10722">
      <formula>ISBLANK(W104)</formula>
    </cfRule>
  </conditionalFormatting>
  <conditionalFormatting sqref="N96">
    <cfRule type="expression" dxfId="4472" priority="11011">
      <formula>ISBLANK(M96)</formula>
    </cfRule>
  </conditionalFormatting>
  <conditionalFormatting sqref="P108">
    <cfRule type="expression" dxfId="4471" priority="10581">
      <formula>ISBLANK(O108)</formula>
    </cfRule>
  </conditionalFormatting>
  <conditionalFormatting sqref="X108">
    <cfRule type="expression" dxfId="4470" priority="10580">
      <formula>ISBLANK(W108)</formula>
    </cfRule>
  </conditionalFormatting>
  <conditionalFormatting sqref="T96">
    <cfRule type="expression" dxfId="4469" priority="11010">
      <formula>ISBLANK(S96)</formula>
    </cfRule>
  </conditionalFormatting>
  <conditionalFormatting sqref="N108">
    <cfRule type="expression" dxfId="4468" priority="10585">
      <formula>ISBLANK(M108)</formula>
    </cfRule>
  </conditionalFormatting>
  <conditionalFormatting sqref="L108">
    <cfRule type="expression" dxfId="4467" priority="10586">
      <formula>ISBLANK(K108)</formula>
    </cfRule>
  </conditionalFormatting>
  <conditionalFormatting sqref="P112">
    <cfRule type="expression" dxfId="4466" priority="10439">
      <formula>ISBLANK(O112)</formula>
    </cfRule>
  </conditionalFormatting>
  <conditionalFormatting sqref="X112">
    <cfRule type="expression" dxfId="4465" priority="10438">
      <formula>ISBLANK(W112)</formula>
    </cfRule>
  </conditionalFormatting>
  <conditionalFormatting sqref="N112">
    <cfRule type="expression" dxfId="4464" priority="10443">
      <formula>ISBLANK(M112)</formula>
    </cfRule>
  </conditionalFormatting>
  <conditionalFormatting sqref="L112">
    <cfRule type="expression" dxfId="4463" priority="10444">
      <formula>ISBLANK(K112)</formula>
    </cfRule>
  </conditionalFormatting>
  <conditionalFormatting sqref="V96">
    <cfRule type="expression" dxfId="4462" priority="11009">
      <formula>ISBLANK(U96)</formula>
    </cfRule>
  </conditionalFormatting>
  <conditionalFormatting sqref="T100">
    <cfRule type="expression" dxfId="4461" priority="10868">
      <formula>ISBLANK(S100)</formula>
    </cfRule>
  </conditionalFormatting>
  <conditionalFormatting sqref="R96">
    <cfRule type="expression" dxfId="4460" priority="11008">
      <formula>ISBLANK(Q96)</formula>
    </cfRule>
  </conditionalFormatting>
  <conditionalFormatting sqref="F96">
    <cfRule type="cellIs" dxfId="4459" priority="11088" operator="greaterThan">
      <formula>0</formula>
    </cfRule>
  </conditionalFormatting>
  <conditionalFormatting sqref="T112">
    <cfRule type="expression" dxfId="4458" priority="10442">
      <formula>ISBLANK(S112)</formula>
    </cfRule>
  </conditionalFormatting>
  <conditionalFormatting sqref="V112">
    <cfRule type="expression" dxfId="4457" priority="10441">
      <formula>ISBLANK(U112)</formula>
    </cfRule>
  </conditionalFormatting>
  <conditionalFormatting sqref="R104">
    <cfRule type="expression" dxfId="4456" priority="10724">
      <formula>ISBLANK(Q104)</formula>
    </cfRule>
  </conditionalFormatting>
  <conditionalFormatting sqref="AD96:OD96">
    <cfRule type="cellIs" dxfId="4455" priority="10995" operator="lessThan">
      <formula>$AA96</formula>
    </cfRule>
    <cfRule type="cellIs" dxfId="4454" priority="10996" operator="greaterThan">
      <formula>$AC96</formula>
    </cfRule>
    <cfRule type="cellIs" dxfId="4453" priority="10997" operator="between">
      <formula>$AA96</formula>
      <formula>$AC96</formula>
    </cfRule>
  </conditionalFormatting>
  <conditionalFormatting sqref="R112">
    <cfRule type="expression" dxfId="4452" priority="10440">
      <formula>ISBLANK(Q112)</formula>
    </cfRule>
  </conditionalFormatting>
  <conditionalFormatting sqref="OF96:OI96">
    <cfRule type="cellIs" dxfId="4451" priority="11014" operator="greaterThanOrEqual">
      <formula>0</formula>
    </cfRule>
    <cfRule type="cellIs" dxfId="4450" priority="11015" operator="lessThan">
      <formula>0</formula>
    </cfRule>
  </conditionalFormatting>
  <conditionalFormatting sqref="OF96:OI96">
    <cfRule type="cellIs" dxfId="4449" priority="11013" operator="equal">
      <formula>0</formula>
    </cfRule>
  </conditionalFormatting>
  <conditionalFormatting sqref="V100">
    <cfRule type="expression" dxfId="4448" priority="10867">
      <formula>ISBLANK(U100)</formula>
    </cfRule>
  </conditionalFormatting>
  <conditionalFormatting sqref="P96">
    <cfRule type="expression" dxfId="4447" priority="11007">
      <formula>ISBLANK(O96)</formula>
    </cfRule>
  </conditionalFormatting>
  <conditionalFormatting sqref="X96">
    <cfRule type="expression" dxfId="4446" priority="11006">
      <formula>ISBLANK(W96)</formula>
    </cfRule>
  </conditionalFormatting>
  <conditionalFormatting sqref="F100">
    <cfRule type="cellIs" dxfId="4445" priority="10946" operator="greaterThan">
      <formula>0</formula>
    </cfRule>
  </conditionalFormatting>
  <conditionalFormatting sqref="AD100:OD100">
    <cfRule type="cellIs" dxfId="4444" priority="10853" operator="lessThan">
      <formula>$AA100</formula>
    </cfRule>
    <cfRule type="cellIs" dxfId="4443" priority="10854" operator="greaterThan">
      <formula>$AC100</formula>
    </cfRule>
    <cfRule type="cellIs" dxfId="4442" priority="10855" operator="between">
      <formula>$AA100</formula>
      <formula>$AC100</formula>
    </cfRule>
  </conditionalFormatting>
  <conditionalFormatting sqref="OF100:OI100">
    <cfRule type="cellIs" dxfId="4441" priority="10872" operator="greaterThanOrEqual">
      <formula>0</formula>
    </cfRule>
    <cfRule type="cellIs" dxfId="4440" priority="10873" operator="lessThan">
      <formula>0</formula>
    </cfRule>
  </conditionalFormatting>
  <conditionalFormatting sqref="OF100:OI100">
    <cfRule type="cellIs" dxfId="4439" priority="10871" operator="equal">
      <formula>0</formula>
    </cfRule>
  </conditionalFormatting>
  <conditionalFormatting sqref="T104">
    <cfRule type="expression" dxfId="4438" priority="10726">
      <formula>ISBLANK(S104)</formula>
    </cfRule>
  </conditionalFormatting>
  <conditionalFormatting sqref="F104">
    <cfRule type="cellIs" dxfId="4437" priority="10804" operator="greaterThan">
      <formula>0</formula>
    </cfRule>
  </conditionalFormatting>
  <conditionalFormatting sqref="AD104:OD104">
    <cfRule type="cellIs" dxfId="4436" priority="10711" operator="lessThan">
      <formula>$AA104</formula>
    </cfRule>
    <cfRule type="cellIs" dxfId="4435" priority="10712" operator="greaterThan">
      <formula>$AC104</formula>
    </cfRule>
    <cfRule type="cellIs" dxfId="4434" priority="10713" operator="between">
      <formula>$AA104</formula>
      <formula>$AC104</formula>
    </cfRule>
  </conditionalFormatting>
  <conditionalFormatting sqref="OF104:OI104">
    <cfRule type="cellIs" dxfId="4433" priority="10730" operator="greaterThanOrEqual">
      <formula>0</formula>
    </cfRule>
    <cfRule type="cellIs" dxfId="4432" priority="10731" operator="lessThan">
      <formula>0</formula>
    </cfRule>
  </conditionalFormatting>
  <conditionalFormatting sqref="OF104:OI104">
    <cfRule type="cellIs" dxfId="4431" priority="10729" operator="equal">
      <formula>0</formula>
    </cfRule>
  </conditionalFormatting>
  <conditionalFormatting sqref="V104">
    <cfRule type="expression" dxfId="4430" priority="10725">
      <formula>ISBLANK(U104)</formula>
    </cfRule>
  </conditionalFormatting>
  <conditionalFormatting sqref="F108">
    <cfRule type="cellIs" dxfId="4429" priority="10662" operator="greaterThan">
      <formula>0</formula>
    </cfRule>
  </conditionalFormatting>
  <conditionalFormatting sqref="AD108:OD108">
    <cfRule type="cellIs" dxfId="4428" priority="10569" operator="lessThan">
      <formula>$AA108</formula>
    </cfRule>
    <cfRule type="cellIs" dxfId="4427" priority="10570" operator="greaterThan">
      <formula>$AC108</formula>
    </cfRule>
    <cfRule type="cellIs" dxfId="4426" priority="10571" operator="between">
      <formula>$AA108</formula>
      <formula>$AC108</formula>
    </cfRule>
  </conditionalFormatting>
  <conditionalFormatting sqref="OF108:OI108">
    <cfRule type="cellIs" dxfId="4425" priority="10588" operator="greaterThanOrEqual">
      <formula>0</formula>
    </cfRule>
    <cfRule type="cellIs" dxfId="4424" priority="10589" operator="lessThan">
      <formula>0</formula>
    </cfRule>
  </conditionalFormatting>
  <conditionalFormatting sqref="OF108:OI108">
    <cfRule type="cellIs" dxfId="4423" priority="10587" operator="equal">
      <formula>0</formula>
    </cfRule>
  </conditionalFormatting>
  <conditionalFormatting sqref="T108">
    <cfRule type="expression" dxfId="4422" priority="10584">
      <formula>ISBLANK(S108)</formula>
    </cfRule>
  </conditionalFormatting>
  <conditionalFormatting sqref="V108">
    <cfRule type="expression" dxfId="4421" priority="10583">
      <formula>ISBLANK(U108)</formula>
    </cfRule>
  </conditionalFormatting>
  <conditionalFormatting sqref="R108">
    <cfRule type="expression" dxfId="4420" priority="10582">
      <formula>ISBLANK(Q108)</formula>
    </cfRule>
  </conditionalFormatting>
  <conditionalFormatting sqref="F112">
    <cfRule type="cellIs" dxfId="4419" priority="10520" operator="greaterThan">
      <formula>0</formula>
    </cfRule>
  </conditionalFormatting>
  <conditionalFormatting sqref="AD112:OD112">
    <cfRule type="cellIs" dxfId="4418" priority="10427" operator="lessThan">
      <formula>$AA112</formula>
    </cfRule>
    <cfRule type="cellIs" dxfId="4417" priority="10428" operator="greaterThan">
      <formula>$AC112</formula>
    </cfRule>
    <cfRule type="cellIs" dxfId="4416" priority="10429" operator="between">
      <formula>$AA112</formula>
      <formula>$AC112</formula>
    </cfRule>
  </conditionalFormatting>
  <conditionalFormatting sqref="OF112:OI112">
    <cfRule type="cellIs" dxfId="4415" priority="10446" operator="greaterThanOrEqual">
      <formula>0</formula>
    </cfRule>
    <cfRule type="cellIs" dxfId="4414" priority="10447" operator="lessThan">
      <formula>0</formula>
    </cfRule>
  </conditionalFormatting>
  <conditionalFormatting sqref="OF112:OI112">
    <cfRule type="cellIs" dxfId="4413" priority="10445" operator="equal">
      <formula>0</formula>
    </cfRule>
  </conditionalFormatting>
  <conditionalFormatting sqref="OF86:OI86">
    <cfRule type="cellIs" dxfId="4412" priority="7286" operator="greaterThanOrEqual">
      <formula>0</formula>
    </cfRule>
    <cfRule type="cellIs" dxfId="4411" priority="7287" operator="lessThan">
      <formula>0</formula>
    </cfRule>
  </conditionalFormatting>
  <conditionalFormatting sqref="OF86:OI86">
    <cfRule type="cellIs" dxfId="4410" priority="7285" operator="equal">
      <formula>0</formula>
    </cfRule>
  </conditionalFormatting>
  <conditionalFormatting sqref="AC114">
    <cfRule type="expression" dxfId="4409" priority="7381">
      <formula>ISBLANK(AB114)</formula>
    </cfRule>
    <cfRule type="expression" dxfId="4408" priority="7382">
      <formula>ISBLANK(AA114)</formula>
    </cfRule>
  </conditionalFormatting>
  <conditionalFormatting sqref="OF98:OI98">
    <cfRule type="cellIs" dxfId="4407" priority="7307" operator="greaterThanOrEqual">
      <formula>0</formula>
    </cfRule>
    <cfRule type="cellIs" dxfId="4406" priority="7308" operator="lessThan">
      <formula>0</formula>
    </cfRule>
  </conditionalFormatting>
  <conditionalFormatting sqref="OF98:OI98">
    <cfRule type="cellIs" dxfId="4405" priority="7306" operator="equal">
      <formula>0</formula>
    </cfRule>
  </conditionalFormatting>
  <conditionalFormatting sqref="D105">
    <cfRule type="cellIs" dxfId="4404" priority="7351" operator="greaterThan">
      <formula>0</formula>
    </cfRule>
  </conditionalFormatting>
  <conditionalFormatting sqref="OF105:OI105">
    <cfRule type="cellIs" dxfId="4403" priority="7353" operator="greaterThanOrEqual">
      <formula>0</formula>
    </cfRule>
    <cfRule type="cellIs" dxfId="4402" priority="7354" operator="lessThan">
      <formula>0</formula>
    </cfRule>
  </conditionalFormatting>
  <conditionalFormatting sqref="OF105:OI105">
    <cfRule type="cellIs" dxfId="4401" priority="7352" operator="equal">
      <formula>0</formula>
    </cfRule>
  </conditionalFormatting>
  <conditionalFormatting sqref="AD101:OD103">
    <cfRule type="cellIs" dxfId="4400" priority="7334" operator="lessThan">
      <formula>$AA101</formula>
    </cfRule>
    <cfRule type="cellIs" dxfId="4399" priority="7335" operator="greaterThan">
      <formula>$AC101</formula>
    </cfRule>
    <cfRule type="cellIs" dxfId="4398" priority="7336" operator="between">
      <formula>$AA101</formula>
      <formula>$AC101</formula>
    </cfRule>
  </conditionalFormatting>
  <conditionalFormatting sqref="AC115">
    <cfRule type="expression" dxfId="4397" priority="7379">
      <formula>ISBLANK(AB115)</formula>
    </cfRule>
    <cfRule type="expression" dxfId="4396" priority="7380">
      <formula>ISBLANK(AA115)</formula>
    </cfRule>
  </conditionalFormatting>
  <conditionalFormatting sqref="D79">
    <cfRule type="cellIs" dxfId="4395" priority="7238" operator="greaterThan">
      <formula>0</formula>
    </cfRule>
  </conditionalFormatting>
  <conditionalFormatting sqref="AC30">
    <cfRule type="expression" dxfId="4394" priority="7005">
      <formula>ISBLANK(AB30)</formula>
    </cfRule>
    <cfRule type="expression" dxfId="4393" priority="7006">
      <formula>ISBLANK(AA30)</formula>
    </cfRule>
  </conditionalFormatting>
  <conditionalFormatting sqref="AC77">
    <cfRule type="expression" dxfId="4392" priority="7236">
      <formula>ISBLANK(AB77)</formula>
    </cfRule>
    <cfRule type="expression" dxfId="4391" priority="7237">
      <formula>ISBLANK(AA77)</formula>
    </cfRule>
  </conditionalFormatting>
  <conditionalFormatting sqref="OF44:OI44">
    <cfRule type="cellIs" dxfId="4390" priority="7072" operator="greaterThanOrEqual">
      <formula>0</formula>
    </cfRule>
    <cfRule type="cellIs" dxfId="4389" priority="7073" operator="lessThan">
      <formula>0</formula>
    </cfRule>
  </conditionalFormatting>
  <conditionalFormatting sqref="OF44:OI44">
    <cfRule type="cellIs" dxfId="4388" priority="7071" operator="equal">
      <formula>0</formula>
    </cfRule>
  </conditionalFormatting>
  <conditionalFormatting sqref="OF111:OI111">
    <cfRule type="cellIs" dxfId="4387" priority="7366" operator="greaterThanOrEqual">
      <formula>0</formula>
    </cfRule>
    <cfRule type="cellIs" dxfId="4386" priority="7367" operator="lessThan">
      <formula>0</formula>
    </cfRule>
  </conditionalFormatting>
  <conditionalFormatting sqref="OF111:OI111">
    <cfRule type="cellIs" dxfId="4385" priority="7365" operator="equal">
      <formula>0</formula>
    </cfRule>
  </conditionalFormatting>
  <conditionalFormatting sqref="D86">
    <cfRule type="cellIs" dxfId="4384" priority="7284" operator="greaterThan">
      <formula>0</formula>
    </cfRule>
  </conditionalFormatting>
  <conditionalFormatting sqref="D113">
    <cfRule type="cellIs" dxfId="4383" priority="7393" operator="greaterThan">
      <formula>0</formula>
    </cfRule>
  </conditionalFormatting>
  <conditionalFormatting sqref="OF60:OI60">
    <cfRule type="cellIs" dxfId="4382" priority="7164" operator="greaterThanOrEqual">
      <formula>0</formula>
    </cfRule>
    <cfRule type="cellIs" dxfId="4381" priority="7165" operator="lessThan">
      <formula>0</formula>
    </cfRule>
  </conditionalFormatting>
  <conditionalFormatting sqref="OF60:OI60">
    <cfRule type="cellIs" dxfId="4380" priority="7163" operator="equal">
      <formula>0</formula>
    </cfRule>
  </conditionalFormatting>
  <conditionalFormatting sqref="AD56:OD58">
    <cfRule type="cellIs" dxfId="4379" priority="7145" operator="lessThan">
      <formula>$AA56</formula>
    </cfRule>
    <cfRule type="cellIs" dxfId="4378" priority="7146" operator="greaterThan">
      <formula>$AC56</formula>
    </cfRule>
    <cfRule type="cellIs" dxfId="4377" priority="7147" operator="between">
      <formula>$AA56</formula>
      <formula>$AC56</formula>
    </cfRule>
  </conditionalFormatting>
  <conditionalFormatting sqref="OF118:OI118">
    <cfRule type="cellIs" dxfId="4376" priority="7412" operator="greaterThanOrEqual">
      <formula>0</formula>
    </cfRule>
    <cfRule type="cellIs" dxfId="4375" priority="7413" operator="lessThan">
      <formula>0</formula>
    </cfRule>
  </conditionalFormatting>
  <conditionalFormatting sqref="OF118:OI118">
    <cfRule type="cellIs" dxfId="4374" priority="7411" operator="equal">
      <formula>0</formula>
    </cfRule>
  </conditionalFormatting>
  <conditionalFormatting sqref="D101">
    <cfRule type="cellIs" dxfId="4373" priority="7330" operator="greaterThan">
      <formula>0</formula>
    </cfRule>
  </conditionalFormatting>
  <conditionalFormatting sqref="OF21:OI21">
    <cfRule type="cellIs" dxfId="4372" priority="6975" operator="greaterThanOrEqual">
      <formula>0</formula>
    </cfRule>
    <cfRule type="cellIs" dxfId="4371" priority="6976" operator="lessThan">
      <formula>0</formula>
    </cfRule>
  </conditionalFormatting>
  <conditionalFormatting sqref="OF21:OI21">
    <cfRule type="cellIs" dxfId="4370" priority="6974" operator="equal">
      <formula>0</formula>
    </cfRule>
  </conditionalFormatting>
  <conditionalFormatting sqref="AC86">
    <cfRule type="expression" dxfId="4369" priority="7276">
      <formula>ISBLANK(AB86)</formula>
    </cfRule>
    <cfRule type="expression" dxfId="4368" priority="7277">
      <formula>ISBLANK(AA86)</formula>
    </cfRule>
  </conditionalFormatting>
  <conditionalFormatting sqref="AC83">
    <cfRule type="expression" dxfId="4367" priority="7253">
      <formula>ISBLANK(AB83)</formula>
    </cfRule>
    <cfRule type="expression" dxfId="4366" priority="7254">
      <formula>ISBLANK(AA83)</formula>
    </cfRule>
  </conditionalFormatting>
  <conditionalFormatting sqref="D25">
    <cfRule type="cellIs" dxfId="4365" priority="6994" operator="greaterThan">
      <formula>0</formula>
    </cfRule>
  </conditionalFormatting>
  <conditionalFormatting sqref="D26">
    <cfRule type="cellIs" dxfId="4364" priority="6990" operator="greaterThan">
      <formula>0</formula>
    </cfRule>
  </conditionalFormatting>
  <conditionalFormatting sqref="D27">
    <cfRule type="cellIs" dxfId="4363" priority="6986" operator="greaterThan">
      <formula>0</formula>
    </cfRule>
  </conditionalFormatting>
  <conditionalFormatting sqref="D21">
    <cfRule type="cellIs" dxfId="4362" priority="6973" operator="greaterThan">
      <formula>0</formula>
    </cfRule>
  </conditionalFormatting>
  <conditionalFormatting sqref="D22">
    <cfRule type="cellIs" dxfId="4361" priority="6969" operator="greaterThan">
      <formula>0</formula>
    </cfRule>
  </conditionalFormatting>
  <conditionalFormatting sqref="D23">
    <cfRule type="cellIs" dxfId="4360" priority="6965" operator="greaterThan">
      <formula>0</formula>
    </cfRule>
  </conditionalFormatting>
  <conditionalFormatting sqref="AC39">
    <cfRule type="expression" dxfId="4359" priority="7045">
      <formula>ISBLANK(AB39)</formula>
    </cfRule>
    <cfRule type="expression" dxfId="4358" priority="7046">
      <formula>ISBLANK(AA39)</formula>
    </cfRule>
  </conditionalFormatting>
  <conditionalFormatting sqref="OF56:OI56">
    <cfRule type="cellIs" dxfId="4357" priority="7143" operator="greaterThanOrEqual">
      <formula>0</formula>
    </cfRule>
    <cfRule type="cellIs" dxfId="4356" priority="7144" operator="lessThan">
      <formula>0</formula>
    </cfRule>
  </conditionalFormatting>
  <conditionalFormatting sqref="OF56:OI56">
    <cfRule type="cellIs" dxfId="4355" priority="7142" operator="equal">
      <formula>0</formula>
    </cfRule>
  </conditionalFormatting>
  <conditionalFormatting sqref="D56">
    <cfRule type="cellIs" dxfId="4354" priority="7141" operator="greaterThan">
      <formula>0</formula>
    </cfRule>
  </conditionalFormatting>
  <conditionalFormatting sqref="AC102">
    <cfRule type="expression" dxfId="4353" priority="7318">
      <formula>ISBLANK(AB102)</formula>
    </cfRule>
    <cfRule type="expression" dxfId="4352" priority="7319">
      <formula>ISBLANK(AA102)</formula>
    </cfRule>
  </conditionalFormatting>
  <conditionalFormatting sqref="OF117:OI117">
    <cfRule type="cellIs" dxfId="4351" priority="7416" operator="greaterThanOrEqual">
      <formula>0</formula>
    </cfRule>
    <cfRule type="cellIs" dxfId="4350" priority="7417" operator="lessThan">
      <formula>0</formula>
    </cfRule>
  </conditionalFormatting>
  <conditionalFormatting sqref="OF117:OI117">
    <cfRule type="cellIs" dxfId="4349" priority="7415" operator="equal">
      <formula>0</formula>
    </cfRule>
  </conditionalFormatting>
  <conditionalFormatting sqref="D117">
    <cfRule type="cellIs" dxfId="4348" priority="7414" operator="greaterThan">
      <formula>0</formula>
    </cfRule>
  </conditionalFormatting>
  <conditionalFormatting sqref="AD117:OD119">
    <cfRule type="cellIs" dxfId="4347" priority="7418" operator="lessThan">
      <formula>$AA117</formula>
    </cfRule>
    <cfRule type="cellIs" dxfId="4346" priority="7419" operator="greaterThan">
      <formula>$AC117</formula>
    </cfRule>
    <cfRule type="cellIs" dxfId="4345" priority="7420" operator="between">
      <formula>$AA117</formula>
      <formula>$AC117</formula>
    </cfRule>
  </conditionalFormatting>
  <conditionalFormatting sqref="AC73">
    <cfRule type="expression" dxfId="4344" priority="7215">
      <formula>ISBLANK(AB73)</formula>
    </cfRule>
    <cfRule type="expression" dxfId="4343" priority="7216">
      <formula>ISBLANK(AA73)</formula>
    </cfRule>
  </conditionalFormatting>
  <conditionalFormatting sqref="OF75:OI75">
    <cfRule type="cellIs" dxfId="4342" priority="7219" operator="greaterThanOrEqual">
      <formula>0</formula>
    </cfRule>
    <cfRule type="cellIs" dxfId="4341" priority="7220" operator="lessThan">
      <formula>0</formula>
    </cfRule>
  </conditionalFormatting>
  <conditionalFormatting sqref="OF75:OI75">
    <cfRule type="cellIs" dxfId="4340" priority="7218" operator="equal">
      <formula>0</formula>
    </cfRule>
  </conditionalFormatting>
  <conditionalFormatting sqref="D75">
    <cfRule type="cellIs" dxfId="4339" priority="7217" operator="greaterThan">
      <formula>0</formula>
    </cfRule>
  </conditionalFormatting>
  <conditionalFormatting sqref="AD21:OD23">
    <cfRule type="cellIs" dxfId="4338" priority="6977" operator="lessThan">
      <formula>$AA21</formula>
    </cfRule>
    <cfRule type="cellIs" dxfId="4337" priority="6978" operator="greaterThan">
      <formula>$AC21</formula>
    </cfRule>
    <cfRule type="cellIs" dxfId="4336" priority="6979" operator="between">
      <formula>$AA21</formula>
      <formula>$AC21</formula>
    </cfRule>
  </conditionalFormatting>
  <conditionalFormatting sqref="AC61">
    <cfRule type="expression" dxfId="4335" priority="7150">
      <formula>ISBLANK(AB61)</formula>
    </cfRule>
    <cfRule type="expression" dxfId="4334" priority="7151">
      <formula>ISBLANK(AA61)</formula>
    </cfRule>
  </conditionalFormatting>
  <conditionalFormatting sqref="OF77:OI77">
    <cfRule type="cellIs" dxfId="4333" priority="7248" operator="greaterThanOrEqual">
      <formula>0</formula>
    </cfRule>
    <cfRule type="cellIs" dxfId="4332" priority="7249" operator="lessThan">
      <formula>0</formula>
    </cfRule>
  </conditionalFormatting>
  <conditionalFormatting sqref="OF77:OI77">
    <cfRule type="cellIs" dxfId="4331" priority="7247" operator="equal">
      <formula>0</formula>
    </cfRule>
  </conditionalFormatting>
  <conditionalFormatting sqref="D77">
    <cfRule type="cellIs" dxfId="4330" priority="7246" operator="greaterThan">
      <formula>0</formula>
    </cfRule>
  </conditionalFormatting>
  <conditionalFormatting sqref="AD77:OD79">
    <cfRule type="cellIs" dxfId="4329" priority="7250" operator="lessThan">
      <formula>$AA77</formula>
    </cfRule>
    <cfRule type="cellIs" dxfId="4328" priority="7251" operator="greaterThan">
      <formula>$AC77</formula>
    </cfRule>
    <cfRule type="cellIs" dxfId="4327" priority="7252" operator="between">
      <formula>$AA77</formula>
      <formula>$AC77</formula>
    </cfRule>
  </conditionalFormatting>
  <conditionalFormatting sqref="AC38">
    <cfRule type="expression" dxfId="4326" priority="7047">
      <formula>ISBLANK(AB38)</formula>
    </cfRule>
    <cfRule type="expression" dxfId="4325" priority="7048">
      <formula>ISBLANK(AA38)</formula>
    </cfRule>
  </conditionalFormatting>
  <conditionalFormatting sqref="D40">
    <cfRule type="cellIs" dxfId="4324" priority="7049" operator="greaterThan">
      <formula>0</formula>
    </cfRule>
  </conditionalFormatting>
  <conditionalFormatting sqref="AC101">
    <cfRule type="expression" dxfId="4323" priority="7320">
      <formula>ISBLANK(AB101)</formula>
    </cfRule>
    <cfRule type="expression" dxfId="4322" priority="7321">
      <formula>ISBLANK(AA101)</formula>
    </cfRule>
  </conditionalFormatting>
  <conditionalFormatting sqref="OF103:OI103">
    <cfRule type="cellIs" dxfId="4321" priority="7324" operator="greaterThanOrEqual">
      <formula>0</formula>
    </cfRule>
    <cfRule type="cellIs" dxfId="4320" priority="7325" operator="lessThan">
      <formula>0</formula>
    </cfRule>
  </conditionalFormatting>
  <conditionalFormatting sqref="OF103:OI103">
    <cfRule type="cellIs" dxfId="4319" priority="7323" operator="equal">
      <formula>0</formula>
    </cfRule>
  </conditionalFormatting>
  <conditionalFormatting sqref="D103">
    <cfRule type="cellIs" dxfId="4318" priority="7322" operator="greaterThan">
      <formula>0</formula>
    </cfRule>
  </conditionalFormatting>
  <conditionalFormatting sqref="AC111">
    <cfRule type="expression" dxfId="4317" priority="7358">
      <formula>ISBLANK(AB111)</formula>
    </cfRule>
    <cfRule type="expression" dxfId="4316" priority="7359">
      <formula>ISBLANK(AA111)</formula>
    </cfRule>
  </conditionalFormatting>
  <conditionalFormatting sqref="OF42:OI42">
    <cfRule type="cellIs" dxfId="4315" priority="7080" operator="greaterThanOrEqual">
      <formula>0</formula>
    </cfRule>
    <cfRule type="cellIs" dxfId="4314" priority="7081" operator="lessThan">
      <formula>0</formula>
    </cfRule>
  </conditionalFormatting>
  <conditionalFormatting sqref="OF42:OI42">
    <cfRule type="cellIs" dxfId="4313" priority="7079" operator="equal">
      <formula>0</formula>
    </cfRule>
  </conditionalFormatting>
  <conditionalFormatting sqref="D42">
    <cfRule type="cellIs" dxfId="4312" priority="7078" operator="greaterThan">
      <formula>0</formula>
    </cfRule>
  </conditionalFormatting>
  <conditionalFormatting sqref="AD42:OD44">
    <cfRule type="cellIs" dxfId="4311" priority="7082" operator="lessThan">
      <formula>$AA42</formula>
    </cfRule>
    <cfRule type="cellIs" dxfId="4310" priority="7083" operator="greaterThan">
      <formula>$AC42</formula>
    </cfRule>
    <cfRule type="cellIs" dxfId="4309" priority="7084" operator="between">
      <formula>$AA42</formula>
      <formula>$AC42</formula>
    </cfRule>
  </conditionalFormatting>
  <conditionalFormatting sqref="AC82">
    <cfRule type="expression" dxfId="4308" priority="7255">
      <formula>ISBLANK(AB82)</formula>
    </cfRule>
    <cfRule type="expression" dxfId="4307" priority="7256">
      <formula>ISBLANK(AA82)</formula>
    </cfRule>
  </conditionalFormatting>
  <conditionalFormatting sqref="OF51:OI51">
    <cfRule type="cellIs" dxfId="4306" priority="7118" operator="greaterThanOrEqual">
      <formula>0</formula>
    </cfRule>
    <cfRule type="cellIs" dxfId="4305" priority="7119" operator="lessThan">
      <formula>0</formula>
    </cfRule>
  </conditionalFormatting>
  <conditionalFormatting sqref="OF51:OI51">
    <cfRule type="cellIs" dxfId="4304" priority="7117" operator="equal">
      <formula>0</formula>
    </cfRule>
  </conditionalFormatting>
  <conditionalFormatting sqref="D38">
    <cfRule type="cellIs" dxfId="4303" priority="7057" operator="greaterThan">
      <formula>0</formula>
    </cfRule>
  </conditionalFormatting>
  <conditionalFormatting sqref="AD105:OD107">
    <cfRule type="cellIs" dxfId="4302" priority="7355" operator="lessThan">
      <formula>$AA105</formula>
    </cfRule>
    <cfRule type="cellIs" dxfId="4301" priority="7356" operator="greaterThan">
      <formula>$AC105</formula>
    </cfRule>
    <cfRule type="cellIs" dxfId="4300" priority="7357" operator="between">
      <formula>$AA105</formula>
      <formula>$AC105</formula>
    </cfRule>
  </conditionalFormatting>
  <conditionalFormatting sqref="OF114:OI114">
    <cfRule type="cellIs" dxfId="4299" priority="7391" operator="greaterThanOrEqual">
      <formula>0</formula>
    </cfRule>
    <cfRule type="cellIs" dxfId="4298" priority="7392" operator="lessThan">
      <formula>0</formula>
    </cfRule>
  </conditionalFormatting>
  <conditionalFormatting sqref="OF114:OI114">
    <cfRule type="cellIs" dxfId="4297" priority="7390" operator="equal">
      <formula>0</formula>
    </cfRule>
  </conditionalFormatting>
  <conditionalFormatting sqref="D114">
    <cfRule type="cellIs" dxfId="4296" priority="7389" operator="greaterThan">
      <formula>0</formula>
    </cfRule>
  </conditionalFormatting>
  <conditionalFormatting sqref="AC71">
    <cfRule type="expression" dxfId="4295" priority="7190">
      <formula>ISBLANK(AB71)</formula>
    </cfRule>
    <cfRule type="expression" dxfId="4294" priority="7191">
      <formula>ISBLANK(AA71)</formula>
    </cfRule>
  </conditionalFormatting>
  <conditionalFormatting sqref="OF119:OI119">
    <cfRule type="cellIs" dxfId="4293" priority="7408" operator="greaterThanOrEqual">
      <formula>0</formula>
    </cfRule>
    <cfRule type="cellIs" dxfId="4292" priority="7409" operator="lessThan">
      <formula>0</formula>
    </cfRule>
  </conditionalFormatting>
  <conditionalFormatting sqref="OF119:OI119">
    <cfRule type="cellIs" dxfId="4291" priority="7407" operator="equal">
      <formula>0</formula>
    </cfRule>
  </conditionalFormatting>
  <conditionalFormatting sqref="OF83:OI83">
    <cfRule type="cellIs" dxfId="4290" priority="7261" operator="greaterThanOrEqual">
      <formula>0</formula>
    </cfRule>
    <cfRule type="cellIs" dxfId="4289" priority="7262" operator="lessThan">
      <formula>0</formula>
    </cfRule>
  </conditionalFormatting>
  <conditionalFormatting sqref="OF83:OI83">
    <cfRule type="cellIs" dxfId="4288" priority="7260" operator="equal">
      <formula>0</formula>
    </cfRule>
  </conditionalFormatting>
  <conditionalFormatting sqref="AC70">
    <cfRule type="expression" dxfId="4287" priority="7192">
      <formula>ISBLANK(AB70)</formula>
    </cfRule>
    <cfRule type="expression" dxfId="4286" priority="7193">
      <formula>ISBLANK(AA70)</formula>
    </cfRule>
  </conditionalFormatting>
  <conditionalFormatting sqref="D85">
    <cfRule type="cellIs" dxfId="4285" priority="7288" operator="greaterThan">
      <formula>0</formula>
    </cfRule>
  </conditionalFormatting>
  <conditionalFormatting sqref="AC119">
    <cfRule type="expression" dxfId="4284" priority="7400">
      <formula>ISBLANK(AB119)</formula>
    </cfRule>
    <cfRule type="expression" dxfId="4283" priority="7401">
      <formula>ISBLANK(AA119)</formula>
    </cfRule>
  </conditionalFormatting>
  <conditionalFormatting sqref="OF50:OI50">
    <cfRule type="cellIs" dxfId="4282" priority="7122" operator="greaterThanOrEqual">
      <formula>0</formula>
    </cfRule>
    <cfRule type="cellIs" dxfId="4281" priority="7123" operator="lessThan">
      <formula>0</formula>
    </cfRule>
  </conditionalFormatting>
  <conditionalFormatting sqref="OF50:OI50">
    <cfRule type="cellIs" dxfId="4280" priority="7121" operator="equal">
      <formula>0</formula>
    </cfRule>
  </conditionalFormatting>
  <conditionalFormatting sqref="D50">
    <cfRule type="cellIs" dxfId="4279" priority="7120" operator="greaterThan">
      <formula>0</formula>
    </cfRule>
  </conditionalFormatting>
  <conditionalFormatting sqref="AD50:OD52">
    <cfRule type="cellIs" dxfId="4278" priority="7124" operator="lessThan">
      <formula>$AA50</formula>
    </cfRule>
    <cfRule type="cellIs" dxfId="4277" priority="7125" operator="greaterThan">
      <formula>$AC50</formula>
    </cfRule>
    <cfRule type="cellIs" dxfId="4276" priority="7126" operator="between">
      <formula>$AA50</formula>
      <formula>$AC50</formula>
    </cfRule>
  </conditionalFormatting>
  <conditionalFormatting sqref="AC98">
    <cfRule type="expression" dxfId="4275" priority="7297">
      <formula>ISBLANK(AB98)</formula>
    </cfRule>
    <cfRule type="expression" dxfId="4274" priority="7298">
      <formula>ISBLANK(AA98)</formula>
    </cfRule>
  </conditionalFormatting>
  <conditionalFormatting sqref="OF113:OI113">
    <cfRule type="cellIs" dxfId="4273" priority="7395" operator="greaterThanOrEqual">
      <formula>0</formula>
    </cfRule>
    <cfRule type="cellIs" dxfId="4272" priority="7396" operator="lessThan">
      <formula>0</formula>
    </cfRule>
  </conditionalFormatting>
  <conditionalFormatting sqref="OF113:OI113">
    <cfRule type="cellIs" dxfId="4271" priority="7394" operator="equal">
      <formula>0</formula>
    </cfRule>
  </conditionalFormatting>
  <conditionalFormatting sqref="D61">
    <cfRule type="cellIs" dxfId="4270" priority="7158" operator="greaterThan">
      <formula>0</formula>
    </cfRule>
  </conditionalFormatting>
  <conditionalFormatting sqref="AD113:OD115">
    <cfRule type="cellIs" dxfId="4269" priority="7397" operator="lessThan">
      <formula>$AA113</formula>
    </cfRule>
    <cfRule type="cellIs" dxfId="4268" priority="7398" operator="greaterThan">
      <formula>$AC113</formula>
    </cfRule>
    <cfRule type="cellIs" dxfId="4267" priority="7399" operator="between">
      <formula>$AA113</formula>
      <formula>$AC113</formula>
    </cfRule>
  </conditionalFormatting>
  <conditionalFormatting sqref="AC69">
    <cfRule type="expression" dxfId="4266" priority="7194">
      <formula>ISBLANK(AB69)</formula>
    </cfRule>
    <cfRule type="expression" dxfId="4265" priority="7195">
      <formula>ISBLANK(AA69)</formula>
    </cfRule>
  </conditionalFormatting>
  <conditionalFormatting sqref="OF71:OI71">
    <cfRule type="cellIs" dxfId="4264" priority="7198" operator="greaterThanOrEqual">
      <formula>0</formula>
    </cfRule>
    <cfRule type="cellIs" dxfId="4263" priority="7199" operator="lessThan">
      <formula>0</formula>
    </cfRule>
  </conditionalFormatting>
  <conditionalFormatting sqref="OF71:OI71">
    <cfRule type="cellIs" dxfId="4262" priority="7197" operator="equal">
      <formula>0</formula>
    </cfRule>
  </conditionalFormatting>
  <conditionalFormatting sqref="D71">
    <cfRule type="cellIs" dxfId="4261" priority="7196" operator="greaterThan">
      <formula>0</formula>
    </cfRule>
  </conditionalFormatting>
  <conditionalFormatting sqref="AC79">
    <cfRule type="expression" dxfId="4260" priority="7232">
      <formula>ISBLANK(AB79)</formula>
    </cfRule>
    <cfRule type="expression" dxfId="4259" priority="7233">
      <formula>ISBLANK(AA79)</formula>
    </cfRule>
  </conditionalFormatting>
  <conditionalFormatting sqref="AC57">
    <cfRule type="expression" dxfId="4258" priority="7129">
      <formula>ISBLANK(AB57)</formula>
    </cfRule>
    <cfRule type="expression" dxfId="4257" priority="7130">
      <formula>ISBLANK(AA57)</formula>
    </cfRule>
  </conditionalFormatting>
  <conditionalFormatting sqref="OF73:OI73">
    <cfRule type="cellIs" dxfId="4256" priority="7227" operator="greaterThanOrEqual">
      <formula>0</formula>
    </cfRule>
    <cfRule type="cellIs" dxfId="4255" priority="7228" operator="lessThan">
      <formula>0</formula>
    </cfRule>
  </conditionalFormatting>
  <conditionalFormatting sqref="OF73:OI73">
    <cfRule type="cellIs" dxfId="4254" priority="7226" operator="equal">
      <formula>0</formula>
    </cfRule>
  </conditionalFormatting>
  <conditionalFormatting sqref="D73">
    <cfRule type="cellIs" dxfId="4253" priority="7225" operator="greaterThan">
      <formula>0</formula>
    </cfRule>
  </conditionalFormatting>
  <conditionalFormatting sqref="AD73:OD75">
    <cfRule type="cellIs" dxfId="4252" priority="7229" operator="lessThan">
      <formula>$AA73</formula>
    </cfRule>
    <cfRule type="cellIs" dxfId="4251" priority="7230" operator="greaterThan">
      <formula>$AC73</formula>
    </cfRule>
    <cfRule type="cellIs" dxfId="4250" priority="7231" operator="between">
      <formula>$AA73</formula>
      <formula>$AC73</formula>
    </cfRule>
  </conditionalFormatting>
  <conditionalFormatting sqref="AC118">
    <cfRule type="expression" dxfId="4249" priority="7402">
      <formula>ISBLANK(AB118)</formula>
    </cfRule>
    <cfRule type="expression" dxfId="4248" priority="7403">
      <formula>ISBLANK(AA118)</formula>
    </cfRule>
  </conditionalFormatting>
  <conditionalFormatting sqref="OF82:OI82">
    <cfRule type="cellIs" dxfId="4247" priority="7265" operator="greaterThanOrEqual">
      <formula>0</formula>
    </cfRule>
    <cfRule type="cellIs" dxfId="4246" priority="7266" operator="lessThan">
      <formula>0</formula>
    </cfRule>
  </conditionalFormatting>
  <conditionalFormatting sqref="OF82:OI82">
    <cfRule type="cellIs" dxfId="4245" priority="7264" operator="equal">
      <formula>0</formula>
    </cfRule>
  </conditionalFormatting>
  <conditionalFormatting sqref="D82">
    <cfRule type="cellIs" dxfId="4244" priority="7263" operator="greaterThan">
      <formula>0</formula>
    </cfRule>
  </conditionalFormatting>
  <conditionalFormatting sqref="AC97">
    <cfRule type="expression" dxfId="4243" priority="7299">
      <formula>ISBLANK(AB97)</formula>
    </cfRule>
    <cfRule type="expression" dxfId="4242" priority="7300">
      <formula>ISBLANK(AA97)</formula>
    </cfRule>
  </conditionalFormatting>
  <conditionalFormatting sqref="OF99:OI99">
    <cfRule type="cellIs" dxfId="4241" priority="7303" operator="greaterThanOrEqual">
      <formula>0</formula>
    </cfRule>
    <cfRule type="cellIs" dxfId="4240" priority="7304" operator="lessThan">
      <formula>0</formula>
    </cfRule>
  </conditionalFormatting>
  <conditionalFormatting sqref="OF99:OI99">
    <cfRule type="cellIs" dxfId="4239" priority="7302" operator="equal">
      <formula>0</formula>
    </cfRule>
  </conditionalFormatting>
  <conditionalFormatting sqref="D99">
    <cfRule type="cellIs" dxfId="4238" priority="7301" operator="greaterThan">
      <formula>0</formula>
    </cfRule>
  </conditionalFormatting>
  <conditionalFormatting sqref="AC107">
    <cfRule type="expression" dxfId="4237" priority="7337">
      <formula>ISBLANK(AB107)</formula>
    </cfRule>
    <cfRule type="expression" dxfId="4236" priority="7338">
      <formula>ISBLANK(AA107)</formula>
    </cfRule>
  </conditionalFormatting>
  <conditionalFormatting sqref="OF38:OI38">
    <cfRule type="cellIs" dxfId="4235" priority="7059" operator="greaterThanOrEqual">
      <formula>0</formula>
    </cfRule>
    <cfRule type="cellIs" dxfId="4234" priority="7060" operator="lessThan">
      <formula>0</formula>
    </cfRule>
  </conditionalFormatting>
  <conditionalFormatting sqref="OF38:OI38">
    <cfRule type="cellIs" dxfId="4233" priority="7058" operator="equal">
      <formula>0</formula>
    </cfRule>
  </conditionalFormatting>
  <conditionalFormatting sqref="AD38:OD40">
    <cfRule type="cellIs" dxfId="4232" priority="7061" operator="lessThan">
      <formula>$AA38</formula>
    </cfRule>
    <cfRule type="cellIs" dxfId="4231" priority="7062" operator="greaterThan">
      <formula>$AC38</formula>
    </cfRule>
    <cfRule type="cellIs" dxfId="4230" priority="7063" operator="between">
      <formula>$AA38</formula>
      <formula>$AC38</formula>
    </cfRule>
  </conditionalFormatting>
  <conditionalFormatting sqref="AC78">
    <cfRule type="expression" dxfId="4229" priority="7234">
      <formula>ISBLANK(AB78)</formula>
    </cfRule>
    <cfRule type="expression" dxfId="4228" priority="7235">
      <formula>ISBLANK(AA78)</formula>
    </cfRule>
  </conditionalFormatting>
  <conditionalFormatting sqref="OF101:OI101">
    <cfRule type="cellIs" dxfId="4227" priority="7332" operator="greaterThanOrEqual">
      <formula>0</formula>
    </cfRule>
    <cfRule type="cellIs" dxfId="4226" priority="7333" operator="lessThan">
      <formula>0</formula>
    </cfRule>
  </conditionalFormatting>
  <conditionalFormatting sqref="OF101:OI101">
    <cfRule type="cellIs" dxfId="4225" priority="7331" operator="equal">
      <formula>0</formula>
    </cfRule>
  </conditionalFormatting>
  <conditionalFormatting sqref="D47">
    <cfRule type="cellIs" dxfId="4224" priority="7095" operator="greaterThan">
      <formula>0</formula>
    </cfRule>
  </conditionalFormatting>
  <conditionalFormatting sqref="AC56">
    <cfRule type="expression" dxfId="4223" priority="7131">
      <formula>ISBLANK(AB56)</formula>
    </cfRule>
    <cfRule type="expression" dxfId="4222" priority="7132">
      <formula>ISBLANK(AA56)</formula>
    </cfRule>
  </conditionalFormatting>
  <conditionalFormatting sqref="OF110:OI110">
    <cfRule type="cellIs" dxfId="4221" priority="7370" operator="greaterThanOrEqual">
      <formula>0</formula>
    </cfRule>
    <cfRule type="cellIs" dxfId="4220" priority="7371" operator="lessThan">
      <formula>0</formula>
    </cfRule>
  </conditionalFormatting>
  <conditionalFormatting sqref="OF110:OI110">
    <cfRule type="cellIs" dxfId="4219" priority="7369" operator="equal">
      <formula>0</formula>
    </cfRule>
  </conditionalFormatting>
  <conditionalFormatting sqref="D110">
    <cfRule type="cellIs" dxfId="4218" priority="7368" operator="greaterThan">
      <formula>0</formula>
    </cfRule>
  </conditionalFormatting>
  <conditionalFormatting sqref="AC117">
    <cfRule type="expression" dxfId="4217" priority="7404">
      <formula>ISBLANK(AB117)</formula>
    </cfRule>
    <cfRule type="expression" dxfId="4216" priority="7405">
      <formula>ISBLANK(AA117)</formula>
    </cfRule>
  </conditionalFormatting>
  <conditionalFormatting sqref="D119">
    <cfRule type="cellIs" dxfId="4215" priority="7406" operator="greaterThan">
      <formula>0</formula>
    </cfRule>
  </conditionalFormatting>
  <conditionalFormatting sqref="AC43">
    <cfRule type="expression" dxfId="4214" priority="7066">
      <formula>ISBLANK(AB43)</formula>
    </cfRule>
    <cfRule type="expression" dxfId="4213" priority="7067">
      <formula>ISBLANK(AA43)</formula>
    </cfRule>
  </conditionalFormatting>
  <conditionalFormatting sqref="D60">
    <cfRule type="cellIs" dxfId="4212" priority="7162" operator="greaterThan">
      <formula>0</formula>
    </cfRule>
  </conditionalFormatting>
  <conditionalFormatting sqref="AD60:OD62">
    <cfRule type="cellIs" dxfId="4211" priority="7166" operator="lessThan">
      <formula>$AA60</formula>
    </cfRule>
    <cfRule type="cellIs" dxfId="4210" priority="7167" operator="greaterThan">
      <formula>$AC60</formula>
    </cfRule>
    <cfRule type="cellIs" dxfId="4209" priority="7168" operator="between">
      <formula>$AA60</formula>
      <formula>$AC60</formula>
    </cfRule>
  </conditionalFormatting>
  <conditionalFormatting sqref="AC106">
    <cfRule type="expression" dxfId="4208" priority="7339">
      <formula>ISBLANK(AB106)</formula>
    </cfRule>
    <cfRule type="expression" dxfId="4207" priority="7340">
      <formula>ISBLANK(AA106)</formula>
    </cfRule>
  </conditionalFormatting>
  <conditionalFormatting sqref="OF70:OI70">
    <cfRule type="cellIs" dxfId="4206" priority="7202" operator="greaterThanOrEqual">
      <formula>0</formula>
    </cfRule>
    <cfRule type="cellIs" dxfId="4205" priority="7203" operator="lessThan">
      <formula>0</formula>
    </cfRule>
  </conditionalFormatting>
  <conditionalFormatting sqref="OF70:OI70">
    <cfRule type="cellIs" dxfId="4204" priority="7201" operator="equal">
      <formula>0</formula>
    </cfRule>
  </conditionalFormatting>
  <conditionalFormatting sqref="D70">
    <cfRule type="cellIs" dxfId="4203" priority="7200" operator="greaterThan">
      <formula>0</formula>
    </cfRule>
  </conditionalFormatting>
  <conditionalFormatting sqref="AC32">
    <cfRule type="expression" dxfId="4202" priority="7001">
      <formula>ISBLANK(AB32)</formula>
    </cfRule>
    <cfRule type="expression" dxfId="4201" priority="7002">
      <formula>ISBLANK(AA32)</formula>
    </cfRule>
  </conditionalFormatting>
  <conditionalFormatting sqref="OF79:OI79">
    <cfRule type="cellIs" dxfId="4200" priority="7240" operator="greaterThanOrEqual">
      <formula>0</formula>
    </cfRule>
    <cfRule type="cellIs" dxfId="4199" priority="7241" operator="lessThan">
      <formula>0</formula>
    </cfRule>
  </conditionalFormatting>
  <conditionalFormatting sqref="OF79:OI79">
    <cfRule type="cellIs" dxfId="4198" priority="7239" operator="equal">
      <formula>0</formula>
    </cfRule>
  </conditionalFormatting>
  <conditionalFormatting sqref="AC87">
    <cfRule type="expression" dxfId="4197" priority="7274">
      <formula>ISBLANK(AB87)</formula>
    </cfRule>
    <cfRule type="expression" dxfId="4196" priority="7275">
      <formula>ISBLANK(AA87)</formula>
    </cfRule>
  </conditionalFormatting>
  <conditionalFormatting sqref="OF25:OI25">
    <cfRule type="cellIs" dxfId="4195" priority="6996" operator="greaterThanOrEqual">
      <formula>0</formula>
    </cfRule>
    <cfRule type="cellIs" dxfId="4194" priority="6997" operator="lessThan">
      <formula>0</formula>
    </cfRule>
  </conditionalFormatting>
  <conditionalFormatting sqref="OF25:OI25">
    <cfRule type="cellIs" dxfId="4193" priority="6995" operator="equal">
      <formula>0</formula>
    </cfRule>
  </conditionalFormatting>
  <conditionalFormatting sqref="AD25:OD27">
    <cfRule type="cellIs" dxfId="4192" priority="6998" operator="lessThan">
      <formula>$AA25</formula>
    </cfRule>
    <cfRule type="cellIs" dxfId="4191" priority="6999" operator="greaterThan">
      <formula>$AC25</formula>
    </cfRule>
    <cfRule type="cellIs" dxfId="4190" priority="7000" operator="between">
      <formula>$AA25</formula>
      <formula>$AC25</formula>
    </cfRule>
  </conditionalFormatting>
  <conditionalFormatting sqref="AC65">
    <cfRule type="expression" dxfId="4189" priority="7171">
      <formula>ISBLANK(AB65)</formula>
    </cfRule>
    <cfRule type="expression" dxfId="4188" priority="7172">
      <formula>ISBLANK(AA65)</formula>
    </cfRule>
  </conditionalFormatting>
  <conditionalFormatting sqref="OF81:OI81">
    <cfRule type="cellIs" dxfId="4187" priority="7269" operator="greaterThanOrEqual">
      <formula>0</formula>
    </cfRule>
    <cfRule type="cellIs" dxfId="4186" priority="7270" operator="lessThan">
      <formula>0</formula>
    </cfRule>
  </conditionalFormatting>
  <conditionalFormatting sqref="OF81:OI81">
    <cfRule type="cellIs" dxfId="4185" priority="7268" operator="equal">
      <formula>0</formula>
    </cfRule>
  </conditionalFormatting>
  <conditionalFormatting sqref="D81">
    <cfRule type="cellIs" dxfId="4184" priority="7267" operator="greaterThan">
      <formula>0</formula>
    </cfRule>
  </conditionalFormatting>
  <conditionalFormatting sqref="AD81:OD83">
    <cfRule type="cellIs" dxfId="4183" priority="7271" operator="lessThan">
      <formula>$AA81</formula>
    </cfRule>
    <cfRule type="cellIs" dxfId="4182" priority="7272" operator="greaterThan">
      <formula>$AC81</formula>
    </cfRule>
    <cfRule type="cellIs" dxfId="4181" priority="7273" operator="between">
      <formula>$AA81</formula>
      <formula>$AC81</formula>
    </cfRule>
  </conditionalFormatting>
  <conditionalFormatting sqref="AC42">
    <cfRule type="expression" dxfId="4180" priority="7068">
      <formula>ISBLANK(AB42)</formula>
    </cfRule>
    <cfRule type="expression" dxfId="4179" priority="7069">
      <formula>ISBLANK(AA42)</formula>
    </cfRule>
  </conditionalFormatting>
  <conditionalFormatting sqref="D98">
    <cfRule type="cellIs" dxfId="4178" priority="7305" operator="greaterThan">
      <formula>0</formula>
    </cfRule>
  </conditionalFormatting>
  <conditionalFormatting sqref="AC105">
    <cfRule type="expression" dxfId="4177" priority="7341">
      <formula>ISBLANK(AB105)</formula>
    </cfRule>
    <cfRule type="expression" dxfId="4176" priority="7342">
      <formula>ISBLANK(AA105)</formula>
    </cfRule>
  </conditionalFormatting>
  <conditionalFormatting sqref="OF107:OI107">
    <cfRule type="cellIs" dxfId="4175" priority="7345" operator="greaterThanOrEqual">
      <formula>0</formula>
    </cfRule>
    <cfRule type="cellIs" dxfId="4174" priority="7346" operator="lessThan">
      <formula>0</formula>
    </cfRule>
  </conditionalFormatting>
  <conditionalFormatting sqref="OF107:OI107">
    <cfRule type="cellIs" dxfId="4173" priority="7344" operator="equal">
      <formula>0</formula>
    </cfRule>
  </conditionalFormatting>
  <conditionalFormatting sqref="D107">
    <cfRule type="cellIs" dxfId="4172" priority="7343" operator="greaterThan">
      <formula>0</formula>
    </cfRule>
  </conditionalFormatting>
  <conditionalFormatting sqref="AC31">
    <cfRule type="expression" dxfId="4171" priority="7003">
      <formula>ISBLANK(AB31)</formula>
    </cfRule>
    <cfRule type="expression" dxfId="4170" priority="7004">
      <formula>ISBLANK(AA31)</formula>
    </cfRule>
  </conditionalFormatting>
  <conditionalFormatting sqref="OF46:OI46">
    <cfRule type="cellIs" dxfId="4169" priority="7101" operator="greaterThanOrEqual">
      <formula>0</formula>
    </cfRule>
    <cfRule type="cellIs" dxfId="4168" priority="7102" operator="lessThan">
      <formula>0</formula>
    </cfRule>
  </conditionalFormatting>
  <conditionalFormatting sqref="OF46:OI46">
    <cfRule type="cellIs" dxfId="4167" priority="7100" operator="equal">
      <formula>0</formula>
    </cfRule>
  </conditionalFormatting>
  <conditionalFormatting sqref="D46">
    <cfRule type="cellIs" dxfId="4166" priority="7099" operator="greaterThan">
      <formula>0</formula>
    </cfRule>
  </conditionalFormatting>
  <conditionalFormatting sqref="AD46:OD48">
    <cfRule type="cellIs" dxfId="4165" priority="7103" operator="lessThan">
      <formula>$AA46</formula>
    </cfRule>
    <cfRule type="cellIs" dxfId="4164" priority="7104" operator="greaterThan">
      <formula>$AC46</formula>
    </cfRule>
    <cfRule type="cellIs" dxfId="4163" priority="7105" operator="between">
      <formula>$AA46</formula>
      <formula>$AC46</formula>
    </cfRule>
  </conditionalFormatting>
  <conditionalFormatting sqref="OF109:OI109">
    <cfRule type="cellIs" dxfId="4162" priority="7374" operator="greaterThanOrEqual">
      <formula>0</formula>
    </cfRule>
    <cfRule type="cellIs" dxfId="4161" priority="7375" operator="lessThan">
      <formula>0</formula>
    </cfRule>
  </conditionalFormatting>
  <conditionalFormatting sqref="OF109:OI109">
    <cfRule type="cellIs" dxfId="4160" priority="7373" operator="equal">
      <formula>0</formula>
    </cfRule>
  </conditionalFormatting>
  <conditionalFormatting sqref="D109">
    <cfRule type="cellIs" dxfId="4159" priority="7372" operator="greaterThan">
      <formula>0</formula>
    </cfRule>
  </conditionalFormatting>
  <conditionalFormatting sqref="AD109:OD111">
    <cfRule type="cellIs" dxfId="4158" priority="7376" operator="lessThan">
      <formula>$AA109</formula>
    </cfRule>
    <cfRule type="cellIs" dxfId="4157" priority="7377" operator="greaterThan">
      <formula>$AC109</formula>
    </cfRule>
    <cfRule type="cellIs" dxfId="4156" priority="7378" operator="between">
      <formula>$AA109</formula>
      <formula>$AC109</formula>
    </cfRule>
  </conditionalFormatting>
  <conditionalFormatting sqref="AC64">
    <cfRule type="expression" dxfId="4155" priority="7173">
      <formula>ISBLANK(AB64)</formula>
    </cfRule>
    <cfRule type="expression" dxfId="4154" priority="7174">
      <formula>ISBLANK(AA64)</formula>
    </cfRule>
  </conditionalFormatting>
  <conditionalFormatting sqref="OF66:OI66">
    <cfRule type="cellIs" dxfId="4153" priority="7177" operator="greaterThanOrEqual">
      <formula>0</formula>
    </cfRule>
    <cfRule type="cellIs" dxfId="4152" priority="7178" operator="lessThan">
      <formula>0</formula>
    </cfRule>
  </conditionalFormatting>
  <conditionalFormatting sqref="OF66:OI66">
    <cfRule type="cellIs" dxfId="4151" priority="7176" operator="equal">
      <formula>0</formula>
    </cfRule>
  </conditionalFormatting>
  <conditionalFormatting sqref="D66">
    <cfRule type="cellIs" dxfId="4150" priority="7175" operator="greaterThan">
      <formula>0</formula>
    </cfRule>
  </conditionalFormatting>
  <conditionalFormatting sqref="AC75">
    <cfRule type="expression" dxfId="4149" priority="7211">
      <formula>ISBLANK(AB75)</formula>
    </cfRule>
    <cfRule type="expression" dxfId="4148" priority="7212">
      <formula>ISBLANK(AA75)</formula>
    </cfRule>
  </conditionalFormatting>
  <conditionalFormatting sqref="AC51">
    <cfRule type="expression" dxfId="4147" priority="7108">
      <formula>ISBLANK(AB51)</formula>
    </cfRule>
    <cfRule type="expression" dxfId="4146" priority="7109">
      <formula>ISBLANK(AA51)</formula>
    </cfRule>
  </conditionalFormatting>
  <conditionalFormatting sqref="OF69:OI69">
    <cfRule type="cellIs" dxfId="4145" priority="7206" operator="greaterThanOrEqual">
      <formula>0</formula>
    </cfRule>
    <cfRule type="cellIs" dxfId="4144" priority="7207" operator="lessThan">
      <formula>0</formula>
    </cfRule>
  </conditionalFormatting>
  <conditionalFormatting sqref="OF69:OI69">
    <cfRule type="cellIs" dxfId="4143" priority="7205" operator="equal">
      <formula>0</formula>
    </cfRule>
  </conditionalFormatting>
  <conditionalFormatting sqref="D69">
    <cfRule type="cellIs" dxfId="4142" priority="7204" operator="greaterThan">
      <formula>0</formula>
    </cfRule>
  </conditionalFormatting>
  <conditionalFormatting sqref="AD69:OD71">
    <cfRule type="cellIs" dxfId="4141" priority="7208" operator="lessThan">
      <formula>$AA69</formula>
    </cfRule>
    <cfRule type="cellIs" dxfId="4140" priority="7209" operator="greaterThan">
      <formula>$AC69</formula>
    </cfRule>
    <cfRule type="cellIs" dxfId="4139" priority="7210" operator="between">
      <formula>$AA69</formula>
      <formula>$AC69</formula>
    </cfRule>
  </conditionalFormatting>
  <conditionalFormatting sqref="OF32:OI32">
    <cfRule type="cellIs" dxfId="4138" priority="7009" operator="greaterThanOrEqual">
      <formula>0</formula>
    </cfRule>
    <cfRule type="cellIs" dxfId="4137" priority="7010" operator="lessThan">
      <formula>0</formula>
    </cfRule>
  </conditionalFormatting>
  <conditionalFormatting sqref="OF32:OI32">
    <cfRule type="cellIs" dxfId="4136" priority="7008" operator="equal">
      <formula>0</formula>
    </cfRule>
  </conditionalFormatting>
  <conditionalFormatting sqref="D32">
    <cfRule type="cellIs" dxfId="4135" priority="7007" operator="greaterThan">
      <formula>0</formula>
    </cfRule>
  </conditionalFormatting>
  <conditionalFormatting sqref="AC40">
    <cfRule type="expression" dxfId="4134" priority="7043">
      <formula>ISBLANK(AB40)</formula>
    </cfRule>
    <cfRule type="expression" dxfId="4133" priority="7044">
      <formula>ISBLANK(AA40)</formula>
    </cfRule>
  </conditionalFormatting>
  <conditionalFormatting sqref="OF322:OI322">
    <cfRule type="cellIs" dxfId="4132" priority="6483" operator="greaterThanOrEqual">
      <formula>0</formula>
    </cfRule>
    <cfRule type="cellIs" dxfId="4131" priority="6484" operator="lessThan">
      <formula>0</formula>
    </cfRule>
  </conditionalFormatting>
  <conditionalFormatting sqref="OF322:OI322">
    <cfRule type="cellIs" dxfId="4130" priority="6482" operator="equal">
      <formula>0</formula>
    </cfRule>
  </conditionalFormatting>
  <conditionalFormatting sqref="D322">
    <cfRule type="cellIs" dxfId="4129" priority="6481" operator="greaterThan">
      <formula>0</formula>
    </cfRule>
  </conditionalFormatting>
  <conditionalFormatting sqref="AC103">
    <cfRule type="expression" dxfId="4128" priority="7316">
      <formula>ISBLANK(AB103)</formula>
    </cfRule>
    <cfRule type="expression" dxfId="4127" priority="7317">
      <formula>ISBLANK(AA103)</formula>
    </cfRule>
  </conditionalFormatting>
  <conditionalFormatting sqref="OF34:OI34">
    <cfRule type="cellIs" dxfId="4126" priority="7038" operator="greaterThanOrEqual">
      <formula>0</formula>
    </cfRule>
    <cfRule type="cellIs" dxfId="4125" priority="7039" operator="lessThan">
      <formula>0</formula>
    </cfRule>
  </conditionalFormatting>
  <conditionalFormatting sqref="OF34:OI34">
    <cfRule type="cellIs" dxfId="4124" priority="7037" operator="equal">
      <formula>0</formula>
    </cfRule>
  </conditionalFormatting>
  <conditionalFormatting sqref="D34">
    <cfRule type="cellIs" dxfId="4123" priority="7036" operator="greaterThan">
      <formula>0</formula>
    </cfRule>
  </conditionalFormatting>
  <conditionalFormatting sqref="AD34:OD36">
    <cfRule type="cellIs" dxfId="4122" priority="7040" operator="lessThan">
      <formula>$AA34</formula>
    </cfRule>
    <cfRule type="cellIs" dxfId="4121" priority="7041" operator="greaterThan">
      <formula>$AC34</formula>
    </cfRule>
    <cfRule type="cellIs" dxfId="4120" priority="7042" operator="between">
      <formula>$AA34</formula>
      <formula>$AC34</formula>
    </cfRule>
  </conditionalFormatting>
  <conditionalFormatting sqref="OF97:OI97">
    <cfRule type="cellIs" dxfId="4119" priority="7311" operator="greaterThanOrEqual">
      <formula>0</formula>
    </cfRule>
    <cfRule type="cellIs" dxfId="4118" priority="7312" operator="lessThan">
      <formula>0</formula>
    </cfRule>
  </conditionalFormatting>
  <conditionalFormatting sqref="OF97:OI97">
    <cfRule type="cellIs" dxfId="4117" priority="7310" operator="equal">
      <formula>0</formula>
    </cfRule>
  </conditionalFormatting>
  <conditionalFormatting sqref="D97">
    <cfRule type="cellIs" dxfId="4116" priority="7309" operator="greaterThan">
      <formula>0</formula>
    </cfRule>
  </conditionalFormatting>
  <conditionalFormatting sqref="AD97:OD99">
    <cfRule type="cellIs" dxfId="4115" priority="7313" operator="lessThan">
      <formula>$AA97</formula>
    </cfRule>
    <cfRule type="cellIs" dxfId="4114" priority="7314" operator="greaterThan">
      <formula>$AC97</formula>
    </cfRule>
    <cfRule type="cellIs" dxfId="4113" priority="7315" operator="between">
      <formula>$AA97</formula>
      <formula>$AC97</formula>
    </cfRule>
  </conditionalFormatting>
  <conditionalFormatting sqref="AC50">
    <cfRule type="expression" dxfId="4112" priority="7110">
      <formula>ISBLANK(AB50)</formula>
    </cfRule>
    <cfRule type="expression" dxfId="4111" priority="7111">
      <formula>ISBLANK(AA50)</formula>
    </cfRule>
  </conditionalFormatting>
  <conditionalFormatting sqref="OF52:OI52">
    <cfRule type="cellIs" dxfId="4110" priority="7114" operator="greaterThanOrEqual">
      <formula>0</formula>
    </cfRule>
    <cfRule type="cellIs" dxfId="4109" priority="7115" operator="lessThan">
      <formula>0</formula>
    </cfRule>
  </conditionalFormatting>
  <conditionalFormatting sqref="OF52:OI52">
    <cfRule type="cellIs" dxfId="4108" priority="7113" operator="equal">
      <formula>0</formula>
    </cfRule>
  </conditionalFormatting>
  <conditionalFormatting sqref="D52">
    <cfRule type="cellIs" dxfId="4107" priority="7112" operator="greaterThan">
      <formula>0</formula>
    </cfRule>
  </conditionalFormatting>
  <conditionalFormatting sqref="AC62">
    <cfRule type="expression" dxfId="4106" priority="7148">
      <formula>ISBLANK(AB62)</formula>
    </cfRule>
    <cfRule type="expression" dxfId="4105" priority="7149">
      <formula>ISBLANK(AA62)</formula>
    </cfRule>
  </conditionalFormatting>
  <conditionalFormatting sqref="AC34">
    <cfRule type="expression" dxfId="4104" priority="7026">
      <formula>ISBLANK(AB34)</formula>
    </cfRule>
    <cfRule type="expression" dxfId="4103" priority="7027">
      <formula>ISBLANK(AA34)</formula>
    </cfRule>
  </conditionalFormatting>
  <conditionalFormatting sqref="AC35">
    <cfRule type="expression" dxfId="4102" priority="7024">
      <formula>ISBLANK(AB35)</formula>
    </cfRule>
    <cfRule type="expression" dxfId="4101" priority="7025">
      <formula>ISBLANK(AA35)</formula>
    </cfRule>
  </conditionalFormatting>
  <conditionalFormatting sqref="OF65:OI65">
    <cfRule type="cellIs" dxfId="4100" priority="7181" operator="greaterThanOrEqual">
      <formula>0</formula>
    </cfRule>
    <cfRule type="cellIs" dxfId="4099" priority="7182" operator="lessThan">
      <formula>0</formula>
    </cfRule>
  </conditionalFormatting>
  <conditionalFormatting sqref="OF65:OI65">
    <cfRule type="cellIs" dxfId="4098" priority="7180" operator="equal">
      <formula>0</formula>
    </cfRule>
  </conditionalFormatting>
  <conditionalFormatting sqref="AC66">
    <cfRule type="expression" dxfId="4097" priority="7169">
      <formula>ISBLANK(AB66)</formula>
    </cfRule>
    <cfRule type="expression" dxfId="4096" priority="7170">
      <formula>ISBLANK(AA66)</formula>
    </cfRule>
  </conditionalFormatting>
  <conditionalFormatting sqref="D65">
    <cfRule type="cellIs" dxfId="4095" priority="7179" operator="greaterThan">
      <formula>0</formula>
    </cfRule>
  </conditionalFormatting>
  <conditionalFormatting sqref="D118">
    <cfRule type="cellIs" dxfId="4094" priority="7410" operator="greaterThan">
      <formula>0</formula>
    </cfRule>
  </conditionalFormatting>
  <conditionalFormatting sqref="OF61:OI61">
    <cfRule type="cellIs" dxfId="4093" priority="7160" operator="greaterThanOrEqual">
      <formula>0</formula>
    </cfRule>
    <cfRule type="cellIs" dxfId="4092" priority="7161" operator="lessThan">
      <formula>0</formula>
    </cfRule>
  </conditionalFormatting>
  <conditionalFormatting sqref="OF61:OI61">
    <cfRule type="cellIs" dxfId="4091" priority="7159" operator="equal">
      <formula>0</formula>
    </cfRule>
  </conditionalFormatting>
  <conditionalFormatting sqref="AC113">
    <cfRule type="expression" dxfId="4090" priority="7383">
      <formula>ISBLANK(AB113)</formula>
    </cfRule>
    <cfRule type="expression" dxfId="4089" priority="7384">
      <formula>ISBLANK(AA113)</formula>
    </cfRule>
  </conditionalFormatting>
  <conditionalFormatting sqref="OF115:OI115">
    <cfRule type="cellIs" dxfId="4088" priority="7387" operator="greaterThanOrEqual">
      <formula>0</formula>
    </cfRule>
    <cfRule type="cellIs" dxfId="4087" priority="7388" operator="lessThan">
      <formula>0</formula>
    </cfRule>
  </conditionalFormatting>
  <conditionalFormatting sqref="OF115:OI115">
    <cfRule type="cellIs" dxfId="4086" priority="7386" operator="equal">
      <formula>0</formula>
    </cfRule>
  </conditionalFormatting>
  <conditionalFormatting sqref="D115">
    <cfRule type="cellIs" dxfId="4085" priority="7385" operator="greaterThan">
      <formula>0</formula>
    </cfRule>
  </conditionalFormatting>
  <conditionalFormatting sqref="AC110">
    <cfRule type="expression" dxfId="4084" priority="7360">
      <formula>ISBLANK(AB110)</formula>
    </cfRule>
    <cfRule type="expression" dxfId="4083" priority="7361">
      <formula>ISBLANK(AA110)</formula>
    </cfRule>
  </conditionalFormatting>
  <conditionalFormatting sqref="AC26">
    <cfRule type="expression" dxfId="4082" priority="6982">
      <formula>ISBLANK(AB26)</formula>
    </cfRule>
    <cfRule type="expression" dxfId="4081" priority="6983">
      <formula>ISBLANK(AA26)</formula>
    </cfRule>
  </conditionalFormatting>
  <conditionalFormatting sqref="OF57:OI57">
    <cfRule type="cellIs" dxfId="4080" priority="7139" operator="greaterThanOrEqual">
      <formula>0</formula>
    </cfRule>
    <cfRule type="cellIs" dxfId="4079" priority="7140" operator="lessThan">
      <formula>0</formula>
    </cfRule>
  </conditionalFormatting>
  <conditionalFormatting sqref="OF57:OI57">
    <cfRule type="cellIs" dxfId="4078" priority="7138" operator="equal">
      <formula>0</formula>
    </cfRule>
  </conditionalFormatting>
  <conditionalFormatting sqref="AC109">
    <cfRule type="expression" dxfId="4077" priority="7362">
      <formula>ISBLANK(AB109)</formula>
    </cfRule>
    <cfRule type="expression" dxfId="4076" priority="7363">
      <formula>ISBLANK(AA109)</formula>
    </cfRule>
  </conditionalFormatting>
  <conditionalFormatting sqref="D57">
    <cfRule type="cellIs" dxfId="4075" priority="7137" operator="greaterThan">
      <formula>0</formula>
    </cfRule>
  </conditionalFormatting>
  <conditionalFormatting sqref="OF58:OI58">
    <cfRule type="cellIs" dxfId="4074" priority="7135" operator="greaterThanOrEqual">
      <formula>0</formula>
    </cfRule>
    <cfRule type="cellIs" dxfId="4073" priority="7136" operator="lessThan">
      <formula>0</formula>
    </cfRule>
  </conditionalFormatting>
  <conditionalFormatting sqref="OF58:OI58">
    <cfRule type="cellIs" dxfId="4072" priority="7134" operator="equal">
      <formula>0</formula>
    </cfRule>
  </conditionalFormatting>
  <conditionalFormatting sqref="D58">
    <cfRule type="cellIs" dxfId="4071" priority="7133" operator="greaterThan">
      <formula>0</formula>
    </cfRule>
  </conditionalFormatting>
  <conditionalFormatting sqref="D111">
    <cfRule type="cellIs" dxfId="4070" priority="7364" operator="greaterThan">
      <formula>0</formula>
    </cfRule>
  </conditionalFormatting>
  <conditionalFormatting sqref="AC21">
    <cfRule type="expression" dxfId="4069" priority="6963">
      <formula>ISBLANK(AB21)</formula>
    </cfRule>
    <cfRule type="expression" dxfId="4068" priority="6964">
      <formula>ISBLANK(AA21)</formula>
    </cfRule>
  </conditionalFormatting>
  <conditionalFormatting sqref="AC22">
    <cfRule type="expression" dxfId="4067" priority="6961">
      <formula>ISBLANK(AB22)</formula>
    </cfRule>
    <cfRule type="expression" dxfId="4066" priority="6962">
      <formula>ISBLANK(AA22)</formula>
    </cfRule>
  </conditionalFormatting>
  <conditionalFormatting sqref="AC52">
    <cfRule type="expression" dxfId="4065" priority="7106">
      <formula>ISBLANK(AB52)</formula>
    </cfRule>
    <cfRule type="expression" dxfId="4064" priority="7107">
      <formula>ISBLANK(AA52)</formula>
    </cfRule>
  </conditionalFormatting>
  <conditionalFormatting sqref="D51">
    <cfRule type="cellIs" dxfId="4063" priority="7116" operator="greaterThan">
      <formula>0</formula>
    </cfRule>
  </conditionalFormatting>
  <conditionalFormatting sqref="OF106:OI106">
    <cfRule type="cellIs" dxfId="4062" priority="7349" operator="greaterThanOrEqual">
      <formula>0</formula>
    </cfRule>
    <cfRule type="cellIs" dxfId="4061" priority="7350" operator="lessThan">
      <formula>0</formula>
    </cfRule>
  </conditionalFormatting>
  <conditionalFormatting sqref="OF106:OI106">
    <cfRule type="cellIs" dxfId="4060" priority="7348" operator="equal">
      <formula>0</formula>
    </cfRule>
  </conditionalFormatting>
  <conditionalFormatting sqref="D106">
    <cfRule type="cellIs" dxfId="4059" priority="7347" operator="greaterThan">
      <formula>0</formula>
    </cfRule>
  </conditionalFormatting>
  <conditionalFormatting sqref="OF47:OI47">
    <cfRule type="cellIs" dxfId="4058" priority="7097" operator="greaterThanOrEqual">
      <formula>0</formula>
    </cfRule>
    <cfRule type="cellIs" dxfId="4057" priority="7098" operator="lessThan">
      <formula>0</formula>
    </cfRule>
  </conditionalFormatting>
  <conditionalFormatting sqref="OF47:OI47">
    <cfRule type="cellIs" dxfId="4056" priority="7096" operator="equal">
      <formula>0</formula>
    </cfRule>
  </conditionalFormatting>
  <conditionalFormatting sqref="AC48">
    <cfRule type="expression" dxfId="4055" priority="7085">
      <formula>ISBLANK(AB48)</formula>
    </cfRule>
    <cfRule type="expression" dxfId="4054" priority="7086">
      <formula>ISBLANK(AA48)</formula>
    </cfRule>
  </conditionalFormatting>
  <conditionalFormatting sqref="OF102:OI102">
    <cfRule type="cellIs" dxfId="4053" priority="7328" operator="greaterThanOrEqual">
      <formula>0</formula>
    </cfRule>
    <cfRule type="cellIs" dxfId="4052" priority="7329" operator="lessThan">
      <formula>0</formula>
    </cfRule>
  </conditionalFormatting>
  <conditionalFormatting sqref="OF102:OI102">
    <cfRule type="cellIs" dxfId="4051" priority="7327" operator="equal">
      <formula>0</formula>
    </cfRule>
  </conditionalFormatting>
  <conditionalFormatting sqref="D102">
    <cfRule type="cellIs" dxfId="4050" priority="7326" operator="greaterThan">
      <formula>0</formula>
    </cfRule>
  </conditionalFormatting>
  <conditionalFormatting sqref="AC99">
    <cfRule type="expression" dxfId="4049" priority="7295">
      <formula>ISBLANK(AB99)</formula>
    </cfRule>
    <cfRule type="expression" dxfId="4048" priority="7296">
      <formula>ISBLANK(AA99)</formula>
    </cfRule>
  </conditionalFormatting>
  <conditionalFormatting sqref="OF43:OI43">
    <cfRule type="cellIs" dxfId="4047" priority="7076" operator="greaterThanOrEqual">
      <formula>0</formula>
    </cfRule>
    <cfRule type="cellIs" dxfId="4046" priority="7077" operator="lessThan">
      <formula>0</formula>
    </cfRule>
  </conditionalFormatting>
  <conditionalFormatting sqref="OF43:OI43">
    <cfRule type="cellIs" dxfId="4045" priority="7075" operator="equal">
      <formula>0</formula>
    </cfRule>
  </conditionalFormatting>
  <conditionalFormatting sqref="AC44">
    <cfRule type="expression" dxfId="4044" priority="7064">
      <formula>ISBLANK(AB44)</formula>
    </cfRule>
    <cfRule type="expression" dxfId="4043" priority="7065">
      <formula>ISBLANK(AA44)</formula>
    </cfRule>
  </conditionalFormatting>
  <conditionalFormatting sqref="D43">
    <cfRule type="cellIs" dxfId="4042" priority="7074" operator="greaterThan">
      <formula>0</formula>
    </cfRule>
  </conditionalFormatting>
  <conditionalFormatting sqref="D44">
    <cfRule type="cellIs" dxfId="4041" priority="7070" operator="greaterThan">
      <formula>0</formula>
    </cfRule>
  </conditionalFormatting>
  <conditionalFormatting sqref="AC320">
    <cfRule type="expression" dxfId="4040" priority="6475">
      <formula>ISBLANK(AB320)</formula>
    </cfRule>
    <cfRule type="expression" dxfId="4039" priority="6476">
      <formula>ISBLANK(AA320)</formula>
    </cfRule>
  </conditionalFormatting>
  <conditionalFormatting sqref="OF85:OI85">
    <cfRule type="cellIs" dxfId="4038" priority="7290" operator="greaterThanOrEqual">
      <formula>0</formula>
    </cfRule>
    <cfRule type="cellIs" dxfId="4037" priority="7291" operator="lessThan">
      <formula>0</formula>
    </cfRule>
  </conditionalFormatting>
  <conditionalFormatting sqref="OF85:OI85">
    <cfRule type="cellIs" dxfId="4036" priority="7289" operator="equal">
      <formula>0</formula>
    </cfRule>
  </conditionalFormatting>
  <conditionalFormatting sqref="AC85">
    <cfRule type="expression" dxfId="4035" priority="7278">
      <formula>ISBLANK(AB85)</formula>
    </cfRule>
    <cfRule type="expression" dxfId="4034" priority="7279">
      <formula>ISBLANK(AA85)</formula>
    </cfRule>
  </conditionalFormatting>
  <conditionalFormatting sqref="OF40:OI40">
    <cfRule type="cellIs" dxfId="4033" priority="7051" operator="greaterThanOrEqual">
      <formula>0</formula>
    </cfRule>
    <cfRule type="cellIs" dxfId="4032" priority="7052" operator="lessThan">
      <formula>0</formula>
    </cfRule>
  </conditionalFormatting>
  <conditionalFormatting sqref="OF40:OI40">
    <cfRule type="cellIs" dxfId="4031" priority="7050" operator="equal">
      <formula>0</formula>
    </cfRule>
  </conditionalFormatting>
  <conditionalFormatting sqref="OF87:OI87">
    <cfRule type="cellIs" dxfId="4030" priority="7282" operator="greaterThanOrEqual">
      <formula>0</formula>
    </cfRule>
    <cfRule type="cellIs" dxfId="4029" priority="7283" operator="lessThan">
      <formula>0</formula>
    </cfRule>
  </conditionalFormatting>
  <conditionalFormatting sqref="OF87:OI87">
    <cfRule type="cellIs" dxfId="4028" priority="7281" operator="equal">
      <formula>0</formula>
    </cfRule>
  </conditionalFormatting>
  <conditionalFormatting sqref="D87">
    <cfRule type="cellIs" dxfId="4027" priority="7280" operator="greaterThan">
      <formula>0</formula>
    </cfRule>
  </conditionalFormatting>
  <conditionalFormatting sqref="AD85:OD87">
    <cfRule type="cellIs" dxfId="4026" priority="7292" operator="lessThan">
      <formula>$AA85</formula>
    </cfRule>
    <cfRule type="cellIs" dxfId="4025" priority="7293" operator="greaterThan">
      <formula>$AC85</formula>
    </cfRule>
    <cfRule type="cellIs" dxfId="4024" priority="7294" operator="between">
      <formula>$AA85</formula>
      <formula>$AC85</formula>
    </cfRule>
  </conditionalFormatting>
  <conditionalFormatting sqref="OF35:OI35">
    <cfRule type="cellIs" dxfId="4023" priority="7034" operator="greaterThanOrEqual">
      <formula>0</formula>
    </cfRule>
    <cfRule type="cellIs" dxfId="4022" priority="7035" operator="lessThan">
      <formula>0</formula>
    </cfRule>
  </conditionalFormatting>
  <conditionalFormatting sqref="OF35:OI35">
    <cfRule type="cellIs" dxfId="4021" priority="7033" operator="equal">
      <formula>0</formula>
    </cfRule>
  </conditionalFormatting>
  <conditionalFormatting sqref="AC81">
    <cfRule type="expression" dxfId="4020" priority="7257">
      <formula>ISBLANK(AB81)</formula>
    </cfRule>
    <cfRule type="expression" dxfId="4019" priority="7258">
      <formula>ISBLANK(AA81)</formula>
    </cfRule>
  </conditionalFormatting>
  <conditionalFormatting sqref="D35">
    <cfRule type="cellIs" dxfId="4018" priority="7032" operator="greaterThan">
      <formula>0</formula>
    </cfRule>
  </conditionalFormatting>
  <conditionalFormatting sqref="OF36:OI36">
    <cfRule type="cellIs" dxfId="4017" priority="7030" operator="greaterThanOrEqual">
      <formula>0</formula>
    </cfRule>
    <cfRule type="cellIs" dxfId="4016" priority="7031" operator="lessThan">
      <formula>0</formula>
    </cfRule>
  </conditionalFormatting>
  <conditionalFormatting sqref="OF36:OI36">
    <cfRule type="cellIs" dxfId="4015" priority="7029" operator="equal">
      <formula>0</formula>
    </cfRule>
  </conditionalFormatting>
  <conditionalFormatting sqref="D36">
    <cfRule type="cellIs" dxfId="4014" priority="7028" operator="greaterThan">
      <formula>0</formula>
    </cfRule>
  </conditionalFormatting>
  <conditionalFormatting sqref="D83">
    <cfRule type="cellIs" dxfId="4013" priority="7259" operator="greaterThan">
      <formula>0</formula>
    </cfRule>
  </conditionalFormatting>
  <conditionalFormatting sqref="OF31:OI31">
    <cfRule type="cellIs" dxfId="4012" priority="7013" operator="greaterThanOrEqual">
      <formula>0</formula>
    </cfRule>
    <cfRule type="cellIs" dxfId="4011" priority="7014" operator="lessThan">
      <formula>0</formula>
    </cfRule>
  </conditionalFormatting>
  <conditionalFormatting sqref="OF31:OI31">
    <cfRule type="cellIs" dxfId="4010" priority="7012" operator="equal">
      <formula>0</formula>
    </cfRule>
  </conditionalFormatting>
  <conditionalFormatting sqref="D31">
    <cfRule type="cellIs" dxfId="4009" priority="7011" operator="greaterThan">
      <formula>0</formula>
    </cfRule>
  </conditionalFormatting>
  <conditionalFormatting sqref="OF78:OI78">
    <cfRule type="cellIs" dxfId="4008" priority="7244" operator="greaterThanOrEqual">
      <formula>0</formula>
    </cfRule>
    <cfRule type="cellIs" dxfId="4007" priority="7245" operator="lessThan">
      <formula>0</formula>
    </cfRule>
  </conditionalFormatting>
  <conditionalFormatting sqref="OF78:OI78">
    <cfRule type="cellIs" dxfId="4006" priority="7243" operator="equal">
      <formula>0</formula>
    </cfRule>
  </conditionalFormatting>
  <conditionalFormatting sqref="D78">
    <cfRule type="cellIs" dxfId="4005" priority="7242" operator="greaterThan">
      <formula>0</formula>
    </cfRule>
  </conditionalFormatting>
  <conditionalFormatting sqref="AC74">
    <cfRule type="expression" dxfId="4004" priority="7213">
      <formula>ISBLANK(AB74)</formula>
    </cfRule>
    <cfRule type="expression" dxfId="4003" priority="7214">
      <formula>ISBLANK(AA74)</formula>
    </cfRule>
  </conditionalFormatting>
  <conditionalFormatting sqref="OF26:OI26">
    <cfRule type="cellIs" dxfId="4002" priority="6992" operator="greaterThanOrEqual">
      <formula>0</formula>
    </cfRule>
    <cfRule type="cellIs" dxfId="4001" priority="6993" operator="lessThan">
      <formula>0</formula>
    </cfRule>
  </conditionalFormatting>
  <conditionalFormatting sqref="OF26:OI26">
    <cfRule type="cellIs" dxfId="4000" priority="6991" operator="equal">
      <formula>0</formula>
    </cfRule>
  </conditionalFormatting>
  <conditionalFormatting sqref="AC27">
    <cfRule type="expression" dxfId="3999" priority="6980">
      <formula>ISBLANK(AB27)</formula>
    </cfRule>
    <cfRule type="expression" dxfId="3998" priority="6981">
      <formula>ISBLANK(AA27)</formula>
    </cfRule>
  </conditionalFormatting>
  <conditionalFormatting sqref="OF74:OI74">
    <cfRule type="cellIs" dxfId="3997" priority="7223" operator="greaterThanOrEqual">
      <formula>0</formula>
    </cfRule>
    <cfRule type="cellIs" dxfId="3996" priority="7224" operator="lessThan">
      <formula>0</formula>
    </cfRule>
  </conditionalFormatting>
  <conditionalFormatting sqref="OF74:OI74">
    <cfRule type="cellIs" dxfId="3995" priority="7222" operator="equal">
      <formula>0</formula>
    </cfRule>
  </conditionalFormatting>
  <conditionalFormatting sqref="D74">
    <cfRule type="cellIs" dxfId="3994" priority="7221" operator="greaterThan">
      <formula>0</formula>
    </cfRule>
  </conditionalFormatting>
  <conditionalFormatting sqref="OF22:OI22">
    <cfRule type="cellIs" dxfId="3993" priority="6971" operator="greaterThanOrEqual">
      <formula>0</formula>
    </cfRule>
    <cfRule type="cellIs" dxfId="3992" priority="6972" operator="lessThan">
      <formula>0</formula>
    </cfRule>
  </conditionalFormatting>
  <conditionalFormatting sqref="OF22:OI22">
    <cfRule type="cellIs" dxfId="3991" priority="6970" operator="equal">
      <formula>0</formula>
    </cfRule>
  </conditionalFormatting>
  <conditionalFormatting sqref="AC23">
    <cfRule type="expression" dxfId="3990" priority="6959">
      <formula>ISBLANK(AB23)</formula>
    </cfRule>
    <cfRule type="expression" dxfId="3989" priority="6960">
      <formula>ISBLANK(AA23)</formula>
    </cfRule>
  </conditionalFormatting>
  <conditionalFormatting sqref="OF23:OI23">
    <cfRule type="cellIs" dxfId="3988" priority="6967" operator="greaterThanOrEqual">
      <formula>0</formula>
    </cfRule>
    <cfRule type="cellIs" dxfId="3987" priority="6968" operator="lessThan">
      <formula>0</formula>
    </cfRule>
  </conditionalFormatting>
  <conditionalFormatting sqref="OF23:OI23">
    <cfRule type="cellIs" dxfId="3986" priority="6966" operator="equal">
      <formula>0</formula>
    </cfRule>
  </conditionalFormatting>
  <conditionalFormatting sqref="OF64:OI64">
    <cfRule type="cellIs" dxfId="3985" priority="7185" operator="greaterThanOrEqual">
      <formula>0</formula>
    </cfRule>
    <cfRule type="cellIs" dxfId="3984" priority="7186" operator="lessThan">
      <formula>0</formula>
    </cfRule>
  </conditionalFormatting>
  <conditionalFormatting sqref="OF64:OI64">
    <cfRule type="cellIs" dxfId="3983" priority="7184" operator="equal">
      <formula>0</formula>
    </cfRule>
  </conditionalFormatting>
  <conditionalFormatting sqref="D64">
    <cfRule type="cellIs" dxfId="3982" priority="7183" operator="greaterThan">
      <formula>0</formula>
    </cfRule>
  </conditionalFormatting>
  <conditionalFormatting sqref="AD64:OD66">
    <cfRule type="cellIs" dxfId="3981" priority="7187" operator="lessThan">
      <formula>$AA64</formula>
    </cfRule>
    <cfRule type="cellIs" dxfId="3980" priority="7188" operator="greaterThan">
      <formula>$AC64</formula>
    </cfRule>
    <cfRule type="cellIs" dxfId="3979" priority="7189" operator="between">
      <formula>$AA64</formula>
      <formula>$AC64</formula>
    </cfRule>
  </conditionalFormatting>
  <conditionalFormatting sqref="AC60">
    <cfRule type="expression" dxfId="3978" priority="7152">
      <formula>ISBLANK(AB60)</formula>
    </cfRule>
    <cfRule type="expression" dxfId="3977" priority="7153">
      <formula>ISBLANK(AA60)</formula>
    </cfRule>
  </conditionalFormatting>
  <conditionalFormatting sqref="OF62:OI62">
    <cfRule type="cellIs" dxfId="3976" priority="7156" operator="greaterThanOrEqual">
      <formula>0</formula>
    </cfRule>
    <cfRule type="cellIs" dxfId="3975" priority="7157" operator="lessThan">
      <formula>0</formula>
    </cfRule>
  </conditionalFormatting>
  <conditionalFormatting sqref="OF62:OI62">
    <cfRule type="cellIs" dxfId="3974" priority="7155" operator="equal">
      <formula>0</formula>
    </cfRule>
  </conditionalFormatting>
  <conditionalFormatting sqref="D62">
    <cfRule type="cellIs" dxfId="3973" priority="7154" operator="greaterThan">
      <formula>0</formula>
    </cfRule>
  </conditionalFormatting>
  <conditionalFormatting sqref="AC322">
    <cfRule type="expression" dxfId="3972" priority="6471">
      <formula>ISBLANK(AB322)</formula>
    </cfRule>
    <cfRule type="expression" dxfId="3971" priority="6472">
      <formula>ISBLANK(AA322)</formula>
    </cfRule>
  </conditionalFormatting>
  <conditionalFormatting sqref="AC58">
    <cfRule type="expression" dxfId="3970" priority="7127">
      <formula>ISBLANK(AB58)</formula>
    </cfRule>
    <cfRule type="expression" dxfId="3969" priority="7128">
      <formula>ISBLANK(AA58)</formula>
    </cfRule>
  </conditionalFormatting>
  <conditionalFormatting sqref="AC321">
    <cfRule type="expression" dxfId="3968" priority="6473">
      <formula>ISBLANK(AB321)</formula>
    </cfRule>
    <cfRule type="expression" dxfId="3967" priority="6474">
      <formula>ISBLANK(AA321)</formula>
    </cfRule>
  </conditionalFormatting>
  <conditionalFormatting sqref="AC47">
    <cfRule type="expression" dxfId="3966" priority="7087">
      <formula>ISBLANK(AB47)</formula>
    </cfRule>
    <cfRule type="expression" dxfId="3965" priority="7088">
      <formula>ISBLANK(AA47)</formula>
    </cfRule>
  </conditionalFormatting>
  <conditionalFormatting sqref="AC46">
    <cfRule type="expression" dxfId="3964" priority="7089">
      <formula>ISBLANK(AB46)</formula>
    </cfRule>
    <cfRule type="expression" dxfId="3963" priority="7090">
      <formula>ISBLANK(AA46)</formula>
    </cfRule>
  </conditionalFormatting>
  <conditionalFormatting sqref="OF48:OI48">
    <cfRule type="cellIs" dxfId="3962" priority="7093" operator="greaterThanOrEqual">
      <formula>0</formula>
    </cfRule>
    <cfRule type="cellIs" dxfId="3961" priority="7094" operator="lessThan">
      <formula>0</formula>
    </cfRule>
  </conditionalFormatting>
  <conditionalFormatting sqref="OF48:OI48">
    <cfRule type="cellIs" dxfId="3960" priority="7092" operator="equal">
      <formula>0</formula>
    </cfRule>
  </conditionalFormatting>
  <conditionalFormatting sqref="D48">
    <cfRule type="cellIs" dxfId="3959" priority="7091" operator="greaterThan">
      <formula>0</formula>
    </cfRule>
  </conditionalFormatting>
  <conditionalFormatting sqref="OF319:OI319">
    <cfRule type="cellIs" dxfId="3958" priority="6495" operator="greaterThanOrEqual">
      <formula>0</formula>
    </cfRule>
    <cfRule type="cellIs" dxfId="3957" priority="6496" operator="lessThan">
      <formula>0</formula>
    </cfRule>
  </conditionalFormatting>
  <conditionalFormatting sqref="OF319:OI319">
    <cfRule type="cellIs" dxfId="3956" priority="6494" operator="equal">
      <formula>0</formula>
    </cfRule>
  </conditionalFormatting>
  <conditionalFormatting sqref="F319">
    <cfRule type="cellIs" dxfId="3955" priority="6493" operator="greaterThan">
      <formula>0</formula>
    </cfRule>
  </conditionalFormatting>
  <conditionalFormatting sqref="OF39:OI39">
    <cfRule type="cellIs" dxfId="3954" priority="7055" operator="greaterThanOrEqual">
      <formula>0</formula>
    </cfRule>
    <cfRule type="cellIs" dxfId="3953" priority="7056" operator="lessThan">
      <formula>0</formula>
    </cfRule>
  </conditionalFormatting>
  <conditionalFormatting sqref="OF39:OI39">
    <cfRule type="cellIs" dxfId="3952" priority="7054" operator="equal">
      <formula>0</formula>
    </cfRule>
  </conditionalFormatting>
  <conditionalFormatting sqref="D39">
    <cfRule type="cellIs" dxfId="3951" priority="7053" operator="greaterThan">
      <formula>0</formula>
    </cfRule>
  </conditionalFormatting>
  <conditionalFormatting sqref="AD320:OD322">
    <cfRule type="cellIs" dxfId="3950" priority="6497" operator="lessThan">
      <formula>$AA320</formula>
    </cfRule>
    <cfRule type="cellIs" dxfId="3949" priority="6498" operator="greaterThan">
      <formula>$AC320</formula>
    </cfRule>
    <cfRule type="cellIs" dxfId="3948" priority="6499" operator="between">
      <formula>$AA320</formula>
      <formula>$AC320</formula>
    </cfRule>
  </conditionalFormatting>
  <conditionalFormatting sqref="AC36">
    <cfRule type="expression" dxfId="3947" priority="7022">
      <formula>ISBLANK(AB36)</formula>
    </cfRule>
    <cfRule type="expression" dxfId="3946" priority="7023">
      <formula>ISBLANK(AA36)</formula>
    </cfRule>
  </conditionalFormatting>
  <conditionalFormatting sqref="OF30:OI30">
    <cfRule type="cellIs" dxfId="3945" priority="7017" operator="greaterThanOrEqual">
      <formula>0</formula>
    </cfRule>
    <cfRule type="cellIs" dxfId="3944" priority="7018" operator="lessThan">
      <formula>0</formula>
    </cfRule>
  </conditionalFormatting>
  <conditionalFormatting sqref="OF30:OI30">
    <cfRule type="cellIs" dxfId="3943" priority="7016" operator="equal">
      <formula>0</formula>
    </cfRule>
  </conditionalFormatting>
  <conditionalFormatting sqref="D30">
    <cfRule type="cellIs" dxfId="3942" priority="7015" operator="greaterThan">
      <formula>0</formula>
    </cfRule>
  </conditionalFormatting>
  <conditionalFormatting sqref="AD30:OD32">
    <cfRule type="cellIs" dxfId="3941" priority="7019" operator="lessThan">
      <formula>$AA30</formula>
    </cfRule>
    <cfRule type="cellIs" dxfId="3940" priority="7020" operator="greaterThan">
      <formula>$AC30</formula>
    </cfRule>
    <cfRule type="cellIs" dxfId="3939" priority="7021" operator="between">
      <formula>$AA30</formula>
      <formula>$AC30</formula>
    </cfRule>
  </conditionalFormatting>
  <conditionalFormatting sqref="AC25">
    <cfRule type="expression" dxfId="3938" priority="6984">
      <formula>ISBLANK(AB25)</formula>
    </cfRule>
    <cfRule type="expression" dxfId="3937" priority="6985">
      <formula>ISBLANK(AA25)</formula>
    </cfRule>
  </conditionalFormatting>
  <conditionalFormatting sqref="OF27:OI27">
    <cfRule type="cellIs" dxfId="3936" priority="6988" operator="greaterThanOrEqual">
      <formula>0</formula>
    </cfRule>
    <cfRule type="cellIs" dxfId="3935" priority="6989" operator="lessThan">
      <formula>0</formula>
    </cfRule>
  </conditionalFormatting>
  <conditionalFormatting sqref="OF27:OI27">
    <cfRule type="cellIs" dxfId="3934" priority="6987" operator="equal">
      <formula>0</formula>
    </cfRule>
  </conditionalFormatting>
  <conditionalFormatting sqref="OF321:OI321">
    <cfRule type="cellIs" dxfId="3933" priority="6487" operator="greaterThanOrEqual">
      <formula>0</formula>
    </cfRule>
    <cfRule type="cellIs" dxfId="3932" priority="6488" operator="lessThan">
      <formula>0</formula>
    </cfRule>
  </conditionalFormatting>
  <conditionalFormatting sqref="OF321:OI321">
    <cfRule type="cellIs" dxfId="3931" priority="6486" operator="equal">
      <formula>0</formula>
    </cfRule>
  </conditionalFormatting>
  <conditionalFormatting sqref="OF308:OI308">
    <cfRule type="cellIs" dxfId="3930" priority="5830" operator="greaterThanOrEqual">
      <formula>0</formula>
    </cfRule>
    <cfRule type="cellIs" dxfId="3929" priority="5831" operator="lessThan">
      <formula>0</formula>
    </cfRule>
  </conditionalFormatting>
  <conditionalFormatting sqref="OF308:OI308">
    <cfRule type="cellIs" dxfId="3928" priority="5829" operator="equal">
      <formula>0</formula>
    </cfRule>
  </conditionalFormatting>
  <conditionalFormatting sqref="D308">
    <cfRule type="cellIs" dxfId="3927" priority="5828" operator="greaterThan">
      <formula>0</formula>
    </cfRule>
  </conditionalFormatting>
  <conditionalFormatting sqref="AC324">
    <cfRule type="expression" dxfId="3926" priority="6428">
      <formula>ISBLANK(AB324)</formula>
    </cfRule>
    <cfRule type="expression" dxfId="3925" priority="6429">
      <formula>ISBLANK(AA324)</formula>
    </cfRule>
  </conditionalFormatting>
  <conditionalFormatting sqref="AD306:OD306">
    <cfRule type="cellIs" dxfId="3924" priority="5796" operator="lessThan">
      <formula>$AA306</formula>
    </cfRule>
    <cfRule type="cellIs" dxfId="3923" priority="5797" operator="greaterThan">
      <formula>$AC306</formula>
    </cfRule>
    <cfRule type="cellIs" dxfId="3922" priority="5798" operator="between">
      <formula>$AA306</formula>
      <formula>$AC306</formula>
    </cfRule>
  </conditionalFormatting>
  <conditionalFormatting sqref="D329">
    <cfRule type="cellIs" dxfId="3921" priority="6391" operator="greaterThan">
      <formula>0</formula>
    </cfRule>
  </conditionalFormatting>
  <conditionalFormatting sqref="P319">
    <cfRule type="expression" dxfId="3920" priority="6465">
      <formula>ISBLANK(O319)</formula>
    </cfRule>
  </conditionalFormatting>
  <conditionalFormatting sqref="R319">
    <cfRule type="expression" dxfId="3919" priority="6466">
      <formula>ISBLANK(Q319)</formula>
    </cfRule>
  </conditionalFormatting>
  <conditionalFormatting sqref="L327">
    <cfRule type="expression" dxfId="3918" priority="6376">
      <formula>ISBLANK(K327)</formula>
    </cfRule>
  </conditionalFormatting>
  <conditionalFormatting sqref="N327">
    <cfRule type="expression" dxfId="3917" priority="6375">
      <formula>ISBLANK(M327)</formula>
    </cfRule>
  </conditionalFormatting>
  <conditionalFormatting sqref="T327">
    <cfRule type="expression" dxfId="3916" priority="6374">
      <formula>ISBLANK(S327)</formula>
    </cfRule>
  </conditionalFormatting>
  <conditionalFormatting sqref="V327">
    <cfRule type="expression" dxfId="3915" priority="6373">
      <formula>ISBLANK(U327)</formula>
    </cfRule>
  </conditionalFormatting>
  <conditionalFormatting sqref="R327">
    <cfRule type="expression" dxfId="3914" priority="6372">
      <formula>ISBLANK(Q327)</formula>
    </cfRule>
  </conditionalFormatting>
  <conditionalFormatting sqref="F306">
    <cfRule type="cellIs" dxfId="3913" priority="5795" operator="greaterThan">
      <formula>0</formula>
    </cfRule>
  </conditionalFormatting>
  <conditionalFormatting sqref="AC309">
    <cfRule type="expression" dxfId="3912" priority="5814">
      <formula>ISBLANK(AB309)</formula>
    </cfRule>
    <cfRule type="expression" dxfId="3911" priority="5815">
      <formula>ISBLANK(AA309)</formula>
    </cfRule>
  </conditionalFormatting>
  <conditionalFormatting sqref="L319">
    <cfRule type="expression" dxfId="3910" priority="6470">
      <formula>ISBLANK(K319)</formula>
    </cfRule>
  </conditionalFormatting>
  <conditionalFormatting sqref="N319">
    <cfRule type="expression" dxfId="3909" priority="6469">
      <formula>ISBLANK(M319)</formula>
    </cfRule>
  </conditionalFormatting>
  <conditionalFormatting sqref="T319">
    <cfRule type="expression" dxfId="3908" priority="6468">
      <formula>ISBLANK(S319)</formula>
    </cfRule>
  </conditionalFormatting>
  <conditionalFormatting sqref="V319">
    <cfRule type="expression" dxfId="3907" priority="6467">
      <formula>ISBLANK(U319)</formula>
    </cfRule>
  </conditionalFormatting>
  <conditionalFormatting sqref="AD307:OD309">
    <cfRule type="cellIs" dxfId="3906" priority="5840" operator="lessThan">
      <formula>$AA307</formula>
    </cfRule>
    <cfRule type="cellIs" dxfId="3905" priority="5841" operator="greaterThan">
      <formula>$AC307</formula>
    </cfRule>
    <cfRule type="cellIs" dxfId="3904" priority="5842" operator="between">
      <formula>$AA307</formula>
      <formula>$AC307</formula>
    </cfRule>
  </conditionalFormatting>
  <conditionalFormatting sqref="OF329:OI329">
    <cfRule type="cellIs" dxfId="3903" priority="6393" operator="greaterThanOrEqual">
      <formula>0</formula>
    </cfRule>
    <cfRule type="cellIs" dxfId="3902" priority="6394" operator="lessThan">
      <formula>0</formula>
    </cfRule>
  </conditionalFormatting>
  <conditionalFormatting sqref="OF329:OI329">
    <cfRule type="cellIs" dxfId="3901" priority="6392" operator="equal">
      <formula>0</formula>
    </cfRule>
  </conditionalFormatting>
  <conditionalFormatting sqref="AC308">
    <cfRule type="expression" dxfId="3900" priority="5816">
      <formula>ISBLANK(AB308)</formula>
    </cfRule>
    <cfRule type="expression" dxfId="3899" priority="5817">
      <formula>ISBLANK(AA308)</formula>
    </cfRule>
  </conditionalFormatting>
  <conditionalFormatting sqref="D309">
    <cfRule type="cellIs" dxfId="3898" priority="5824" operator="greaterThan">
      <formula>0</formula>
    </cfRule>
  </conditionalFormatting>
  <conditionalFormatting sqref="F310">
    <cfRule type="cellIs" dxfId="3897" priority="5748" operator="greaterThan">
      <formula>0</formula>
    </cfRule>
  </conditionalFormatting>
  <conditionalFormatting sqref="OF309:OI309">
    <cfRule type="cellIs" dxfId="3896" priority="5826" operator="greaterThanOrEqual">
      <formula>0</formula>
    </cfRule>
    <cfRule type="cellIs" dxfId="3895" priority="5827" operator="lessThan">
      <formula>0</formula>
    </cfRule>
  </conditionalFormatting>
  <conditionalFormatting sqref="OF309:OI309">
    <cfRule type="cellIs" dxfId="3894" priority="5825" operator="equal">
      <formula>0</formula>
    </cfRule>
  </conditionalFormatting>
  <conditionalFormatting sqref="AC330">
    <cfRule type="expression" dxfId="3893" priority="6377">
      <formula>ISBLANK(AB330)</formula>
    </cfRule>
    <cfRule type="expression" dxfId="3892" priority="6378">
      <formula>ISBLANK(AA330)</formula>
    </cfRule>
  </conditionalFormatting>
  <conditionalFormatting sqref="AC325">
    <cfRule type="expression" dxfId="3891" priority="6426">
      <formula>ISBLANK(AB325)</formula>
    </cfRule>
    <cfRule type="expression" dxfId="3890" priority="6427">
      <formula>ISBLANK(AA325)</formula>
    </cfRule>
  </conditionalFormatting>
  <conditionalFormatting sqref="T332">
    <cfRule type="expression" dxfId="3889" priority="6327">
      <formula>ISBLANK(S332)</formula>
    </cfRule>
  </conditionalFormatting>
  <conditionalFormatting sqref="V332">
    <cfRule type="expression" dxfId="3888" priority="6326">
      <formula>ISBLANK(U332)</formula>
    </cfRule>
  </conditionalFormatting>
  <conditionalFormatting sqref="R332">
    <cfRule type="expression" dxfId="3887" priority="6325">
      <formula>ISBLANK(Q332)</formula>
    </cfRule>
  </conditionalFormatting>
  <conditionalFormatting sqref="P332">
    <cfRule type="expression" dxfId="3886" priority="6324">
      <formula>ISBLANK(O332)</formula>
    </cfRule>
  </conditionalFormatting>
  <conditionalFormatting sqref="X319">
    <cfRule type="expression" dxfId="3885" priority="6464">
      <formula>ISBLANK(W319)</formula>
    </cfRule>
  </conditionalFormatting>
  <conditionalFormatting sqref="OF320:OI320">
    <cfRule type="cellIs" dxfId="3884" priority="6491" operator="greaterThanOrEqual">
      <formula>0</formula>
    </cfRule>
    <cfRule type="cellIs" dxfId="3883" priority="6492" operator="lessThan">
      <formula>0</formula>
    </cfRule>
  </conditionalFormatting>
  <conditionalFormatting sqref="OF320:OI320">
    <cfRule type="cellIs" dxfId="3882" priority="6490" operator="equal">
      <formula>0</formula>
    </cfRule>
  </conditionalFormatting>
  <conditionalFormatting sqref="AC328">
    <cfRule type="expression" dxfId="3881" priority="6381">
      <formula>ISBLANK(AB328)</formula>
    </cfRule>
    <cfRule type="expression" dxfId="3880" priority="6382">
      <formula>ISBLANK(AA328)</formula>
    </cfRule>
  </conditionalFormatting>
  <conditionalFormatting sqref="OF323:OI323">
    <cfRule type="cellIs" dxfId="3879" priority="6448" operator="greaterThanOrEqual">
      <formula>0</formula>
    </cfRule>
    <cfRule type="cellIs" dxfId="3878" priority="6449" operator="lessThan">
      <formula>0</formula>
    </cfRule>
  </conditionalFormatting>
  <conditionalFormatting sqref="OF323:OI323">
    <cfRule type="cellIs" dxfId="3877" priority="6447" operator="equal">
      <formula>0</formula>
    </cfRule>
  </conditionalFormatting>
  <conditionalFormatting sqref="F323">
    <cfRule type="cellIs" dxfId="3876" priority="6446" operator="greaterThan">
      <formula>0</formula>
    </cfRule>
  </conditionalFormatting>
  <conditionalFormatting sqref="D320">
    <cfRule type="cellIs" dxfId="3875" priority="6489" operator="greaterThan">
      <formula>0</formula>
    </cfRule>
  </conditionalFormatting>
  <conditionalFormatting sqref="OF325:OI325">
    <cfRule type="cellIs" dxfId="3874" priority="6440" operator="greaterThanOrEqual">
      <formula>0</formula>
    </cfRule>
    <cfRule type="cellIs" dxfId="3873" priority="6441" operator="lessThan">
      <formula>0</formula>
    </cfRule>
  </conditionalFormatting>
  <conditionalFormatting sqref="OF325:OI325">
    <cfRule type="cellIs" dxfId="3872" priority="6439" operator="equal">
      <formula>0</formula>
    </cfRule>
  </conditionalFormatting>
  <conditionalFormatting sqref="D321">
    <cfRule type="cellIs" dxfId="3871" priority="6485" operator="greaterThan">
      <formula>0</formula>
    </cfRule>
  </conditionalFormatting>
  <conditionalFormatting sqref="OF326:OI326">
    <cfRule type="cellIs" dxfId="3870" priority="6436" operator="greaterThanOrEqual">
      <formula>0</formula>
    </cfRule>
    <cfRule type="cellIs" dxfId="3869" priority="6437" operator="lessThan">
      <formula>0</formula>
    </cfRule>
  </conditionalFormatting>
  <conditionalFormatting sqref="OF326:OI326">
    <cfRule type="cellIs" dxfId="3868" priority="6435" operator="equal">
      <formula>0</formula>
    </cfRule>
  </conditionalFormatting>
  <conditionalFormatting sqref="D326">
    <cfRule type="cellIs" dxfId="3867" priority="6434" operator="greaterThan">
      <formula>0</formula>
    </cfRule>
  </conditionalFormatting>
  <conditionalFormatting sqref="AA319">
    <cfRule type="expression" dxfId="3866" priority="6478">
      <formula>ISBLANK(AA320)</formula>
    </cfRule>
  </conditionalFormatting>
  <conditionalFormatting sqref="AB319">
    <cfRule type="expression" dxfId="3865" priority="6477">
      <formula>ISBLANK(AB320)</formula>
    </cfRule>
  </conditionalFormatting>
  <conditionalFormatting sqref="L332">
    <cfRule type="expression" dxfId="3864" priority="6329">
      <formula>ISBLANK(K332)</formula>
    </cfRule>
  </conditionalFormatting>
  <conditionalFormatting sqref="AD324:OD326">
    <cfRule type="cellIs" dxfId="3863" priority="6450" operator="lessThan">
      <formula>$AA324</formula>
    </cfRule>
    <cfRule type="cellIs" dxfId="3862" priority="6451" operator="greaterThan">
      <formula>$AC324</formula>
    </cfRule>
    <cfRule type="cellIs" dxfId="3861" priority="6452" operator="between">
      <formula>$AA324</formula>
      <formula>$AC324</formula>
    </cfRule>
  </conditionalFormatting>
  <conditionalFormatting sqref="N332">
    <cfRule type="expression" dxfId="3860" priority="6328">
      <formula>ISBLANK(M332)</formula>
    </cfRule>
  </conditionalFormatting>
  <conditionalFormatting sqref="AD319:OD319">
    <cfRule type="cellIs" dxfId="3859" priority="6453" operator="lessThan">
      <formula>$AA319</formula>
    </cfRule>
    <cfRule type="cellIs" dxfId="3858" priority="6454" operator="greaterThan">
      <formula>$AC319</formula>
    </cfRule>
    <cfRule type="cellIs" dxfId="3857" priority="6455" operator="between">
      <formula>$AA319</formula>
      <formula>$AC319</formula>
    </cfRule>
  </conditionalFormatting>
  <conditionalFormatting sqref="AC326">
    <cfRule type="expression" dxfId="3856" priority="6424">
      <formula>ISBLANK(AB326)</formula>
    </cfRule>
    <cfRule type="expression" dxfId="3855" priority="6425">
      <formula>ISBLANK(AA326)</formula>
    </cfRule>
  </conditionalFormatting>
  <conditionalFormatting sqref="T323">
    <cfRule type="expression" dxfId="3854" priority="6421">
      <formula>ISBLANK(S323)</formula>
    </cfRule>
  </conditionalFormatting>
  <conditionalFormatting sqref="V323">
    <cfRule type="expression" dxfId="3853" priority="6420">
      <formula>ISBLANK(U323)</formula>
    </cfRule>
  </conditionalFormatting>
  <conditionalFormatting sqref="R323">
    <cfRule type="expression" dxfId="3852" priority="6419">
      <formula>ISBLANK(Q323)</formula>
    </cfRule>
  </conditionalFormatting>
  <conditionalFormatting sqref="P323">
    <cfRule type="expression" dxfId="3851" priority="6418">
      <formula>ISBLANK(O323)</formula>
    </cfRule>
  </conditionalFormatting>
  <conditionalFormatting sqref="X323">
    <cfRule type="expression" dxfId="3850" priority="6417">
      <formula>ISBLANK(W323)</formula>
    </cfRule>
  </conditionalFormatting>
  <conditionalFormatting sqref="OF324:OI324">
    <cfRule type="cellIs" dxfId="3849" priority="6444" operator="greaterThanOrEqual">
      <formula>0</formula>
    </cfRule>
    <cfRule type="cellIs" dxfId="3848" priority="6445" operator="lessThan">
      <formula>0</formula>
    </cfRule>
  </conditionalFormatting>
  <conditionalFormatting sqref="OF324:OI324">
    <cfRule type="cellIs" dxfId="3847" priority="6443" operator="equal">
      <formula>0</formula>
    </cfRule>
  </conditionalFormatting>
  <conditionalFormatting sqref="AC333">
    <cfRule type="expression" dxfId="3846" priority="6334">
      <formula>ISBLANK(AB333)</formula>
    </cfRule>
    <cfRule type="expression" dxfId="3845" priority="6335">
      <formula>ISBLANK(AA333)</formula>
    </cfRule>
  </conditionalFormatting>
  <conditionalFormatting sqref="D324">
    <cfRule type="cellIs" dxfId="3844" priority="6442" operator="greaterThan">
      <formula>0</formula>
    </cfRule>
  </conditionalFormatting>
  <conditionalFormatting sqref="OF334:OI334">
    <cfRule type="cellIs" dxfId="3843" priority="6346" operator="greaterThanOrEqual">
      <formula>0</formula>
    </cfRule>
    <cfRule type="cellIs" dxfId="3842" priority="6347" operator="lessThan">
      <formula>0</formula>
    </cfRule>
  </conditionalFormatting>
  <conditionalFormatting sqref="OF334:OI334">
    <cfRule type="cellIs" dxfId="3841" priority="6345" operator="equal">
      <formula>0</formula>
    </cfRule>
  </conditionalFormatting>
  <conditionalFormatting sqref="D325">
    <cfRule type="cellIs" dxfId="3840" priority="6438" operator="greaterThan">
      <formula>0</formula>
    </cfRule>
  </conditionalFormatting>
  <conditionalFormatting sqref="OF330:OI330">
    <cfRule type="cellIs" dxfId="3839" priority="6389" operator="greaterThanOrEqual">
      <formula>0</formula>
    </cfRule>
    <cfRule type="cellIs" dxfId="3838" priority="6390" operator="lessThan">
      <formula>0</formula>
    </cfRule>
  </conditionalFormatting>
  <conditionalFormatting sqref="OF330:OI330">
    <cfRule type="cellIs" dxfId="3837" priority="6388" operator="equal">
      <formula>0</formula>
    </cfRule>
  </conditionalFormatting>
  <conditionalFormatting sqref="D330">
    <cfRule type="cellIs" dxfId="3836" priority="6387" operator="greaterThan">
      <formula>0</formula>
    </cfRule>
  </conditionalFormatting>
  <conditionalFormatting sqref="AA323">
    <cfRule type="expression" dxfId="3835" priority="6431">
      <formula>ISBLANK(AA324)</formula>
    </cfRule>
  </conditionalFormatting>
  <conditionalFormatting sqref="AB323">
    <cfRule type="expression" dxfId="3834" priority="6430">
      <formula>ISBLANK(AB324)</formula>
    </cfRule>
  </conditionalFormatting>
  <conditionalFormatting sqref="L323">
    <cfRule type="expression" dxfId="3833" priority="6423">
      <formula>ISBLANK(K323)</formula>
    </cfRule>
  </conditionalFormatting>
  <conditionalFormatting sqref="N323">
    <cfRule type="expression" dxfId="3832" priority="6422">
      <formula>ISBLANK(M323)</formula>
    </cfRule>
  </conditionalFormatting>
  <conditionalFormatting sqref="AD323:OD323">
    <cfRule type="cellIs" dxfId="3831" priority="6406" operator="lessThan">
      <formula>$AA323</formula>
    </cfRule>
    <cfRule type="cellIs" dxfId="3830" priority="6407" operator="greaterThan">
      <formula>$AC323</formula>
    </cfRule>
    <cfRule type="cellIs" dxfId="3829" priority="6408" operator="between">
      <formula>$AA323</formula>
      <formula>$AC323</formula>
    </cfRule>
  </conditionalFormatting>
  <conditionalFormatting sqref="AC329">
    <cfRule type="expression" dxfId="3828" priority="6379">
      <formula>ISBLANK(AB329)</formula>
    </cfRule>
    <cfRule type="expression" dxfId="3827" priority="6380">
      <formula>ISBLANK(AA329)</formula>
    </cfRule>
  </conditionalFormatting>
  <conditionalFormatting sqref="AC343">
    <cfRule type="expression" dxfId="3826" priority="6236">
      <formula>ISBLANK(AB343)</formula>
    </cfRule>
    <cfRule type="expression" dxfId="3825" priority="6237">
      <formula>ISBLANK(AA343)</formula>
    </cfRule>
  </conditionalFormatting>
  <conditionalFormatting sqref="T340">
    <cfRule type="expression" dxfId="3824" priority="6233">
      <formula>ISBLANK(S340)</formula>
    </cfRule>
  </conditionalFormatting>
  <conditionalFormatting sqref="V340">
    <cfRule type="expression" dxfId="3823" priority="6232">
      <formula>ISBLANK(U340)</formula>
    </cfRule>
  </conditionalFormatting>
  <conditionalFormatting sqref="R340">
    <cfRule type="expression" dxfId="3822" priority="6231">
      <formula>ISBLANK(Q340)</formula>
    </cfRule>
  </conditionalFormatting>
  <conditionalFormatting sqref="P327">
    <cfRule type="expression" dxfId="3821" priority="6371">
      <formula>ISBLANK(O327)</formula>
    </cfRule>
  </conditionalFormatting>
  <conditionalFormatting sqref="X327">
    <cfRule type="expression" dxfId="3820" priority="6370">
      <formula>ISBLANK(W327)</formula>
    </cfRule>
  </conditionalFormatting>
  <conditionalFormatting sqref="OF328:OI328">
    <cfRule type="cellIs" dxfId="3819" priority="6397" operator="greaterThanOrEqual">
      <formula>0</formula>
    </cfRule>
    <cfRule type="cellIs" dxfId="3818" priority="6398" operator="lessThan">
      <formula>0</formula>
    </cfRule>
  </conditionalFormatting>
  <conditionalFormatting sqref="OF328:OI328">
    <cfRule type="cellIs" dxfId="3817" priority="6396" operator="equal">
      <formula>0</formula>
    </cfRule>
  </conditionalFormatting>
  <conditionalFormatting sqref="AC337">
    <cfRule type="expression" dxfId="3816" priority="6287">
      <formula>ISBLANK(AB337)</formula>
    </cfRule>
    <cfRule type="expression" dxfId="3815" priority="6288">
      <formula>ISBLANK(AA337)</formula>
    </cfRule>
  </conditionalFormatting>
  <conditionalFormatting sqref="OF327:OI327">
    <cfRule type="cellIs" dxfId="3814" priority="6401" operator="greaterThanOrEqual">
      <formula>0</formula>
    </cfRule>
    <cfRule type="cellIs" dxfId="3813" priority="6402" operator="lessThan">
      <formula>0</formula>
    </cfRule>
  </conditionalFormatting>
  <conditionalFormatting sqref="OF327:OI327">
    <cfRule type="cellIs" dxfId="3812" priority="6400" operator="equal">
      <formula>0</formula>
    </cfRule>
  </conditionalFormatting>
  <conditionalFormatting sqref="F327">
    <cfRule type="cellIs" dxfId="3811" priority="6399" operator="greaterThan">
      <formula>0</formula>
    </cfRule>
  </conditionalFormatting>
  <conditionalFormatting sqref="D328">
    <cfRule type="cellIs" dxfId="3810" priority="6395" operator="greaterThan">
      <formula>0</formula>
    </cfRule>
  </conditionalFormatting>
  <conditionalFormatting sqref="OF342:OI342">
    <cfRule type="cellIs" dxfId="3809" priority="6252" operator="greaterThanOrEqual">
      <formula>0</formula>
    </cfRule>
    <cfRule type="cellIs" dxfId="3808" priority="6253" operator="lessThan">
      <formula>0</formula>
    </cfRule>
  </conditionalFormatting>
  <conditionalFormatting sqref="OF342:OI342">
    <cfRule type="cellIs" dxfId="3807" priority="6251" operator="equal">
      <formula>0</formula>
    </cfRule>
  </conditionalFormatting>
  <conditionalFormatting sqref="D342">
    <cfRule type="cellIs" dxfId="3806" priority="6250" operator="greaterThan">
      <formula>0</formula>
    </cfRule>
  </conditionalFormatting>
  <conditionalFormatting sqref="OF335:OI335">
    <cfRule type="cellIs" dxfId="3805" priority="6342" operator="greaterThanOrEqual">
      <formula>0</formula>
    </cfRule>
    <cfRule type="cellIs" dxfId="3804" priority="6343" operator="lessThan">
      <formula>0</formula>
    </cfRule>
  </conditionalFormatting>
  <conditionalFormatting sqref="OF335:OI335">
    <cfRule type="cellIs" dxfId="3803" priority="6341" operator="equal">
      <formula>0</formula>
    </cfRule>
  </conditionalFormatting>
  <conditionalFormatting sqref="D335">
    <cfRule type="cellIs" dxfId="3802" priority="6340" operator="greaterThan">
      <formula>0</formula>
    </cfRule>
  </conditionalFormatting>
  <conditionalFormatting sqref="AA327">
    <cfRule type="expression" dxfId="3801" priority="6384">
      <formula>ISBLANK(AA328)</formula>
    </cfRule>
  </conditionalFormatting>
  <conditionalFormatting sqref="AB327">
    <cfRule type="expression" dxfId="3800" priority="6383">
      <formula>ISBLANK(AB328)</formula>
    </cfRule>
  </conditionalFormatting>
  <conditionalFormatting sqref="L340">
    <cfRule type="expression" dxfId="3799" priority="6235">
      <formula>ISBLANK(K340)</formula>
    </cfRule>
  </conditionalFormatting>
  <conditionalFormatting sqref="AD328:OD330">
    <cfRule type="cellIs" dxfId="3798" priority="6403" operator="lessThan">
      <formula>$AA328</formula>
    </cfRule>
    <cfRule type="cellIs" dxfId="3797" priority="6404" operator="greaterThan">
      <formula>$AC328</formula>
    </cfRule>
    <cfRule type="cellIs" dxfId="3796" priority="6405" operator="between">
      <formula>$AA328</formula>
      <formula>$AC328</formula>
    </cfRule>
  </conditionalFormatting>
  <conditionalFormatting sqref="N340">
    <cfRule type="expression" dxfId="3795" priority="6234">
      <formula>ISBLANK(M340)</formula>
    </cfRule>
  </conditionalFormatting>
  <conditionalFormatting sqref="AD327:OD327">
    <cfRule type="cellIs" dxfId="3794" priority="6359" operator="lessThan">
      <formula>$AA327</formula>
    </cfRule>
    <cfRule type="cellIs" dxfId="3793" priority="6360" operator="greaterThan">
      <formula>$AC327</formula>
    </cfRule>
    <cfRule type="cellIs" dxfId="3792" priority="6361" operator="between">
      <formula>$AA327</formula>
      <formula>$AC327</formula>
    </cfRule>
  </conditionalFormatting>
  <conditionalFormatting sqref="AC334">
    <cfRule type="expression" dxfId="3791" priority="6332">
      <formula>ISBLANK(AB334)</formula>
    </cfRule>
    <cfRule type="expression" dxfId="3790" priority="6333">
      <formula>ISBLANK(AA334)</formula>
    </cfRule>
  </conditionalFormatting>
  <conditionalFormatting sqref="AC335">
    <cfRule type="expression" dxfId="3789" priority="6330">
      <formula>ISBLANK(AB335)</formula>
    </cfRule>
    <cfRule type="expression" dxfId="3788" priority="6331">
      <formula>ISBLANK(AA335)</formula>
    </cfRule>
  </conditionalFormatting>
  <conditionalFormatting sqref="T345">
    <cfRule type="expression" dxfId="3787" priority="6186">
      <formula>ISBLANK(S345)</formula>
    </cfRule>
  </conditionalFormatting>
  <conditionalFormatting sqref="V345">
    <cfRule type="expression" dxfId="3786" priority="6185">
      <formula>ISBLANK(U345)</formula>
    </cfRule>
  </conditionalFormatting>
  <conditionalFormatting sqref="R345">
    <cfRule type="expression" dxfId="3785" priority="6184">
      <formula>ISBLANK(Q345)</formula>
    </cfRule>
  </conditionalFormatting>
  <conditionalFormatting sqref="P345">
    <cfRule type="expression" dxfId="3784" priority="6183">
      <formula>ISBLANK(O345)</formula>
    </cfRule>
  </conditionalFormatting>
  <conditionalFormatting sqref="X332">
    <cfRule type="expression" dxfId="3783" priority="6323">
      <formula>ISBLANK(W332)</formula>
    </cfRule>
  </conditionalFormatting>
  <conditionalFormatting sqref="OF333:OI333">
    <cfRule type="cellIs" dxfId="3782" priority="6350" operator="greaterThanOrEqual">
      <formula>0</formula>
    </cfRule>
    <cfRule type="cellIs" dxfId="3781" priority="6351" operator="lessThan">
      <formula>0</formula>
    </cfRule>
  </conditionalFormatting>
  <conditionalFormatting sqref="OF333:OI333">
    <cfRule type="cellIs" dxfId="3780" priority="6349" operator="equal">
      <formula>0</formula>
    </cfRule>
  </conditionalFormatting>
  <conditionalFormatting sqref="AC341">
    <cfRule type="expression" dxfId="3779" priority="6240">
      <formula>ISBLANK(AB341)</formula>
    </cfRule>
    <cfRule type="expression" dxfId="3778" priority="6241">
      <formula>ISBLANK(AA341)</formula>
    </cfRule>
  </conditionalFormatting>
  <conditionalFormatting sqref="OF332:OI332">
    <cfRule type="cellIs" dxfId="3777" priority="6354" operator="greaterThanOrEqual">
      <formula>0</formula>
    </cfRule>
    <cfRule type="cellIs" dxfId="3776" priority="6355" operator="lessThan">
      <formula>0</formula>
    </cfRule>
  </conditionalFormatting>
  <conditionalFormatting sqref="OF332:OI332">
    <cfRule type="cellIs" dxfId="3775" priority="6353" operator="equal">
      <formula>0</formula>
    </cfRule>
  </conditionalFormatting>
  <conditionalFormatting sqref="F332">
    <cfRule type="cellIs" dxfId="3774" priority="6352" operator="greaterThan">
      <formula>0</formula>
    </cfRule>
  </conditionalFormatting>
  <conditionalFormatting sqref="D333">
    <cfRule type="cellIs" dxfId="3773" priority="6348" operator="greaterThan">
      <formula>0</formula>
    </cfRule>
  </conditionalFormatting>
  <conditionalFormatting sqref="OF338:OI338">
    <cfRule type="cellIs" dxfId="3772" priority="6299" operator="greaterThanOrEqual">
      <formula>0</formula>
    </cfRule>
    <cfRule type="cellIs" dxfId="3771" priority="6300" operator="lessThan">
      <formula>0</formula>
    </cfRule>
  </conditionalFormatting>
  <conditionalFormatting sqref="OF338:OI338">
    <cfRule type="cellIs" dxfId="3770" priority="6298" operator="equal">
      <formula>0</formula>
    </cfRule>
  </conditionalFormatting>
  <conditionalFormatting sqref="D334">
    <cfRule type="cellIs" dxfId="3769" priority="6344" operator="greaterThan">
      <formula>0</formula>
    </cfRule>
  </conditionalFormatting>
  <conditionalFormatting sqref="OF339:OI339">
    <cfRule type="cellIs" dxfId="3768" priority="6295" operator="greaterThanOrEqual">
      <formula>0</formula>
    </cfRule>
    <cfRule type="cellIs" dxfId="3767" priority="6296" operator="lessThan">
      <formula>0</formula>
    </cfRule>
  </conditionalFormatting>
  <conditionalFormatting sqref="OF339:OI339">
    <cfRule type="cellIs" dxfId="3766" priority="6294" operator="equal">
      <formula>0</formula>
    </cfRule>
  </conditionalFormatting>
  <conditionalFormatting sqref="D339">
    <cfRule type="cellIs" dxfId="3765" priority="6293" operator="greaterThan">
      <formula>0</formula>
    </cfRule>
  </conditionalFormatting>
  <conditionalFormatting sqref="AA332">
    <cfRule type="expression" dxfId="3764" priority="6337">
      <formula>ISBLANK(AA333)</formula>
    </cfRule>
  </conditionalFormatting>
  <conditionalFormatting sqref="AB332">
    <cfRule type="expression" dxfId="3763" priority="6336">
      <formula>ISBLANK(AB333)</formula>
    </cfRule>
  </conditionalFormatting>
  <conditionalFormatting sqref="L345">
    <cfRule type="expression" dxfId="3762" priority="6188">
      <formula>ISBLANK(K345)</formula>
    </cfRule>
  </conditionalFormatting>
  <conditionalFormatting sqref="AD333:OD335">
    <cfRule type="cellIs" dxfId="3761" priority="6356" operator="lessThan">
      <formula>$AA333</formula>
    </cfRule>
    <cfRule type="cellIs" dxfId="3760" priority="6357" operator="greaterThan">
      <formula>$AC333</formula>
    </cfRule>
    <cfRule type="cellIs" dxfId="3759" priority="6358" operator="between">
      <formula>$AA333</formula>
      <formula>$AC333</formula>
    </cfRule>
  </conditionalFormatting>
  <conditionalFormatting sqref="N345">
    <cfRule type="expression" dxfId="3758" priority="6187">
      <formula>ISBLANK(M345)</formula>
    </cfRule>
  </conditionalFormatting>
  <conditionalFormatting sqref="AD332:OD332">
    <cfRule type="cellIs" dxfId="3757" priority="6312" operator="lessThan">
      <formula>$AA332</formula>
    </cfRule>
    <cfRule type="cellIs" dxfId="3756" priority="6313" operator="greaterThan">
      <formula>$AC332</formula>
    </cfRule>
    <cfRule type="cellIs" dxfId="3755" priority="6314" operator="between">
      <formula>$AA332</formula>
      <formula>$AC332</formula>
    </cfRule>
  </conditionalFormatting>
  <conditionalFormatting sqref="AC338">
    <cfRule type="expression" dxfId="3754" priority="6285">
      <formula>ISBLANK(AB338)</formula>
    </cfRule>
    <cfRule type="expression" dxfId="3753" priority="6286">
      <formula>ISBLANK(AA338)</formula>
    </cfRule>
  </conditionalFormatting>
  <conditionalFormatting sqref="AC339">
    <cfRule type="expression" dxfId="3752" priority="6283">
      <formula>ISBLANK(AB339)</formula>
    </cfRule>
    <cfRule type="expression" dxfId="3751" priority="6284">
      <formula>ISBLANK(AA339)</formula>
    </cfRule>
  </conditionalFormatting>
  <conditionalFormatting sqref="T336">
    <cfRule type="expression" dxfId="3750" priority="6280">
      <formula>ISBLANK(S336)</formula>
    </cfRule>
  </conditionalFormatting>
  <conditionalFormatting sqref="V336">
    <cfRule type="expression" dxfId="3749" priority="6279">
      <formula>ISBLANK(U336)</formula>
    </cfRule>
  </conditionalFormatting>
  <conditionalFormatting sqref="R336">
    <cfRule type="expression" dxfId="3748" priority="6278">
      <formula>ISBLANK(Q336)</formula>
    </cfRule>
  </conditionalFormatting>
  <conditionalFormatting sqref="P336">
    <cfRule type="expression" dxfId="3747" priority="6277">
      <formula>ISBLANK(O336)</formula>
    </cfRule>
  </conditionalFormatting>
  <conditionalFormatting sqref="X336">
    <cfRule type="expression" dxfId="3746" priority="6276">
      <formula>ISBLANK(W336)</formula>
    </cfRule>
  </conditionalFormatting>
  <conditionalFormatting sqref="OF337:OI337">
    <cfRule type="cellIs" dxfId="3745" priority="6303" operator="greaterThanOrEqual">
      <formula>0</formula>
    </cfRule>
    <cfRule type="cellIs" dxfId="3744" priority="6304" operator="lessThan">
      <formula>0</formula>
    </cfRule>
  </conditionalFormatting>
  <conditionalFormatting sqref="OF337:OI337">
    <cfRule type="cellIs" dxfId="3743" priority="6302" operator="equal">
      <formula>0</formula>
    </cfRule>
  </conditionalFormatting>
  <conditionalFormatting sqref="OF336:OI336">
    <cfRule type="cellIs" dxfId="3742" priority="6307" operator="greaterThanOrEqual">
      <formula>0</formula>
    </cfRule>
    <cfRule type="cellIs" dxfId="3741" priority="6308" operator="lessThan">
      <formula>0</formula>
    </cfRule>
  </conditionalFormatting>
  <conditionalFormatting sqref="OF336:OI336">
    <cfRule type="cellIs" dxfId="3740" priority="6306" operator="equal">
      <formula>0</formula>
    </cfRule>
  </conditionalFormatting>
  <conditionalFormatting sqref="F336">
    <cfRule type="cellIs" dxfId="3739" priority="6305" operator="greaterThan">
      <formula>0</formula>
    </cfRule>
  </conditionalFormatting>
  <conditionalFormatting sqref="D337">
    <cfRule type="cellIs" dxfId="3738" priority="6301" operator="greaterThan">
      <formula>0</formula>
    </cfRule>
  </conditionalFormatting>
  <conditionalFormatting sqref="OF347:OI347">
    <cfRule type="cellIs" dxfId="3737" priority="6205" operator="greaterThanOrEqual">
      <formula>0</formula>
    </cfRule>
    <cfRule type="cellIs" dxfId="3736" priority="6206" operator="lessThan">
      <formula>0</formula>
    </cfRule>
  </conditionalFormatting>
  <conditionalFormatting sqref="OF347:OI347">
    <cfRule type="cellIs" dxfId="3735" priority="6204" operator="equal">
      <formula>0</formula>
    </cfRule>
  </conditionalFormatting>
  <conditionalFormatting sqref="D338">
    <cfRule type="cellIs" dxfId="3734" priority="6297" operator="greaterThan">
      <formula>0</formula>
    </cfRule>
  </conditionalFormatting>
  <conditionalFormatting sqref="OF343:OI343">
    <cfRule type="cellIs" dxfId="3733" priority="6248" operator="greaterThanOrEqual">
      <formula>0</formula>
    </cfRule>
    <cfRule type="cellIs" dxfId="3732" priority="6249" operator="lessThan">
      <formula>0</formula>
    </cfRule>
  </conditionalFormatting>
  <conditionalFormatting sqref="OF343:OI343">
    <cfRule type="cellIs" dxfId="3731" priority="6247" operator="equal">
      <formula>0</formula>
    </cfRule>
  </conditionalFormatting>
  <conditionalFormatting sqref="D343">
    <cfRule type="cellIs" dxfId="3730" priority="6246" operator="greaterThan">
      <formula>0</formula>
    </cfRule>
  </conditionalFormatting>
  <conditionalFormatting sqref="AA336">
    <cfRule type="expression" dxfId="3729" priority="6290">
      <formula>ISBLANK(AA337)</formula>
    </cfRule>
  </conditionalFormatting>
  <conditionalFormatting sqref="AB336">
    <cfRule type="expression" dxfId="3728" priority="6289">
      <formula>ISBLANK(AB337)</formula>
    </cfRule>
  </conditionalFormatting>
  <conditionalFormatting sqref="L336">
    <cfRule type="expression" dxfId="3727" priority="6282">
      <formula>ISBLANK(K336)</formula>
    </cfRule>
  </conditionalFormatting>
  <conditionalFormatting sqref="AD337:OD339">
    <cfRule type="cellIs" dxfId="3726" priority="6309" operator="lessThan">
      <formula>$AA337</formula>
    </cfRule>
    <cfRule type="cellIs" dxfId="3725" priority="6310" operator="greaterThan">
      <formula>$AC337</formula>
    </cfRule>
    <cfRule type="cellIs" dxfId="3724" priority="6311" operator="between">
      <formula>$AA337</formula>
      <formula>$AC337</formula>
    </cfRule>
  </conditionalFormatting>
  <conditionalFormatting sqref="N336">
    <cfRule type="expression" dxfId="3723" priority="6281">
      <formula>ISBLANK(M336)</formula>
    </cfRule>
  </conditionalFormatting>
  <conditionalFormatting sqref="AD336:OD336">
    <cfRule type="cellIs" dxfId="3722" priority="6265" operator="lessThan">
      <formula>$AA336</formula>
    </cfRule>
    <cfRule type="cellIs" dxfId="3721" priority="6266" operator="greaterThan">
      <formula>$AC336</formula>
    </cfRule>
    <cfRule type="cellIs" dxfId="3720" priority="6267" operator="between">
      <formula>$AA336</formula>
      <formula>$AC336</formula>
    </cfRule>
  </conditionalFormatting>
  <conditionalFormatting sqref="AC342">
    <cfRule type="expression" dxfId="3719" priority="6238">
      <formula>ISBLANK(AB342)</formula>
    </cfRule>
    <cfRule type="expression" dxfId="3718" priority="6239">
      <formula>ISBLANK(AA342)</formula>
    </cfRule>
  </conditionalFormatting>
  <conditionalFormatting sqref="AC356">
    <cfRule type="expression" dxfId="3717" priority="6095">
      <formula>ISBLANK(AB356)</formula>
    </cfRule>
    <cfRule type="expression" dxfId="3716" priority="6096">
      <formula>ISBLANK(AA356)</formula>
    </cfRule>
  </conditionalFormatting>
  <conditionalFormatting sqref="T349">
    <cfRule type="expression" dxfId="3715" priority="6139">
      <formula>ISBLANK(S349)</formula>
    </cfRule>
  </conditionalFormatting>
  <conditionalFormatting sqref="V349">
    <cfRule type="expression" dxfId="3714" priority="6138">
      <formula>ISBLANK(U349)</formula>
    </cfRule>
  </conditionalFormatting>
  <conditionalFormatting sqref="R349">
    <cfRule type="expression" dxfId="3713" priority="6137">
      <formula>ISBLANK(Q349)</formula>
    </cfRule>
  </conditionalFormatting>
  <conditionalFormatting sqref="P340">
    <cfRule type="expression" dxfId="3712" priority="6230">
      <formula>ISBLANK(O340)</formula>
    </cfRule>
  </conditionalFormatting>
  <conditionalFormatting sqref="X340">
    <cfRule type="expression" dxfId="3711" priority="6229">
      <formula>ISBLANK(W340)</formula>
    </cfRule>
  </conditionalFormatting>
  <conditionalFormatting sqref="OF341:OI341">
    <cfRule type="cellIs" dxfId="3710" priority="6256" operator="greaterThanOrEqual">
      <formula>0</formula>
    </cfRule>
    <cfRule type="cellIs" dxfId="3709" priority="6257" operator="lessThan">
      <formula>0</formula>
    </cfRule>
  </conditionalFormatting>
  <conditionalFormatting sqref="OF341:OI341">
    <cfRule type="cellIs" dxfId="3708" priority="6255" operator="equal">
      <formula>0</formula>
    </cfRule>
  </conditionalFormatting>
  <conditionalFormatting sqref="AC346">
    <cfRule type="expression" dxfId="3707" priority="6193">
      <formula>ISBLANK(AB346)</formula>
    </cfRule>
    <cfRule type="expression" dxfId="3706" priority="6194">
      <formula>ISBLANK(AA346)</formula>
    </cfRule>
  </conditionalFormatting>
  <conditionalFormatting sqref="OF340:OI340">
    <cfRule type="cellIs" dxfId="3705" priority="6260" operator="greaterThanOrEqual">
      <formula>0</formula>
    </cfRule>
    <cfRule type="cellIs" dxfId="3704" priority="6261" operator="lessThan">
      <formula>0</formula>
    </cfRule>
  </conditionalFormatting>
  <conditionalFormatting sqref="OF340:OI340">
    <cfRule type="cellIs" dxfId="3703" priority="6259" operator="equal">
      <formula>0</formula>
    </cfRule>
  </conditionalFormatting>
  <conditionalFormatting sqref="F340">
    <cfRule type="cellIs" dxfId="3702" priority="6258" operator="greaterThan">
      <formula>0</formula>
    </cfRule>
  </conditionalFormatting>
  <conditionalFormatting sqref="D341">
    <cfRule type="cellIs" dxfId="3701" priority="6254" operator="greaterThan">
      <formula>0</formula>
    </cfRule>
  </conditionalFormatting>
  <conditionalFormatting sqref="OF355:OI355">
    <cfRule type="cellIs" dxfId="3700" priority="6111" operator="greaterThanOrEqual">
      <formula>0</formula>
    </cfRule>
    <cfRule type="cellIs" dxfId="3699" priority="6112" operator="lessThan">
      <formula>0</formula>
    </cfRule>
  </conditionalFormatting>
  <conditionalFormatting sqref="OF355:OI355">
    <cfRule type="cellIs" dxfId="3698" priority="6110" operator="equal">
      <formula>0</formula>
    </cfRule>
  </conditionalFormatting>
  <conditionalFormatting sqref="D355">
    <cfRule type="cellIs" dxfId="3697" priority="6109" operator="greaterThan">
      <formula>0</formula>
    </cfRule>
  </conditionalFormatting>
  <conditionalFormatting sqref="OF348:OI348">
    <cfRule type="cellIs" dxfId="3696" priority="6201" operator="greaterThanOrEqual">
      <formula>0</formula>
    </cfRule>
    <cfRule type="cellIs" dxfId="3695" priority="6202" operator="lessThan">
      <formula>0</formula>
    </cfRule>
  </conditionalFormatting>
  <conditionalFormatting sqref="OF348:OI348">
    <cfRule type="cellIs" dxfId="3694" priority="6200" operator="equal">
      <formula>0</formula>
    </cfRule>
  </conditionalFormatting>
  <conditionalFormatting sqref="D348">
    <cfRule type="cellIs" dxfId="3693" priority="6199" operator="greaterThan">
      <formula>0</formula>
    </cfRule>
  </conditionalFormatting>
  <conditionalFormatting sqref="AA340">
    <cfRule type="expression" dxfId="3692" priority="6243">
      <formula>ISBLANK(AA341)</formula>
    </cfRule>
  </conditionalFormatting>
  <conditionalFormatting sqref="AB340">
    <cfRule type="expression" dxfId="3691" priority="6242">
      <formula>ISBLANK(AB341)</formula>
    </cfRule>
  </conditionalFormatting>
  <conditionalFormatting sqref="L349">
    <cfRule type="expression" dxfId="3690" priority="6141">
      <formula>ISBLANK(K349)</formula>
    </cfRule>
  </conditionalFormatting>
  <conditionalFormatting sqref="AD341:OD343">
    <cfRule type="cellIs" dxfId="3689" priority="6262" operator="lessThan">
      <formula>$AA341</formula>
    </cfRule>
    <cfRule type="cellIs" dxfId="3688" priority="6263" operator="greaterThan">
      <formula>$AC341</formula>
    </cfRule>
    <cfRule type="cellIs" dxfId="3687" priority="6264" operator="between">
      <formula>$AA341</formula>
      <formula>$AC341</formula>
    </cfRule>
  </conditionalFormatting>
  <conditionalFormatting sqref="N349">
    <cfRule type="expression" dxfId="3686" priority="6140">
      <formula>ISBLANK(M349)</formula>
    </cfRule>
  </conditionalFormatting>
  <conditionalFormatting sqref="AD340:OD340">
    <cfRule type="cellIs" dxfId="3685" priority="6218" operator="lessThan">
      <formula>$AA340</formula>
    </cfRule>
    <cfRule type="cellIs" dxfId="3684" priority="6219" operator="greaterThan">
      <formula>$AC340</formula>
    </cfRule>
    <cfRule type="cellIs" dxfId="3683" priority="6220" operator="between">
      <formula>$AA340</formula>
      <formula>$AC340</formula>
    </cfRule>
  </conditionalFormatting>
  <conditionalFormatting sqref="AC347">
    <cfRule type="expression" dxfId="3682" priority="6191">
      <formula>ISBLANK(AB347)</formula>
    </cfRule>
    <cfRule type="expression" dxfId="3681" priority="6192">
      <formula>ISBLANK(AA347)</formula>
    </cfRule>
  </conditionalFormatting>
  <conditionalFormatting sqref="AC348">
    <cfRule type="expression" dxfId="3680" priority="6189">
      <formula>ISBLANK(AB348)</formula>
    </cfRule>
    <cfRule type="expression" dxfId="3679" priority="6190">
      <formula>ISBLANK(AA348)</formula>
    </cfRule>
  </conditionalFormatting>
  <conditionalFormatting sqref="T353">
    <cfRule type="expression" dxfId="3678" priority="6092">
      <formula>ISBLANK(S353)</formula>
    </cfRule>
  </conditionalFormatting>
  <conditionalFormatting sqref="V353">
    <cfRule type="expression" dxfId="3677" priority="6091">
      <formula>ISBLANK(U353)</formula>
    </cfRule>
  </conditionalFormatting>
  <conditionalFormatting sqref="R353">
    <cfRule type="expression" dxfId="3676" priority="6090">
      <formula>ISBLANK(Q353)</formula>
    </cfRule>
  </conditionalFormatting>
  <conditionalFormatting sqref="P349">
    <cfRule type="expression" dxfId="3675" priority="6136">
      <formula>ISBLANK(O349)</formula>
    </cfRule>
  </conditionalFormatting>
  <conditionalFormatting sqref="X345">
    <cfRule type="expression" dxfId="3674" priority="6182">
      <formula>ISBLANK(W345)</formula>
    </cfRule>
  </conditionalFormatting>
  <conditionalFormatting sqref="OF346:OI346">
    <cfRule type="cellIs" dxfId="3673" priority="6209" operator="greaterThanOrEqual">
      <formula>0</formula>
    </cfRule>
    <cfRule type="cellIs" dxfId="3672" priority="6210" operator="lessThan">
      <formula>0</formula>
    </cfRule>
  </conditionalFormatting>
  <conditionalFormatting sqref="OF346:OI346">
    <cfRule type="cellIs" dxfId="3671" priority="6208" operator="equal">
      <formula>0</formula>
    </cfRule>
  </conditionalFormatting>
  <conditionalFormatting sqref="AC350">
    <cfRule type="expression" dxfId="3670" priority="6146">
      <formula>ISBLANK(AB350)</formula>
    </cfRule>
    <cfRule type="expression" dxfId="3669" priority="6147">
      <formula>ISBLANK(AA350)</formula>
    </cfRule>
  </conditionalFormatting>
  <conditionalFormatting sqref="OF345:OI345">
    <cfRule type="cellIs" dxfId="3668" priority="6213" operator="greaterThanOrEqual">
      <formula>0</formula>
    </cfRule>
    <cfRule type="cellIs" dxfId="3667" priority="6214" operator="lessThan">
      <formula>0</formula>
    </cfRule>
  </conditionalFormatting>
  <conditionalFormatting sqref="OF345:OI345">
    <cfRule type="cellIs" dxfId="3666" priority="6212" operator="equal">
      <formula>0</formula>
    </cfRule>
  </conditionalFormatting>
  <conditionalFormatting sqref="F345">
    <cfRule type="cellIs" dxfId="3665" priority="6211" operator="greaterThan">
      <formula>0</formula>
    </cfRule>
  </conditionalFormatting>
  <conditionalFormatting sqref="D346">
    <cfRule type="cellIs" dxfId="3664" priority="6207" operator="greaterThan">
      <formula>0</formula>
    </cfRule>
  </conditionalFormatting>
  <conditionalFormatting sqref="OF351:OI351">
    <cfRule type="cellIs" dxfId="3663" priority="6158" operator="greaterThanOrEqual">
      <formula>0</formula>
    </cfRule>
    <cfRule type="cellIs" dxfId="3662" priority="6159" operator="lessThan">
      <formula>0</formula>
    </cfRule>
  </conditionalFormatting>
  <conditionalFormatting sqref="OF351:OI351">
    <cfRule type="cellIs" dxfId="3661" priority="6157" operator="equal">
      <formula>0</formula>
    </cfRule>
  </conditionalFormatting>
  <conditionalFormatting sqref="D347">
    <cfRule type="cellIs" dxfId="3660" priority="6203" operator="greaterThan">
      <formula>0</formula>
    </cfRule>
  </conditionalFormatting>
  <conditionalFormatting sqref="OF352:OI352">
    <cfRule type="cellIs" dxfId="3659" priority="6154" operator="greaterThanOrEqual">
      <formula>0</formula>
    </cfRule>
    <cfRule type="cellIs" dxfId="3658" priority="6155" operator="lessThan">
      <formula>0</formula>
    </cfRule>
  </conditionalFormatting>
  <conditionalFormatting sqref="OF352:OI352">
    <cfRule type="cellIs" dxfId="3657" priority="6153" operator="equal">
      <formula>0</formula>
    </cfRule>
  </conditionalFormatting>
  <conditionalFormatting sqref="D352">
    <cfRule type="cellIs" dxfId="3656" priority="6152" operator="greaterThan">
      <formula>0</formula>
    </cfRule>
  </conditionalFormatting>
  <conditionalFormatting sqref="AA345">
    <cfRule type="expression" dxfId="3655" priority="6196">
      <formula>ISBLANK(AA346)</formula>
    </cfRule>
  </conditionalFormatting>
  <conditionalFormatting sqref="AB345">
    <cfRule type="expression" dxfId="3654" priority="6195">
      <formula>ISBLANK(AB346)</formula>
    </cfRule>
  </conditionalFormatting>
  <conditionalFormatting sqref="L353">
    <cfRule type="expression" dxfId="3653" priority="6094">
      <formula>ISBLANK(K353)</formula>
    </cfRule>
  </conditionalFormatting>
  <conditionalFormatting sqref="AD346:OD348">
    <cfRule type="cellIs" dxfId="3652" priority="6215" operator="lessThan">
      <formula>$AA346</formula>
    </cfRule>
    <cfRule type="cellIs" dxfId="3651" priority="6216" operator="greaterThan">
      <formula>$AC346</formula>
    </cfRule>
    <cfRule type="cellIs" dxfId="3650" priority="6217" operator="between">
      <formula>$AA346</formula>
      <formula>$AC346</formula>
    </cfRule>
  </conditionalFormatting>
  <conditionalFormatting sqref="N353">
    <cfRule type="expression" dxfId="3649" priority="6093">
      <formula>ISBLANK(M353)</formula>
    </cfRule>
  </conditionalFormatting>
  <conditionalFormatting sqref="AD345:OD345">
    <cfRule type="cellIs" dxfId="3648" priority="6171" operator="lessThan">
      <formula>$AA345</formula>
    </cfRule>
    <cfRule type="cellIs" dxfId="3647" priority="6172" operator="greaterThan">
      <formula>$AC345</formula>
    </cfRule>
    <cfRule type="cellIs" dxfId="3646" priority="6173" operator="between">
      <formula>$AA345</formula>
      <formula>$AC345</formula>
    </cfRule>
  </conditionalFormatting>
  <conditionalFormatting sqref="AC351">
    <cfRule type="expression" dxfId="3645" priority="6144">
      <formula>ISBLANK(AB351)</formula>
    </cfRule>
    <cfRule type="expression" dxfId="3644" priority="6145">
      <formula>ISBLANK(AA351)</formula>
    </cfRule>
  </conditionalFormatting>
  <conditionalFormatting sqref="AC352">
    <cfRule type="expression" dxfId="3643" priority="6142">
      <formula>ISBLANK(AB352)</formula>
    </cfRule>
    <cfRule type="expression" dxfId="3642" priority="6143">
      <formula>ISBLANK(AA352)</formula>
    </cfRule>
  </conditionalFormatting>
  <conditionalFormatting sqref="T358">
    <cfRule type="expression" dxfId="3641" priority="6045">
      <formula>ISBLANK(S358)</formula>
    </cfRule>
  </conditionalFormatting>
  <conditionalFormatting sqref="V358">
    <cfRule type="expression" dxfId="3640" priority="6044">
      <formula>ISBLANK(U358)</formula>
    </cfRule>
  </conditionalFormatting>
  <conditionalFormatting sqref="R358">
    <cfRule type="expression" dxfId="3639" priority="6043">
      <formula>ISBLANK(Q358)</formula>
    </cfRule>
  </conditionalFormatting>
  <conditionalFormatting sqref="P353">
    <cfRule type="expression" dxfId="3638" priority="6089">
      <formula>ISBLANK(O353)</formula>
    </cfRule>
  </conditionalFormatting>
  <conditionalFormatting sqref="X349">
    <cfRule type="expression" dxfId="3637" priority="6135">
      <formula>ISBLANK(W349)</formula>
    </cfRule>
  </conditionalFormatting>
  <conditionalFormatting sqref="OF350:OI350">
    <cfRule type="cellIs" dxfId="3636" priority="6162" operator="greaterThanOrEqual">
      <formula>0</formula>
    </cfRule>
    <cfRule type="cellIs" dxfId="3635" priority="6163" operator="lessThan">
      <formula>0</formula>
    </cfRule>
  </conditionalFormatting>
  <conditionalFormatting sqref="OF350:OI350">
    <cfRule type="cellIs" dxfId="3634" priority="6161" operator="equal">
      <formula>0</formula>
    </cfRule>
  </conditionalFormatting>
  <conditionalFormatting sqref="AC354">
    <cfRule type="expression" dxfId="3633" priority="6099">
      <formula>ISBLANK(AB354)</formula>
    </cfRule>
    <cfRule type="expression" dxfId="3632" priority="6100">
      <formula>ISBLANK(AA354)</formula>
    </cfRule>
  </conditionalFormatting>
  <conditionalFormatting sqref="OF349:OI349">
    <cfRule type="cellIs" dxfId="3631" priority="6166" operator="greaterThanOrEqual">
      <formula>0</formula>
    </cfRule>
    <cfRule type="cellIs" dxfId="3630" priority="6167" operator="lessThan">
      <formula>0</formula>
    </cfRule>
  </conditionalFormatting>
  <conditionalFormatting sqref="OF349:OI349">
    <cfRule type="cellIs" dxfId="3629" priority="6165" operator="equal">
      <formula>0</formula>
    </cfRule>
  </conditionalFormatting>
  <conditionalFormatting sqref="F349">
    <cfRule type="cellIs" dxfId="3628" priority="6164" operator="greaterThan">
      <formula>0</formula>
    </cfRule>
  </conditionalFormatting>
  <conditionalFormatting sqref="D350">
    <cfRule type="cellIs" dxfId="3627" priority="6160" operator="greaterThan">
      <formula>0</formula>
    </cfRule>
  </conditionalFormatting>
  <conditionalFormatting sqref="OF360:OI360">
    <cfRule type="cellIs" dxfId="3626" priority="6064" operator="greaterThanOrEqual">
      <formula>0</formula>
    </cfRule>
    <cfRule type="cellIs" dxfId="3625" priority="6065" operator="lessThan">
      <formula>0</formula>
    </cfRule>
  </conditionalFormatting>
  <conditionalFormatting sqref="OF360:OI360">
    <cfRule type="cellIs" dxfId="3624" priority="6063" operator="equal">
      <formula>0</formula>
    </cfRule>
  </conditionalFormatting>
  <conditionalFormatting sqref="D351">
    <cfRule type="cellIs" dxfId="3623" priority="6156" operator="greaterThan">
      <formula>0</formula>
    </cfRule>
  </conditionalFormatting>
  <conditionalFormatting sqref="OF356:OI356">
    <cfRule type="cellIs" dxfId="3622" priority="6107" operator="greaterThanOrEqual">
      <formula>0</formula>
    </cfRule>
    <cfRule type="cellIs" dxfId="3621" priority="6108" operator="lessThan">
      <formula>0</formula>
    </cfRule>
  </conditionalFormatting>
  <conditionalFormatting sqref="OF356:OI356">
    <cfRule type="cellIs" dxfId="3620" priority="6106" operator="equal">
      <formula>0</formula>
    </cfRule>
  </conditionalFormatting>
  <conditionalFormatting sqref="D356">
    <cfRule type="cellIs" dxfId="3619" priority="6105" operator="greaterThan">
      <formula>0</formula>
    </cfRule>
  </conditionalFormatting>
  <conditionalFormatting sqref="AA349">
    <cfRule type="expression" dxfId="3618" priority="6149">
      <formula>ISBLANK(AA350)</formula>
    </cfRule>
  </conditionalFormatting>
  <conditionalFormatting sqref="AB349">
    <cfRule type="expression" dxfId="3617" priority="6148">
      <formula>ISBLANK(AB350)</formula>
    </cfRule>
  </conditionalFormatting>
  <conditionalFormatting sqref="L358">
    <cfRule type="expression" dxfId="3616" priority="6047">
      <formula>ISBLANK(K358)</formula>
    </cfRule>
  </conditionalFormatting>
  <conditionalFormatting sqref="AD350:OD352">
    <cfRule type="cellIs" dxfId="3615" priority="6168" operator="lessThan">
      <formula>$AA350</formula>
    </cfRule>
    <cfRule type="cellIs" dxfId="3614" priority="6169" operator="greaterThan">
      <formula>$AC350</formula>
    </cfRule>
    <cfRule type="cellIs" dxfId="3613" priority="6170" operator="between">
      <formula>$AA350</formula>
      <formula>$AC350</formula>
    </cfRule>
  </conditionalFormatting>
  <conditionalFormatting sqref="N358">
    <cfRule type="expression" dxfId="3612" priority="6046">
      <formula>ISBLANK(M358)</formula>
    </cfRule>
  </conditionalFormatting>
  <conditionalFormatting sqref="AD349:OD349">
    <cfRule type="cellIs" dxfId="3611" priority="6124" operator="lessThan">
      <formula>$AA349</formula>
    </cfRule>
    <cfRule type="cellIs" dxfId="3610" priority="6125" operator="greaterThan">
      <formula>$AC349</formula>
    </cfRule>
    <cfRule type="cellIs" dxfId="3609" priority="6126" operator="between">
      <formula>$AA349</formula>
      <formula>$AC349</formula>
    </cfRule>
  </conditionalFormatting>
  <conditionalFormatting sqref="AC355">
    <cfRule type="expression" dxfId="3608" priority="6097">
      <formula>ISBLANK(AB355)</formula>
    </cfRule>
    <cfRule type="expression" dxfId="3607" priority="6098">
      <formula>ISBLANK(AA355)</formula>
    </cfRule>
  </conditionalFormatting>
  <conditionalFormatting sqref="AC369">
    <cfRule type="expression" dxfId="3606" priority="5954">
      <formula>ISBLANK(AB369)</formula>
    </cfRule>
    <cfRule type="expression" dxfId="3605" priority="5955">
      <formula>ISBLANK(AA369)</formula>
    </cfRule>
  </conditionalFormatting>
  <conditionalFormatting sqref="T362">
    <cfRule type="expression" dxfId="3604" priority="5998">
      <formula>ISBLANK(S362)</formula>
    </cfRule>
  </conditionalFormatting>
  <conditionalFormatting sqref="V362">
    <cfRule type="expression" dxfId="3603" priority="5997">
      <formula>ISBLANK(U362)</formula>
    </cfRule>
  </conditionalFormatting>
  <conditionalFormatting sqref="R362">
    <cfRule type="expression" dxfId="3602" priority="5996">
      <formula>ISBLANK(Q362)</formula>
    </cfRule>
  </conditionalFormatting>
  <conditionalFormatting sqref="P358">
    <cfRule type="expression" dxfId="3601" priority="6042">
      <formula>ISBLANK(O358)</formula>
    </cfRule>
  </conditionalFormatting>
  <conditionalFormatting sqref="X353">
    <cfRule type="expression" dxfId="3600" priority="6088">
      <formula>ISBLANK(W353)</formula>
    </cfRule>
  </conditionalFormatting>
  <conditionalFormatting sqref="OF354:OI354">
    <cfRule type="cellIs" dxfId="3599" priority="6115" operator="greaterThanOrEqual">
      <formula>0</formula>
    </cfRule>
    <cfRule type="cellIs" dxfId="3598" priority="6116" operator="lessThan">
      <formula>0</formula>
    </cfRule>
  </conditionalFormatting>
  <conditionalFormatting sqref="OF354:OI354">
    <cfRule type="cellIs" dxfId="3597" priority="6114" operator="equal">
      <formula>0</formula>
    </cfRule>
  </conditionalFormatting>
  <conditionalFormatting sqref="AC359">
    <cfRule type="expression" dxfId="3596" priority="6052">
      <formula>ISBLANK(AB359)</formula>
    </cfRule>
    <cfRule type="expression" dxfId="3595" priority="6053">
      <formula>ISBLANK(AA359)</formula>
    </cfRule>
  </conditionalFormatting>
  <conditionalFormatting sqref="OF353:OI353">
    <cfRule type="cellIs" dxfId="3594" priority="6119" operator="greaterThanOrEqual">
      <formula>0</formula>
    </cfRule>
    <cfRule type="cellIs" dxfId="3593" priority="6120" operator="lessThan">
      <formula>0</formula>
    </cfRule>
  </conditionalFormatting>
  <conditionalFormatting sqref="OF353:OI353">
    <cfRule type="cellIs" dxfId="3592" priority="6118" operator="equal">
      <formula>0</formula>
    </cfRule>
  </conditionalFormatting>
  <conditionalFormatting sqref="F353">
    <cfRule type="cellIs" dxfId="3591" priority="6117" operator="greaterThan">
      <formula>0</formula>
    </cfRule>
  </conditionalFormatting>
  <conditionalFormatting sqref="D354">
    <cfRule type="cellIs" dxfId="3590" priority="6113" operator="greaterThan">
      <formula>0</formula>
    </cfRule>
  </conditionalFormatting>
  <conditionalFormatting sqref="OF364:OI364">
    <cfRule type="cellIs" dxfId="3589" priority="6017" operator="greaterThanOrEqual">
      <formula>0</formula>
    </cfRule>
    <cfRule type="cellIs" dxfId="3588" priority="6018" operator="lessThan">
      <formula>0</formula>
    </cfRule>
  </conditionalFormatting>
  <conditionalFormatting sqref="OF364:OI364">
    <cfRule type="cellIs" dxfId="3587" priority="6016" operator="equal">
      <formula>0</formula>
    </cfRule>
  </conditionalFormatting>
  <conditionalFormatting sqref="D360">
    <cfRule type="cellIs" dxfId="3586" priority="6062" operator="greaterThan">
      <formula>0</formula>
    </cfRule>
  </conditionalFormatting>
  <conditionalFormatting sqref="OF361:OI361">
    <cfRule type="cellIs" dxfId="3585" priority="6060" operator="greaterThanOrEqual">
      <formula>0</formula>
    </cfRule>
    <cfRule type="cellIs" dxfId="3584" priority="6061" operator="lessThan">
      <formula>0</formula>
    </cfRule>
  </conditionalFormatting>
  <conditionalFormatting sqref="OF361:OI361">
    <cfRule type="cellIs" dxfId="3583" priority="6059" operator="equal">
      <formula>0</formula>
    </cfRule>
  </conditionalFormatting>
  <conditionalFormatting sqref="D361">
    <cfRule type="cellIs" dxfId="3582" priority="6058" operator="greaterThan">
      <formula>0</formula>
    </cfRule>
  </conditionalFormatting>
  <conditionalFormatting sqref="AA353">
    <cfRule type="expression" dxfId="3581" priority="6102">
      <formula>ISBLANK(AA354)</formula>
    </cfRule>
  </conditionalFormatting>
  <conditionalFormatting sqref="AB353">
    <cfRule type="expression" dxfId="3580" priority="6101">
      <formula>ISBLANK(AB354)</formula>
    </cfRule>
  </conditionalFormatting>
  <conditionalFormatting sqref="L362">
    <cfRule type="expression" dxfId="3579" priority="6000">
      <formula>ISBLANK(K362)</formula>
    </cfRule>
  </conditionalFormatting>
  <conditionalFormatting sqref="AD354:OD356">
    <cfRule type="cellIs" dxfId="3578" priority="6121" operator="lessThan">
      <formula>$AA354</formula>
    </cfRule>
    <cfRule type="cellIs" dxfId="3577" priority="6122" operator="greaterThan">
      <formula>$AC354</formula>
    </cfRule>
    <cfRule type="cellIs" dxfId="3576" priority="6123" operator="between">
      <formula>$AA354</formula>
      <formula>$AC354</formula>
    </cfRule>
  </conditionalFormatting>
  <conditionalFormatting sqref="N362">
    <cfRule type="expression" dxfId="3575" priority="5999">
      <formula>ISBLANK(M362)</formula>
    </cfRule>
  </conditionalFormatting>
  <conditionalFormatting sqref="AD353:OD353">
    <cfRule type="cellIs" dxfId="3574" priority="6077" operator="lessThan">
      <formula>$AA353</formula>
    </cfRule>
    <cfRule type="cellIs" dxfId="3573" priority="6078" operator="greaterThan">
      <formula>$AC353</formula>
    </cfRule>
    <cfRule type="cellIs" dxfId="3572" priority="6079" operator="between">
      <formula>$AA353</formula>
      <formula>$AC353</formula>
    </cfRule>
  </conditionalFormatting>
  <conditionalFormatting sqref="AC360">
    <cfRule type="expression" dxfId="3571" priority="6050">
      <formula>ISBLANK(AB360)</formula>
    </cfRule>
    <cfRule type="expression" dxfId="3570" priority="6051">
      <formula>ISBLANK(AA360)</formula>
    </cfRule>
  </conditionalFormatting>
  <conditionalFormatting sqref="AC361">
    <cfRule type="expression" dxfId="3569" priority="6048">
      <formula>ISBLANK(AB361)</formula>
    </cfRule>
    <cfRule type="expression" dxfId="3568" priority="6049">
      <formula>ISBLANK(AA361)</formula>
    </cfRule>
  </conditionalFormatting>
  <conditionalFormatting sqref="T366">
    <cfRule type="expression" dxfId="3567" priority="5951">
      <formula>ISBLANK(S366)</formula>
    </cfRule>
  </conditionalFormatting>
  <conditionalFormatting sqref="V366">
    <cfRule type="expression" dxfId="3566" priority="5950">
      <formula>ISBLANK(U366)</formula>
    </cfRule>
  </conditionalFormatting>
  <conditionalFormatting sqref="R366">
    <cfRule type="expression" dxfId="3565" priority="5949">
      <formula>ISBLANK(Q366)</formula>
    </cfRule>
  </conditionalFormatting>
  <conditionalFormatting sqref="P362">
    <cfRule type="expression" dxfId="3564" priority="5995">
      <formula>ISBLANK(O362)</formula>
    </cfRule>
  </conditionalFormatting>
  <conditionalFormatting sqref="X358">
    <cfRule type="expression" dxfId="3563" priority="6041">
      <formula>ISBLANK(W358)</formula>
    </cfRule>
  </conditionalFormatting>
  <conditionalFormatting sqref="OF359:OI359">
    <cfRule type="cellIs" dxfId="3562" priority="6068" operator="greaterThanOrEqual">
      <formula>0</formula>
    </cfRule>
    <cfRule type="cellIs" dxfId="3561" priority="6069" operator="lessThan">
      <formula>0</formula>
    </cfRule>
  </conditionalFormatting>
  <conditionalFormatting sqref="OF359:OI359">
    <cfRule type="cellIs" dxfId="3560" priority="6067" operator="equal">
      <formula>0</formula>
    </cfRule>
  </conditionalFormatting>
  <conditionalFormatting sqref="AC363">
    <cfRule type="expression" dxfId="3559" priority="6005">
      <formula>ISBLANK(AB363)</formula>
    </cfRule>
    <cfRule type="expression" dxfId="3558" priority="6006">
      <formula>ISBLANK(AA363)</formula>
    </cfRule>
  </conditionalFormatting>
  <conditionalFormatting sqref="OF358:OI358">
    <cfRule type="cellIs" dxfId="3557" priority="6072" operator="greaterThanOrEqual">
      <formula>0</formula>
    </cfRule>
    <cfRule type="cellIs" dxfId="3556" priority="6073" operator="lessThan">
      <formula>0</formula>
    </cfRule>
  </conditionalFormatting>
  <conditionalFormatting sqref="OF358:OI358">
    <cfRule type="cellIs" dxfId="3555" priority="6071" operator="equal">
      <formula>0</formula>
    </cfRule>
  </conditionalFormatting>
  <conditionalFormatting sqref="F358">
    <cfRule type="cellIs" dxfId="3554" priority="6070" operator="greaterThan">
      <formula>0</formula>
    </cfRule>
  </conditionalFormatting>
  <conditionalFormatting sqref="D359">
    <cfRule type="cellIs" dxfId="3553" priority="6066" operator="greaterThan">
      <formula>0</formula>
    </cfRule>
  </conditionalFormatting>
  <conditionalFormatting sqref="OF368:OI368">
    <cfRule type="cellIs" dxfId="3552" priority="5970" operator="greaterThanOrEqual">
      <formula>0</formula>
    </cfRule>
    <cfRule type="cellIs" dxfId="3551" priority="5971" operator="lessThan">
      <formula>0</formula>
    </cfRule>
  </conditionalFormatting>
  <conditionalFormatting sqref="OF368:OI368">
    <cfRule type="cellIs" dxfId="3550" priority="5969" operator="equal">
      <formula>0</formula>
    </cfRule>
  </conditionalFormatting>
  <conditionalFormatting sqref="D364">
    <cfRule type="cellIs" dxfId="3549" priority="6015" operator="greaterThan">
      <formula>0</formula>
    </cfRule>
  </conditionalFormatting>
  <conditionalFormatting sqref="OF365:OI365">
    <cfRule type="cellIs" dxfId="3548" priority="6013" operator="greaterThanOrEqual">
      <formula>0</formula>
    </cfRule>
    <cfRule type="cellIs" dxfId="3547" priority="6014" operator="lessThan">
      <formula>0</formula>
    </cfRule>
  </conditionalFormatting>
  <conditionalFormatting sqref="OF365:OI365">
    <cfRule type="cellIs" dxfId="3546" priority="6012" operator="equal">
      <formula>0</formula>
    </cfRule>
  </conditionalFormatting>
  <conditionalFormatting sqref="D365">
    <cfRule type="cellIs" dxfId="3545" priority="6011" operator="greaterThan">
      <formula>0</formula>
    </cfRule>
  </conditionalFormatting>
  <conditionalFormatting sqref="AA358">
    <cfRule type="expression" dxfId="3544" priority="6055">
      <formula>ISBLANK(AA359)</formula>
    </cfRule>
  </conditionalFormatting>
  <conditionalFormatting sqref="AB358">
    <cfRule type="expression" dxfId="3543" priority="6054">
      <formula>ISBLANK(AB359)</formula>
    </cfRule>
  </conditionalFormatting>
  <conditionalFormatting sqref="L366">
    <cfRule type="expression" dxfId="3542" priority="5953">
      <formula>ISBLANK(K366)</formula>
    </cfRule>
  </conditionalFormatting>
  <conditionalFormatting sqref="AD359:OD361">
    <cfRule type="cellIs" dxfId="3541" priority="6074" operator="lessThan">
      <formula>$AA359</formula>
    </cfRule>
    <cfRule type="cellIs" dxfId="3540" priority="6075" operator="greaterThan">
      <formula>$AC359</formula>
    </cfRule>
    <cfRule type="cellIs" dxfId="3539" priority="6076" operator="between">
      <formula>$AA359</formula>
      <formula>$AC359</formula>
    </cfRule>
  </conditionalFormatting>
  <conditionalFormatting sqref="N366">
    <cfRule type="expression" dxfId="3538" priority="5952">
      <formula>ISBLANK(M366)</formula>
    </cfRule>
  </conditionalFormatting>
  <conditionalFormatting sqref="AD358:OD358">
    <cfRule type="cellIs" dxfId="3537" priority="6030" operator="lessThan">
      <formula>$AA358</formula>
    </cfRule>
    <cfRule type="cellIs" dxfId="3536" priority="6031" operator="greaterThan">
      <formula>$AC358</formula>
    </cfRule>
    <cfRule type="cellIs" dxfId="3535" priority="6032" operator="between">
      <formula>$AA358</formula>
      <formula>$AC358</formula>
    </cfRule>
  </conditionalFormatting>
  <conditionalFormatting sqref="AC364">
    <cfRule type="expression" dxfId="3534" priority="6003">
      <formula>ISBLANK(AB364)</formula>
    </cfRule>
    <cfRule type="expression" dxfId="3533" priority="6004">
      <formula>ISBLANK(AA364)</formula>
    </cfRule>
  </conditionalFormatting>
  <conditionalFormatting sqref="AC365">
    <cfRule type="expression" dxfId="3532" priority="6001">
      <formula>ISBLANK(AB365)</formula>
    </cfRule>
    <cfRule type="expression" dxfId="3531" priority="6002">
      <formula>ISBLANK(AA365)</formula>
    </cfRule>
  </conditionalFormatting>
  <conditionalFormatting sqref="T370">
    <cfRule type="expression" dxfId="3530" priority="5904">
      <formula>ISBLANK(S370)</formula>
    </cfRule>
  </conditionalFormatting>
  <conditionalFormatting sqref="V370">
    <cfRule type="expression" dxfId="3529" priority="5903">
      <formula>ISBLANK(U370)</formula>
    </cfRule>
  </conditionalFormatting>
  <conditionalFormatting sqref="R370">
    <cfRule type="expression" dxfId="3528" priority="5902">
      <formula>ISBLANK(Q370)</formula>
    </cfRule>
  </conditionalFormatting>
  <conditionalFormatting sqref="P366">
    <cfRule type="expression" dxfId="3527" priority="5948">
      <formula>ISBLANK(O366)</formula>
    </cfRule>
  </conditionalFormatting>
  <conditionalFormatting sqref="X362">
    <cfRule type="expression" dxfId="3526" priority="5994">
      <formula>ISBLANK(W362)</formula>
    </cfRule>
  </conditionalFormatting>
  <conditionalFormatting sqref="OF363:OI363">
    <cfRule type="cellIs" dxfId="3525" priority="6021" operator="greaterThanOrEqual">
      <formula>0</formula>
    </cfRule>
    <cfRule type="cellIs" dxfId="3524" priority="6022" operator="lessThan">
      <formula>0</formula>
    </cfRule>
  </conditionalFormatting>
  <conditionalFormatting sqref="OF363:OI363">
    <cfRule type="cellIs" dxfId="3523" priority="6020" operator="equal">
      <formula>0</formula>
    </cfRule>
  </conditionalFormatting>
  <conditionalFormatting sqref="AC367">
    <cfRule type="expression" dxfId="3522" priority="5958">
      <formula>ISBLANK(AB367)</formula>
    </cfRule>
    <cfRule type="expression" dxfId="3521" priority="5959">
      <formula>ISBLANK(AA367)</formula>
    </cfRule>
  </conditionalFormatting>
  <conditionalFormatting sqref="OF362:OI362">
    <cfRule type="cellIs" dxfId="3520" priority="6025" operator="greaterThanOrEqual">
      <formula>0</formula>
    </cfRule>
    <cfRule type="cellIs" dxfId="3519" priority="6026" operator="lessThan">
      <formula>0</formula>
    </cfRule>
  </conditionalFormatting>
  <conditionalFormatting sqref="OF362:OI362">
    <cfRule type="cellIs" dxfId="3518" priority="6024" operator="equal">
      <formula>0</formula>
    </cfRule>
  </conditionalFormatting>
  <conditionalFormatting sqref="F362">
    <cfRule type="cellIs" dxfId="3517" priority="6023" operator="greaterThan">
      <formula>0</formula>
    </cfRule>
  </conditionalFormatting>
  <conditionalFormatting sqref="D363">
    <cfRule type="cellIs" dxfId="3516" priority="6019" operator="greaterThan">
      <formula>0</formula>
    </cfRule>
  </conditionalFormatting>
  <conditionalFormatting sqref="OF372:OI372">
    <cfRule type="cellIs" dxfId="3515" priority="5923" operator="greaterThanOrEqual">
      <formula>0</formula>
    </cfRule>
    <cfRule type="cellIs" dxfId="3514" priority="5924" operator="lessThan">
      <formula>0</formula>
    </cfRule>
  </conditionalFormatting>
  <conditionalFormatting sqref="OF372:OI372">
    <cfRule type="cellIs" dxfId="3513" priority="5922" operator="equal">
      <formula>0</formula>
    </cfRule>
  </conditionalFormatting>
  <conditionalFormatting sqref="D368">
    <cfRule type="cellIs" dxfId="3512" priority="5968" operator="greaterThan">
      <formula>0</formula>
    </cfRule>
  </conditionalFormatting>
  <conditionalFormatting sqref="AA362">
    <cfRule type="expression" dxfId="3511" priority="6008">
      <formula>ISBLANK(AA363)</formula>
    </cfRule>
  </conditionalFormatting>
  <conditionalFormatting sqref="AB362">
    <cfRule type="expression" dxfId="3510" priority="6007">
      <formula>ISBLANK(AB363)</formula>
    </cfRule>
  </conditionalFormatting>
  <conditionalFormatting sqref="L370">
    <cfRule type="expression" dxfId="3509" priority="5906">
      <formula>ISBLANK(K370)</formula>
    </cfRule>
  </conditionalFormatting>
  <conditionalFormatting sqref="AD363:OD365">
    <cfRule type="cellIs" dxfId="3508" priority="6027" operator="lessThan">
      <formula>$AA363</formula>
    </cfRule>
    <cfRule type="cellIs" dxfId="3507" priority="6028" operator="greaterThan">
      <formula>$AC363</formula>
    </cfRule>
    <cfRule type="cellIs" dxfId="3506" priority="6029" operator="between">
      <formula>$AA363</formula>
      <formula>$AC363</formula>
    </cfRule>
  </conditionalFormatting>
  <conditionalFormatting sqref="N370">
    <cfRule type="expression" dxfId="3505" priority="5905">
      <formula>ISBLANK(M370)</formula>
    </cfRule>
  </conditionalFormatting>
  <conditionalFormatting sqref="AD362:OD362">
    <cfRule type="cellIs" dxfId="3504" priority="5983" operator="lessThan">
      <formula>$AA362</formula>
    </cfRule>
    <cfRule type="cellIs" dxfId="3503" priority="5984" operator="greaterThan">
      <formula>$AC362</formula>
    </cfRule>
    <cfRule type="cellIs" dxfId="3502" priority="5985" operator="between">
      <formula>$AA362</formula>
      <formula>$AC362</formula>
    </cfRule>
  </conditionalFormatting>
  <conditionalFormatting sqref="AC368">
    <cfRule type="expression" dxfId="3501" priority="5956">
      <formula>ISBLANK(AB368)</formula>
    </cfRule>
    <cfRule type="expression" dxfId="3500" priority="5957">
      <formula>ISBLANK(AA368)</formula>
    </cfRule>
  </conditionalFormatting>
  <conditionalFormatting sqref="AC190">
    <cfRule type="expression" dxfId="3499" priority="4967">
      <formula>ISBLANK(AB190)</formula>
    </cfRule>
    <cfRule type="expression" dxfId="3498" priority="4968">
      <formula>ISBLANK(AA190)</formula>
    </cfRule>
  </conditionalFormatting>
  <conditionalFormatting sqref="P370">
    <cfRule type="expression" dxfId="3497" priority="5901">
      <formula>ISBLANK(O370)</formula>
    </cfRule>
  </conditionalFormatting>
  <conditionalFormatting sqref="X366">
    <cfRule type="expression" dxfId="3496" priority="5947">
      <formula>ISBLANK(W366)</formula>
    </cfRule>
  </conditionalFormatting>
  <conditionalFormatting sqref="OF367:OI367">
    <cfRule type="cellIs" dxfId="3495" priority="5974" operator="greaterThanOrEqual">
      <formula>0</formula>
    </cfRule>
    <cfRule type="cellIs" dxfId="3494" priority="5975" operator="lessThan">
      <formula>0</formula>
    </cfRule>
  </conditionalFormatting>
  <conditionalFormatting sqref="OF367:OI367">
    <cfRule type="cellIs" dxfId="3493" priority="5973" operator="equal">
      <formula>0</formula>
    </cfRule>
  </conditionalFormatting>
  <conditionalFormatting sqref="AC371">
    <cfRule type="expression" dxfId="3492" priority="5911">
      <formula>ISBLANK(AB371)</formula>
    </cfRule>
    <cfRule type="expression" dxfId="3491" priority="5912">
      <formula>ISBLANK(AA371)</formula>
    </cfRule>
  </conditionalFormatting>
  <conditionalFormatting sqref="OF366:OI366">
    <cfRule type="cellIs" dxfId="3490" priority="5978" operator="greaterThanOrEqual">
      <formula>0</formula>
    </cfRule>
    <cfRule type="cellIs" dxfId="3489" priority="5979" operator="lessThan">
      <formula>0</formula>
    </cfRule>
  </conditionalFormatting>
  <conditionalFormatting sqref="OF366:OI366">
    <cfRule type="cellIs" dxfId="3488" priority="5977" operator="equal">
      <formula>0</formula>
    </cfRule>
  </conditionalFormatting>
  <conditionalFormatting sqref="F366">
    <cfRule type="cellIs" dxfId="3487" priority="5976" operator="greaterThan">
      <formula>0</formula>
    </cfRule>
  </conditionalFormatting>
  <conditionalFormatting sqref="D367">
    <cfRule type="cellIs" dxfId="3486" priority="5972" operator="greaterThan">
      <formula>0</formula>
    </cfRule>
  </conditionalFormatting>
  <conditionalFormatting sqref="D372">
    <cfRule type="cellIs" dxfId="3485" priority="5921" operator="greaterThan">
      <formula>0</formula>
    </cfRule>
  </conditionalFormatting>
  <conditionalFormatting sqref="OF369:OI369">
    <cfRule type="cellIs" dxfId="3484" priority="5966" operator="greaterThanOrEqual">
      <formula>0</formula>
    </cfRule>
    <cfRule type="cellIs" dxfId="3483" priority="5967" operator="lessThan">
      <formula>0</formula>
    </cfRule>
  </conditionalFormatting>
  <conditionalFormatting sqref="OF369:OI369">
    <cfRule type="cellIs" dxfId="3482" priority="5965" operator="equal">
      <formula>0</formula>
    </cfRule>
  </conditionalFormatting>
  <conditionalFormatting sqref="D369">
    <cfRule type="cellIs" dxfId="3481" priority="5964" operator="greaterThan">
      <formula>0</formula>
    </cfRule>
  </conditionalFormatting>
  <conditionalFormatting sqref="AA366">
    <cfRule type="expression" dxfId="3480" priority="5961">
      <formula>ISBLANK(AA367)</formula>
    </cfRule>
  </conditionalFormatting>
  <conditionalFormatting sqref="AB366">
    <cfRule type="expression" dxfId="3479" priority="5960">
      <formula>ISBLANK(AB367)</formula>
    </cfRule>
  </conditionalFormatting>
  <conditionalFormatting sqref="AD367:OD369">
    <cfRule type="cellIs" dxfId="3478" priority="5980" operator="lessThan">
      <formula>$AA367</formula>
    </cfRule>
    <cfRule type="cellIs" dxfId="3477" priority="5981" operator="greaterThan">
      <formula>$AC367</formula>
    </cfRule>
    <cfRule type="cellIs" dxfId="3476" priority="5982" operator="between">
      <formula>$AA367</formula>
      <formula>$AC367</formula>
    </cfRule>
  </conditionalFormatting>
  <conditionalFormatting sqref="AD366:OD366">
    <cfRule type="cellIs" dxfId="3475" priority="5936" operator="lessThan">
      <formula>$AA366</formula>
    </cfRule>
    <cfRule type="cellIs" dxfId="3474" priority="5937" operator="greaterThan">
      <formula>$AC366</formula>
    </cfRule>
    <cfRule type="cellIs" dxfId="3473" priority="5938" operator="between">
      <formula>$AA366</formula>
      <formula>$AC366</formula>
    </cfRule>
  </conditionalFormatting>
  <conditionalFormatting sqref="AC372">
    <cfRule type="expression" dxfId="3472" priority="5909">
      <formula>ISBLANK(AB372)</formula>
    </cfRule>
    <cfRule type="expression" dxfId="3471" priority="5910">
      <formula>ISBLANK(AA372)</formula>
    </cfRule>
  </conditionalFormatting>
  <conditionalFormatting sqref="AC373">
    <cfRule type="expression" dxfId="3470" priority="5907">
      <formula>ISBLANK(AB373)</formula>
    </cfRule>
    <cfRule type="expression" dxfId="3469" priority="5908">
      <formula>ISBLANK(AA373)</formula>
    </cfRule>
  </conditionalFormatting>
  <conditionalFormatting sqref="X370">
    <cfRule type="expression" dxfId="3468" priority="5900">
      <formula>ISBLANK(W370)</formula>
    </cfRule>
  </conditionalFormatting>
  <conditionalFormatting sqref="OF371:OI371">
    <cfRule type="cellIs" dxfId="3467" priority="5927" operator="greaterThanOrEqual">
      <formula>0</formula>
    </cfRule>
    <cfRule type="cellIs" dxfId="3466" priority="5928" operator="lessThan">
      <formula>0</formula>
    </cfRule>
  </conditionalFormatting>
  <conditionalFormatting sqref="OF371:OI371">
    <cfRule type="cellIs" dxfId="3465" priority="5926" operator="equal">
      <formula>0</formula>
    </cfRule>
  </conditionalFormatting>
  <conditionalFormatting sqref="OF370:OI370">
    <cfRule type="cellIs" dxfId="3464" priority="5931" operator="greaterThanOrEqual">
      <formula>0</formula>
    </cfRule>
    <cfRule type="cellIs" dxfId="3463" priority="5932" operator="lessThan">
      <formula>0</formula>
    </cfRule>
  </conditionalFormatting>
  <conditionalFormatting sqref="OF370:OI370">
    <cfRule type="cellIs" dxfId="3462" priority="5930" operator="equal">
      <formula>0</formula>
    </cfRule>
  </conditionalFormatting>
  <conditionalFormatting sqref="D371">
    <cfRule type="cellIs" dxfId="3461" priority="5925" operator="greaterThan">
      <formula>0</formula>
    </cfRule>
  </conditionalFormatting>
  <conditionalFormatting sqref="OF189:OI189">
    <cfRule type="cellIs" dxfId="3460" priority="4983" operator="greaterThanOrEqual">
      <formula>0</formula>
    </cfRule>
    <cfRule type="cellIs" dxfId="3459" priority="4984" operator="lessThan">
      <formula>0</formula>
    </cfRule>
  </conditionalFormatting>
  <conditionalFormatting sqref="OF189:OI189">
    <cfRule type="cellIs" dxfId="3458" priority="4982" operator="equal">
      <formula>0</formula>
    </cfRule>
  </conditionalFormatting>
  <conditionalFormatting sqref="D189">
    <cfRule type="cellIs" dxfId="3457" priority="4981" operator="greaterThan">
      <formula>0</formula>
    </cfRule>
  </conditionalFormatting>
  <conditionalFormatting sqref="OF373:OI373">
    <cfRule type="cellIs" dxfId="3456" priority="5919" operator="greaterThanOrEqual">
      <formula>0</formula>
    </cfRule>
    <cfRule type="cellIs" dxfId="3455" priority="5920" operator="lessThan">
      <formula>0</formula>
    </cfRule>
  </conditionalFormatting>
  <conditionalFormatting sqref="OF373:OI373">
    <cfRule type="cellIs" dxfId="3454" priority="5918" operator="equal">
      <formula>0</formula>
    </cfRule>
  </conditionalFormatting>
  <conditionalFormatting sqref="D373">
    <cfRule type="cellIs" dxfId="3453" priority="5917" operator="greaterThan">
      <formula>0</formula>
    </cfRule>
  </conditionalFormatting>
  <conditionalFormatting sqref="AA370">
    <cfRule type="expression" dxfId="3452" priority="5914">
      <formula>ISBLANK(AA371)</formula>
    </cfRule>
  </conditionalFormatting>
  <conditionalFormatting sqref="AB370">
    <cfRule type="expression" dxfId="3451" priority="5913">
      <formula>ISBLANK(AB371)</formula>
    </cfRule>
  </conditionalFormatting>
  <conditionalFormatting sqref="AD371:OD373">
    <cfRule type="cellIs" dxfId="3450" priority="5933" operator="lessThan">
      <formula>$AA371</formula>
    </cfRule>
    <cfRule type="cellIs" dxfId="3449" priority="5934" operator="greaterThan">
      <formula>$AC371</formula>
    </cfRule>
    <cfRule type="cellIs" dxfId="3448" priority="5935" operator="between">
      <formula>$AA371</formula>
      <formula>$AC371</formula>
    </cfRule>
  </conditionalFormatting>
  <conditionalFormatting sqref="AD370:OD370">
    <cfRule type="cellIs" dxfId="3447" priority="5889" operator="lessThan">
      <formula>$AA370</formula>
    </cfRule>
    <cfRule type="cellIs" dxfId="3446" priority="5890" operator="greaterThan">
      <formula>$AC370</formula>
    </cfRule>
    <cfRule type="cellIs" dxfId="3445" priority="5891" operator="between">
      <formula>$AA370</formula>
      <formula>$AC370</formula>
    </cfRule>
  </conditionalFormatting>
  <conditionalFormatting sqref="AA45">
    <cfRule type="expression" dxfId="3444" priority="5885">
      <formula>ISBLANK(AA46)</formula>
    </cfRule>
  </conditionalFormatting>
  <conditionalFormatting sqref="AB45">
    <cfRule type="expression" dxfId="3443" priority="5884">
      <formula>ISBLANK(AB46)</formula>
    </cfRule>
  </conditionalFormatting>
  <conditionalFormatting sqref="AA49">
    <cfRule type="expression" dxfId="3442" priority="5881">
      <formula>ISBLANK(AA50)</formula>
    </cfRule>
  </conditionalFormatting>
  <conditionalFormatting sqref="AB49">
    <cfRule type="expression" dxfId="3441" priority="5880">
      <formula>ISBLANK(AB50)</formula>
    </cfRule>
  </conditionalFormatting>
  <conditionalFormatting sqref="AA55">
    <cfRule type="expression" dxfId="3440" priority="5877">
      <formula>ISBLANK(AA56)</formula>
    </cfRule>
  </conditionalFormatting>
  <conditionalFormatting sqref="AB55">
    <cfRule type="expression" dxfId="3439" priority="5876">
      <formula>ISBLANK(AB56)</formula>
    </cfRule>
  </conditionalFormatting>
  <conditionalFormatting sqref="AA59">
    <cfRule type="expression" dxfId="3438" priority="5873">
      <formula>ISBLANK(AA60)</formula>
    </cfRule>
  </conditionalFormatting>
  <conditionalFormatting sqref="AB59">
    <cfRule type="expression" dxfId="3437" priority="5872">
      <formula>ISBLANK(AB60)</formula>
    </cfRule>
  </conditionalFormatting>
  <conditionalFormatting sqref="AA63">
    <cfRule type="expression" dxfId="3436" priority="5869">
      <formula>ISBLANK(AA64)</formula>
    </cfRule>
  </conditionalFormatting>
  <conditionalFormatting sqref="AB63">
    <cfRule type="expression" dxfId="3435" priority="5868">
      <formula>ISBLANK(AB64)</formula>
    </cfRule>
  </conditionalFormatting>
  <conditionalFormatting sqref="AA96">
    <cfRule type="expression" dxfId="3434" priority="5865">
      <formula>ISBLANK(AA97)</formula>
    </cfRule>
  </conditionalFormatting>
  <conditionalFormatting sqref="AB96">
    <cfRule type="expression" dxfId="3433" priority="5864">
      <formula>ISBLANK(AB97)</formula>
    </cfRule>
  </conditionalFormatting>
  <conditionalFormatting sqref="AA100">
    <cfRule type="expression" dxfId="3432" priority="5861">
      <formula>ISBLANK(AA101)</formula>
    </cfRule>
  </conditionalFormatting>
  <conditionalFormatting sqref="AB100">
    <cfRule type="expression" dxfId="3431" priority="5860">
      <formula>ISBLANK(AB101)</formula>
    </cfRule>
  </conditionalFormatting>
  <conditionalFormatting sqref="AA104">
    <cfRule type="expression" dxfId="3430" priority="5857">
      <formula>ISBLANK(AA105)</formula>
    </cfRule>
  </conditionalFormatting>
  <conditionalFormatting sqref="AB104">
    <cfRule type="expression" dxfId="3429" priority="5856">
      <formula>ISBLANK(AB105)</formula>
    </cfRule>
  </conditionalFormatting>
  <conditionalFormatting sqref="AA108">
    <cfRule type="expression" dxfId="3428" priority="5853">
      <formula>ISBLANK(AA109)</formula>
    </cfRule>
  </conditionalFormatting>
  <conditionalFormatting sqref="AB108">
    <cfRule type="expression" dxfId="3427" priority="5852">
      <formula>ISBLANK(AB109)</formula>
    </cfRule>
  </conditionalFormatting>
  <conditionalFormatting sqref="AA112">
    <cfRule type="expression" dxfId="3426" priority="5849">
      <formula>ISBLANK(AA113)</formula>
    </cfRule>
  </conditionalFormatting>
  <conditionalFormatting sqref="AB112">
    <cfRule type="expression" dxfId="3425" priority="5848">
      <formula>ISBLANK(AB113)</formula>
    </cfRule>
  </conditionalFormatting>
  <conditionalFormatting sqref="AA84">
    <cfRule type="expression" dxfId="3424" priority="5845">
      <formula>ISBLANK(AA85)</formula>
    </cfRule>
  </conditionalFormatting>
  <conditionalFormatting sqref="AB84">
    <cfRule type="expression" dxfId="3423" priority="5844">
      <formula>ISBLANK(AB85)</formula>
    </cfRule>
  </conditionalFormatting>
  <conditionalFormatting sqref="F370">
    <cfRule type="cellIs" dxfId="3422" priority="5843" operator="greaterThan">
      <formula>0</formula>
    </cfRule>
  </conditionalFormatting>
  <conditionalFormatting sqref="F314">
    <cfRule type="cellIs" dxfId="3421" priority="5701" operator="greaterThan">
      <formula>0</formula>
    </cfRule>
  </conditionalFormatting>
  <conditionalFormatting sqref="AC312">
    <cfRule type="expression" dxfId="3420" priority="5769">
      <formula>ISBLANK(AB312)</formula>
    </cfRule>
    <cfRule type="expression" dxfId="3419" priority="5770">
      <formula>ISBLANK(AA312)</formula>
    </cfRule>
  </conditionalFormatting>
  <conditionalFormatting sqref="AC313">
    <cfRule type="expression" dxfId="3418" priority="5767">
      <formula>ISBLANK(AB313)</formula>
    </cfRule>
    <cfRule type="expression" dxfId="3417" priority="5768">
      <formula>ISBLANK(AA313)</formula>
    </cfRule>
  </conditionalFormatting>
  <conditionalFormatting sqref="OF307:OI307">
    <cfRule type="cellIs" dxfId="3416" priority="5834" operator="greaterThanOrEqual">
      <formula>0</formula>
    </cfRule>
    <cfRule type="cellIs" dxfId="3415" priority="5835" operator="lessThan">
      <formula>0</formula>
    </cfRule>
  </conditionalFormatting>
  <conditionalFormatting sqref="OF307:OI307">
    <cfRule type="cellIs" dxfId="3414" priority="5833" operator="equal">
      <formula>0</formula>
    </cfRule>
  </conditionalFormatting>
  <conditionalFormatting sqref="AC307">
    <cfRule type="expression" dxfId="3413" priority="5818">
      <formula>ISBLANK(AB307)</formula>
    </cfRule>
    <cfRule type="expression" dxfId="3412" priority="5819">
      <formula>ISBLANK(AA307)</formula>
    </cfRule>
  </conditionalFormatting>
  <conditionalFormatting sqref="F187">
    <cfRule type="cellIs" dxfId="3411" priority="4989" operator="greaterThan">
      <formula>0</formula>
    </cfRule>
  </conditionalFormatting>
  <conditionalFormatting sqref="D307">
    <cfRule type="cellIs" dxfId="3410" priority="5832" operator="greaterThan">
      <formula>0</formula>
    </cfRule>
  </conditionalFormatting>
  <conditionalFormatting sqref="OF312:OI312">
    <cfRule type="cellIs" dxfId="3409" priority="5783" operator="greaterThanOrEqual">
      <formula>0</formula>
    </cfRule>
    <cfRule type="cellIs" dxfId="3408" priority="5784" operator="lessThan">
      <formula>0</formula>
    </cfRule>
  </conditionalFormatting>
  <conditionalFormatting sqref="OF312:OI312">
    <cfRule type="cellIs" dxfId="3407" priority="5782" operator="equal">
      <formula>0</formula>
    </cfRule>
  </conditionalFormatting>
  <conditionalFormatting sqref="D312">
    <cfRule type="cellIs" dxfId="3406" priority="5781" operator="greaterThan">
      <formula>0</formula>
    </cfRule>
  </conditionalFormatting>
  <conditionalFormatting sqref="OF313:OI313">
    <cfRule type="cellIs" dxfId="3405" priority="5779" operator="greaterThanOrEqual">
      <formula>0</formula>
    </cfRule>
    <cfRule type="cellIs" dxfId="3404" priority="5780" operator="lessThan">
      <formula>0</formula>
    </cfRule>
  </conditionalFormatting>
  <conditionalFormatting sqref="OF313:OI313">
    <cfRule type="cellIs" dxfId="3403" priority="5778" operator="equal">
      <formula>0</formula>
    </cfRule>
  </conditionalFormatting>
  <conditionalFormatting sqref="D313">
    <cfRule type="cellIs" dxfId="3402" priority="5777" operator="greaterThan">
      <formula>0</formula>
    </cfRule>
  </conditionalFormatting>
  <conditionalFormatting sqref="AA306">
    <cfRule type="expression" dxfId="3401" priority="5821">
      <formula>ISBLANK(AA307)</formula>
    </cfRule>
  </conditionalFormatting>
  <conditionalFormatting sqref="AB306">
    <cfRule type="expression" dxfId="3400" priority="5820">
      <formula>ISBLANK(AB307)</formula>
    </cfRule>
  </conditionalFormatting>
  <conditionalFormatting sqref="AD310:OD310">
    <cfRule type="cellIs" dxfId="3399" priority="5749" operator="lessThan">
      <formula>$AA310</formula>
    </cfRule>
    <cfRule type="cellIs" dxfId="3398" priority="5750" operator="greaterThan">
      <formula>$AC310</formula>
    </cfRule>
    <cfRule type="cellIs" dxfId="3397" priority="5751" operator="between">
      <formula>$AA310</formula>
      <formula>$AC310</formula>
    </cfRule>
  </conditionalFormatting>
  <conditionalFormatting sqref="F293">
    <cfRule type="cellIs" dxfId="3396" priority="5654" operator="greaterThan">
      <formula>0</formula>
    </cfRule>
  </conditionalFormatting>
  <conditionalFormatting sqref="F297">
    <cfRule type="cellIs" dxfId="3395" priority="5607" operator="greaterThan">
      <formula>0</formula>
    </cfRule>
  </conditionalFormatting>
  <conditionalFormatting sqref="AC316">
    <cfRule type="expression" dxfId="3394" priority="5722">
      <formula>ISBLANK(AB316)</formula>
    </cfRule>
    <cfRule type="expression" dxfId="3393" priority="5723">
      <formula>ISBLANK(AA316)</formula>
    </cfRule>
  </conditionalFormatting>
  <conditionalFormatting sqref="AC317">
    <cfRule type="expression" dxfId="3392" priority="5720">
      <formula>ISBLANK(AB317)</formula>
    </cfRule>
    <cfRule type="expression" dxfId="3391" priority="5721">
      <formula>ISBLANK(AA317)</formula>
    </cfRule>
  </conditionalFormatting>
  <conditionalFormatting sqref="OF311:OI311">
    <cfRule type="cellIs" dxfId="3390" priority="5787" operator="greaterThanOrEqual">
      <formula>0</formula>
    </cfRule>
    <cfRule type="cellIs" dxfId="3389" priority="5788" operator="lessThan">
      <formula>0</formula>
    </cfRule>
  </conditionalFormatting>
  <conditionalFormatting sqref="OF311:OI311">
    <cfRule type="cellIs" dxfId="3388" priority="5786" operator="equal">
      <formula>0</formula>
    </cfRule>
  </conditionalFormatting>
  <conditionalFormatting sqref="AC311">
    <cfRule type="expression" dxfId="3387" priority="5771">
      <formula>ISBLANK(AB311)</formula>
    </cfRule>
    <cfRule type="expression" dxfId="3386" priority="5772">
      <formula>ISBLANK(AA311)</formula>
    </cfRule>
  </conditionalFormatting>
  <conditionalFormatting sqref="D311">
    <cfRule type="cellIs" dxfId="3385" priority="5785" operator="greaterThan">
      <formula>0</formula>
    </cfRule>
  </conditionalFormatting>
  <conditionalFormatting sqref="OF316:OI316">
    <cfRule type="cellIs" dxfId="3384" priority="5736" operator="greaterThanOrEqual">
      <formula>0</formula>
    </cfRule>
    <cfRule type="cellIs" dxfId="3383" priority="5737" operator="lessThan">
      <formula>0</formula>
    </cfRule>
  </conditionalFormatting>
  <conditionalFormatting sqref="OF316:OI316">
    <cfRule type="cellIs" dxfId="3382" priority="5735" operator="equal">
      <formula>0</formula>
    </cfRule>
  </conditionalFormatting>
  <conditionalFormatting sqref="D316">
    <cfRule type="cellIs" dxfId="3381" priority="5734" operator="greaterThan">
      <formula>0</formula>
    </cfRule>
  </conditionalFormatting>
  <conditionalFormatting sqref="OF317:OI317">
    <cfRule type="cellIs" dxfId="3380" priority="5732" operator="greaterThanOrEqual">
      <formula>0</formula>
    </cfRule>
    <cfRule type="cellIs" dxfId="3379" priority="5733" operator="lessThan">
      <formula>0</formula>
    </cfRule>
  </conditionalFormatting>
  <conditionalFormatting sqref="OF317:OI317">
    <cfRule type="cellIs" dxfId="3378" priority="5731" operator="equal">
      <formula>0</formula>
    </cfRule>
  </conditionalFormatting>
  <conditionalFormatting sqref="D317">
    <cfRule type="cellIs" dxfId="3377" priority="5730" operator="greaterThan">
      <formula>0</formula>
    </cfRule>
  </conditionalFormatting>
  <conditionalFormatting sqref="AA310">
    <cfRule type="expression" dxfId="3376" priority="5774">
      <formula>ISBLANK(AA311)</formula>
    </cfRule>
  </conditionalFormatting>
  <conditionalFormatting sqref="AB310">
    <cfRule type="expression" dxfId="3375" priority="5773">
      <formula>ISBLANK(AB311)</formula>
    </cfRule>
  </conditionalFormatting>
  <conditionalFormatting sqref="AD311:OD313">
    <cfRule type="cellIs" dxfId="3374" priority="5792" operator="lessThan">
      <formula>$AA311</formula>
    </cfRule>
    <cfRule type="cellIs" dxfId="3373" priority="5793" operator="greaterThan">
      <formula>$AC311</formula>
    </cfRule>
    <cfRule type="cellIs" dxfId="3372" priority="5794" operator="between">
      <formula>$AA311</formula>
      <formula>$AC311</formula>
    </cfRule>
  </conditionalFormatting>
  <conditionalFormatting sqref="AD314:OD314">
    <cfRule type="cellIs" dxfId="3371" priority="5702" operator="lessThan">
      <formula>$AA314</formula>
    </cfRule>
    <cfRule type="cellIs" dxfId="3370" priority="5703" operator="greaterThan">
      <formula>$AC314</formula>
    </cfRule>
    <cfRule type="cellIs" dxfId="3369" priority="5704" operator="between">
      <formula>$AA314</formula>
      <formula>$AC314</formula>
    </cfRule>
  </conditionalFormatting>
  <conditionalFormatting sqref="F301">
    <cfRule type="cellIs" dxfId="3368" priority="5560" operator="greaterThan">
      <formula>0</formula>
    </cfRule>
  </conditionalFormatting>
  <conditionalFormatting sqref="AC295">
    <cfRule type="expression" dxfId="3367" priority="5675">
      <formula>ISBLANK(AB295)</formula>
    </cfRule>
    <cfRule type="expression" dxfId="3366" priority="5676">
      <formula>ISBLANK(AA295)</formula>
    </cfRule>
  </conditionalFormatting>
  <conditionalFormatting sqref="AC296">
    <cfRule type="expression" dxfId="3365" priority="5673">
      <formula>ISBLANK(AB296)</formula>
    </cfRule>
    <cfRule type="expression" dxfId="3364" priority="5674">
      <formula>ISBLANK(AA296)</formula>
    </cfRule>
  </conditionalFormatting>
  <conditionalFormatting sqref="OF315:OI315">
    <cfRule type="cellIs" dxfId="3363" priority="5740" operator="greaterThanOrEqual">
      <formula>0</formula>
    </cfRule>
    <cfRule type="cellIs" dxfId="3362" priority="5741" operator="lessThan">
      <formula>0</formula>
    </cfRule>
  </conditionalFormatting>
  <conditionalFormatting sqref="OF315:OI315">
    <cfRule type="cellIs" dxfId="3361" priority="5739" operator="equal">
      <formula>0</formula>
    </cfRule>
  </conditionalFormatting>
  <conditionalFormatting sqref="AC315">
    <cfRule type="expression" dxfId="3360" priority="5724">
      <formula>ISBLANK(AB315)</formula>
    </cfRule>
    <cfRule type="expression" dxfId="3359" priority="5725">
      <formula>ISBLANK(AA315)</formula>
    </cfRule>
  </conditionalFormatting>
  <conditionalFormatting sqref="D315">
    <cfRule type="cellIs" dxfId="3358" priority="5738" operator="greaterThan">
      <formula>0</formula>
    </cfRule>
  </conditionalFormatting>
  <conditionalFormatting sqref="OF295:OI295">
    <cfRule type="cellIs" dxfId="3357" priority="5689" operator="greaterThanOrEqual">
      <formula>0</formula>
    </cfRule>
    <cfRule type="cellIs" dxfId="3356" priority="5690" operator="lessThan">
      <formula>0</formula>
    </cfRule>
  </conditionalFormatting>
  <conditionalFormatting sqref="OF295:OI295">
    <cfRule type="cellIs" dxfId="3355" priority="5688" operator="equal">
      <formula>0</formula>
    </cfRule>
  </conditionalFormatting>
  <conditionalFormatting sqref="D295">
    <cfRule type="cellIs" dxfId="3354" priority="5687" operator="greaterThan">
      <formula>0</formula>
    </cfRule>
  </conditionalFormatting>
  <conditionalFormatting sqref="OF296:OI296">
    <cfRule type="cellIs" dxfId="3353" priority="5685" operator="greaterThanOrEqual">
      <formula>0</formula>
    </cfRule>
    <cfRule type="cellIs" dxfId="3352" priority="5686" operator="lessThan">
      <formula>0</formula>
    </cfRule>
  </conditionalFormatting>
  <conditionalFormatting sqref="OF296:OI296">
    <cfRule type="cellIs" dxfId="3351" priority="5684" operator="equal">
      <formula>0</formula>
    </cfRule>
  </conditionalFormatting>
  <conditionalFormatting sqref="D296">
    <cfRule type="cellIs" dxfId="3350" priority="5683" operator="greaterThan">
      <formula>0</formula>
    </cfRule>
  </conditionalFormatting>
  <conditionalFormatting sqref="AA314">
    <cfRule type="expression" dxfId="3349" priority="5727">
      <formula>ISBLANK(AA315)</formula>
    </cfRule>
  </conditionalFormatting>
  <conditionalFormatting sqref="AB314">
    <cfRule type="expression" dxfId="3348" priority="5726">
      <formula>ISBLANK(AB315)</formula>
    </cfRule>
  </conditionalFormatting>
  <conditionalFormatting sqref="AD315:OD317">
    <cfRule type="cellIs" dxfId="3347" priority="5745" operator="lessThan">
      <formula>$AA315</formula>
    </cfRule>
    <cfRule type="cellIs" dxfId="3346" priority="5746" operator="greaterThan">
      <formula>$AC315</formula>
    </cfRule>
    <cfRule type="cellIs" dxfId="3345" priority="5747" operator="between">
      <formula>$AA315</formula>
      <formula>$AC315</formula>
    </cfRule>
  </conditionalFormatting>
  <conditionalFormatting sqref="AD293:OD293">
    <cfRule type="cellIs" dxfId="3344" priority="5655" operator="lessThan">
      <formula>$AA293</formula>
    </cfRule>
    <cfRule type="cellIs" dxfId="3343" priority="5656" operator="greaterThan">
      <formula>$AC293</formula>
    </cfRule>
    <cfRule type="cellIs" dxfId="3342" priority="5657" operator="between">
      <formula>$AA293</formula>
      <formula>$AC293</formula>
    </cfRule>
  </conditionalFormatting>
  <conditionalFormatting sqref="F280">
    <cfRule type="cellIs" dxfId="3341" priority="5513" operator="greaterThan">
      <formula>0</formula>
    </cfRule>
  </conditionalFormatting>
  <conditionalFormatting sqref="AC299">
    <cfRule type="expression" dxfId="3340" priority="5628">
      <formula>ISBLANK(AB299)</formula>
    </cfRule>
    <cfRule type="expression" dxfId="3339" priority="5629">
      <formula>ISBLANK(AA299)</formula>
    </cfRule>
  </conditionalFormatting>
  <conditionalFormatting sqref="AC300">
    <cfRule type="expression" dxfId="3338" priority="5626">
      <formula>ISBLANK(AB300)</formula>
    </cfRule>
    <cfRule type="expression" dxfId="3337" priority="5627">
      <formula>ISBLANK(AA300)</formula>
    </cfRule>
  </conditionalFormatting>
  <conditionalFormatting sqref="OF294:OI294">
    <cfRule type="cellIs" dxfId="3336" priority="5693" operator="greaterThanOrEqual">
      <formula>0</formula>
    </cfRule>
    <cfRule type="cellIs" dxfId="3335" priority="5694" operator="lessThan">
      <formula>0</formula>
    </cfRule>
  </conditionalFormatting>
  <conditionalFormatting sqref="OF294:OI294">
    <cfRule type="cellIs" dxfId="3334" priority="5692" operator="equal">
      <formula>0</formula>
    </cfRule>
  </conditionalFormatting>
  <conditionalFormatting sqref="AC294">
    <cfRule type="expression" dxfId="3333" priority="5677">
      <formula>ISBLANK(AB294)</formula>
    </cfRule>
    <cfRule type="expression" dxfId="3332" priority="5678">
      <formula>ISBLANK(AA294)</formula>
    </cfRule>
  </conditionalFormatting>
  <conditionalFormatting sqref="D294">
    <cfRule type="cellIs" dxfId="3331" priority="5691" operator="greaterThan">
      <formula>0</formula>
    </cfRule>
  </conditionalFormatting>
  <conditionalFormatting sqref="OF299:OI299">
    <cfRule type="cellIs" dxfId="3330" priority="5642" operator="greaterThanOrEqual">
      <formula>0</formula>
    </cfRule>
    <cfRule type="cellIs" dxfId="3329" priority="5643" operator="lessThan">
      <formula>0</formula>
    </cfRule>
  </conditionalFormatting>
  <conditionalFormatting sqref="OF299:OI299">
    <cfRule type="cellIs" dxfId="3328" priority="5641" operator="equal">
      <formula>0</formula>
    </cfRule>
  </conditionalFormatting>
  <conditionalFormatting sqref="D299">
    <cfRule type="cellIs" dxfId="3327" priority="5640" operator="greaterThan">
      <formula>0</formula>
    </cfRule>
  </conditionalFormatting>
  <conditionalFormatting sqref="OF300:OI300">
    <cfRule type="cellIs" dxfId="3326" priority="5638" operator="greaterThanOrEqual">
      <formula>0</formula>
    </cfRule>
    <cfRule type="cellIs" dxfId="3325" priority="5639" operator="lessThan">
      <formula>0</formula>
    </cfRule>
  </conditionalFormatting>
  <conditionalFormatting sqref="OF300:OI300">
    <cfRule type="cellIs" dxfId="3324" priority="5637" operator="equal">
      <formula>0</formula>
    </cfRule>
  </conditionalFormatting>
  <conditionalFormatting sqref="D300">
    <cfRule type="cellIs" dxfId="3323" priority="5636" operator="greaterThan">
      <formula>0</formula>
    </cfRule>
  </conditionalFormatting>
  <conditionalFormatting sqref="AA293">
    <cfRule type="expression" dxfId="3322" priority="5680">
      <formula>ISBLANK(AA294)</formula>
    </cfRule>
  </conditionalFormatting>
  <conditionalFormatting sqref="AB293">
    <cfRule type="expression" dxfId="3321" priority="5679">
      <formula>ISBLANK(AB294)</formula>
    </cfRule>
  </conditionalFormatting>
  <conditionalFormatting sqref="AD294:OD296">
    <cfRule type="cellIs" dxfId="3320" priority="5698" operator="lessThan">
      <formula>$AA294</formula>
    </cfRule>
    <cfRule type="cellIs" dxfId="3319" priority="5699" operator="greaterThan">
      <formula>$AC294</formula>
    </cfRule>
    <cfRule type="cellIs" dxfId="3318" priority="5700" operator="between">
      <formula>$AA294</formula>
      <formula>$AC294</formula>
    </cfRule>
  </conditionalFormatting>
  <conditionalFormatting sqref="AD297:OD297">
    <cfRule type="cellIs" dxfId="3317" priority="5608" operator="lessThan">
      <formula>$AA297</formula>
    </cfRule>
    <cfRule type="cellIs" dxfId="3316" priority="5609" operator="greaterThan">
      <formula>$AC297</formula>
    </cfRule>
    <cfRule type="cellIs" dxfId="3315" priority="5610" operator="between">
      <formula>$AA297</formula>
      <formula>$AC297</formula>
    </cfRule>
  </conditionalFormatting>
  <conditionalFormatting sqref="F284">
    <cfRule type="cellIs" dxfId="3314" priority="5466" operator="greaterThan">
      <formula>0</formula>
    </cfRule>
  </conditionalFormatting>
  <conditionalFormatting sqref="F288">
    <cfRule type="cellIs" dxfId="3313" priority="5419" operator="greaterThan">
      <formula>0</formula>
    </cfRule>
  </conditionalFormatting>
  <conditionalFormatting sqref="AC303">
    <cfRule type="expression" dxfId="3312" priority="5581">
      <formula>ISBLANK(AB303)</formula>
    </cfRule>
    <cfRule type="expression" dxfId="3311" priority="5582">
      <formula>ISBLANK(AA303)</formula>
    </cfRule>
  </conditionalFormatting>
  <conditionalFormatting sqref="AC304">
    <cfRule type="expression" dxfId="3310" priority="5579">
      <formula>ISBLANK(AB304)</formula>
    </cfRule>
    <cfRule type="expression" dxfId="3309" priority="5580">
      <formula>ISBLANK(AA304)</formula>
    </cfRule>
  </conditionalFormatting>
  <conditionalFormatting sqref="OF298:OI298">
    <cfRule type="cellIs" dxfId="3308" priority="5646" operator="greaterThanOrEqual">
      <formula>0</formula>
    </cfRule>
    <cfRule type="cellIs" dxfId="3307" priority="5647" operator="lessThan">
      <formula>0</formula>
    </cfRule>
  </conditionalFormatting>
  <conditionalFormatting sqref="OF298:OI298">
    <cfRule type="cellIs" dxfId="3306" priority="5645" operator="equal">
      <formula>0</formula>
    </cfRule>
  </conditionalFormatting>
  <conditionalFormatting sqref="AC298">
    <cfRule type="expression" dxfId="3305" priority="5630">
      <formula>ISBLANK(AB298)</formula>
    </cfRule>
    <cfRule type="expression" dxfId="3304" priority="5631">
      <formula>ISBLANK(AA298)</formula>
    </cfRule>
  </conditionalFormatting>
  <conditionalFormatting sqref="D298">
    <cfRule type="cellIs" dxfId="3303" priority="5644" operator="greaterThan">
      <formula>0</formula>
    </cfRule>
  </conditionalFormatting>
  <conditionalFormatting sqref="OF303:OI303">
    <cfRule type="cellIs" dxfId="3302" priority="5595" operator="greaterThanOrEqual">
      <formula>0</formula>
    </cfRule>
    <cfRule type="cellIs" dxfId="3301" priority="5596" operator="lessThan">
      <formula>0</formula>
    </cfRule>
  </conditionalFormatting>
  <conditionalFormatting sqref="OF303:OI303">
    <cfRule type="cellIs" dxfId="3300" priority="5594" operator="equal">
      <formula>0</formula>
    </cfRule>
  </conditionalFormatting>
  <conditionalFormatting sqref="D303">
    <cfRule type="cellIs" dxfId="3299" priority="5593" operator="greaterThan">
      <formula>0</formula>
    </cfRule>
  </conditionalFormatting>
  <conditionalFormatting sqref="OF304:OI304">
    <cfRule type="cellIs" dxfId="3298" priority="5591" operator="greaterThanOrEqual">
      <formula>0</formula>
    </cfRule>
    <cfRule type="cellIs" dxfId="3297" priority="5592" operator="lessThan">
      <formula>0</formula>
    </cfRule>
  </conditionalFormatting>
  <conditionalFormatting sqref="OF304:OI304">
    <cfRule type="cellIs" dxfId="3296" priority="5590" operator="equal">
      <formula>0</formula>
    </cfRule>
  </conditionalFormatting>
  <conditionalFormatting sqref="D304">
    <cfRule type="cellIs" dxfId="3295" priority="5589" operator="greaterThan">
      <formula>0</formula>
    </cfRule>
  </conditionalFormatting>
  <conditionalFormatting sqref="AA297">
    <cfRule type="expression" dxfId="3294" priority="5633">
      <formula>ISBLANK(AA298)</formula>
    </cfRule>
  </conditionalFormatting>
  <conditionalFormatting sqref="AB297">
    <cfRule type="expression" dxfId="3293" priority="5632">
      <formula>ISBLANK(AB298)</formula>
    </cfRule>
  </conditionalFormatting>
  <conditionalFormatting sqref="AD298:OD300">
    <cfRule type="cellIs" dxfId="3292" priority="5651" operator="lessThan">
      <formula>$AA298</formula>
    </cfRule>
    <cfRule type="cellIs" dxfId="3291" priority="5652" operator="greaterThan">
      <formula>$AC298</formula>
    </cfRule>
    <cfRule type="cellIs" dxfId="3290" priority="5653" operator="between">
      <formula>$AA298</formula>
      <formula>$AC298</formula>
    </cfRule>
  </conditionalFormatting>
  <conditionalFormatting sqref="AD301:OD301">
    <cfRule type="cellIs" dxfId="3289" priority="5561" operator="lessThan">
      <formula>$AA301</formula>
    </cfRule>
    <cfRule type="cellIs" dxfId="3288" priority="5562" operator="greaterThan">
      <formula>$AC301</formula>
    </cfRule>
    <cfRule type="cellIs" dxfId="3287" priority="5563" operator="between">
      <formula>$AA301</formula>
      <formula>$AC301</formula>
    </cfRule>
  </conditionalFormatting>
  <conditionalFormatting sqref="AC282">
    <cfRule type="expression" dxfId="3286" priority="5534">
      <formula>ISBLANK(AB282)</formula>
    </cfRule>
    <cfRule type="expression" dxfId="3285" priority="5535">
      <formula>ISBLANK(AA282)</formula>
    </cfRule>
  </conditionalFormatting>
  <conditionalFormatting sqref="AC283">
    <cfRule type="expression" dxfId="3284" priority="5532">
      <formula>ISBLANK(AB283)</formula>
    </cfRule>
    <cfRule type="expression" dxfId="3283" priority="5533">
      <formula>ISBLANK(AA283)</formula>
    </cfRule>
  </conditionalFormatting>
  <conditionalFormatting sqref="OF302:OI302">
    <cfRule type="cellIs" dxfId="3282" priority="5599" operator="greaterThanOrEqual">
      <formula>0</formula>
    </cfRule>
    <cfRule type="cellIs" dxfId="3281" priority="5600" operator="lessThan">
      <formula>0</formula>
    </cfRule>
  </conditionalFormatting>
  <conditionalFormatting sqref="OF302:OI302">
    <cfRule type="cellIs" dxfId="3280" priority="5598" operator="equal">
      <formula>0</formula>
    </cfRule>
  </conditionalFormatting>
  <conditionalFormatting sqref="AC302">
    <cfRule type="expression" dxfId="3279" priority="5583">
      <formula>ISBLANK(AB302)</formula>
    </cfRule>
    <cfRule type="expression" dxfId="3278" priority="5584">
      <formula>ISBLANK(AA302)</formula>
    </cfRule>
  </conditionalFormatting>
  <conditionalFormatting sqref="D302">
    <cfRule type="cellIs" dxfId="3277" priority="5597" operator="greaterThan">
      <formula>0</formula>
    </cfRule>
  </conditionalFormatting>
  <conditionalFormatting sqref="OF282:OI282">
    <cfRule type="cellIs" dxfId="3276" priority="5548" operator="greaterThanOrEqual">
      <formula>0</formula>
    </cfRule>
    <cfRule type="cellIs" dxfId="3275" priority="5549" operator="lessThan">
      <formula>0</formula>
    </cfRule>
  </conditionalFormatting>
  <conditionalFormatting sqref="OF282:OI282">
    <cfRule type="cellIs" dxfId="3274" priority="5547" operator="equal">
      <formula>0</formula>
    </cfRule>
  </conditionalFormatting>
  <conditionalFormatting sqref="D282">
    <cfRule type="cellIs" dxfId="3273" priority="5546" operator="greaterThan">
      <formula>0</formula>
    </cfRule>
  </conditionalFormatting>
  <conditionalFormatting sqref="OF283:OI283">
    <cfRule type="cellIs" dxfId="3272" priority="5544" operator="greaterThanOrEqual">
      <formula>0</formula>
    </cfRule>
    <cfRule type="cellIs" dxfId="3271" priority="5545" operator="lessThan">
      <formula>0</formula>
    </cfRule>
  </conditionalFormatting>
  <conditionalFormatting sqref="OF283:OI283">
    <cfRule type="cellIs" dxfId="3270" priority="5543" operator="equal">
      <formula>0</formula>
    </cfRule>
  </conditionalFormatting>
  <conditionalFormatting sqref="D283">
    <cfRule type="cellIs" dxfId="3269" priority="5542" operator="greaterThan">
      <formula>0</formula>
    </cfRule>
  </conditionalFormatting>
  <conditionalFormatting sqref="AA301">
    <cfRule type="expression" dxfId="3268" priority="5586">
      <formula>ISBLANK(AA302)</formula>
    </cfRule>
  </conditionalFormatting>
  <conditionalFormatting sqref="AB301">
    <cfRule type="expression" dxfId="3267" priority="5585">
      <formula>ISBLANK(AB302)</formula>
    </cfRule>
  </conditionalFormatting>
  <conditionalFormatting sqref="AD302:OD304">
    <cfRule type="cellIs" dxfId="3266" priority="5604" operator="lessThan">
      <formula>$AA302</formula>
    </cfRule>
    <cfRule type="cellIs" dxfId="3265" priority="5605" operator="greaterThan">
      <formula>$AC302</formula>
    </cfRule>
    <cfRule type="cellIs" dxfId="3264" priority="5606" operator="between">
      <formula>$AA302</formula>
      <formula>$AC302</formula>
    </cfRule>
  </conditionalFormatting>
  <conditionalFormatting sqref="AD280:OD280">
    <cfRule type="cellIs" dxfId="3263" priority="5514" operator="lessThan">
      <formula>$AA280</formula>
    </cfRule>
    <cfRule type="cellIs" dxfId="3262" priority="5515" operator="greaterThan">
      <formula>$AC280</formula>
    </cfRule>
    <cfRule type="cellIs" dxfId="3261" priority="5516" operator="between">
      <formula>$AA280</formula>
      <formula>$AC280</formula>
    </cfRule>
  </conditionalFormatting>
  <conditionalFormatting sqref="F274">
    <cfRule type="cellIs" dxfId="3260" priority="5278" operator="greaterThan">
      <formula>0</formula>
    </cfRule>
  </conditionalFormatting>
  <conditionalFormatting sqref="F266">
    <cfRule type="cellIs" dxfId="3259" priority="5372" operator="greaterThan">
      <formula>0</formula>
    </cfRule>
  </conditionalFormatting>
  <conditionalFormatting sqref="AC286">
    <cfRule type="expression" dxfId="3258" priority="5487">
      <formula>ISBLANK(AB286)</formula>
    </cfRule>
    <cfRule type="expression" dxfId="3257" priority="5488">
      <formula>ISBLANK(AA286)</formula>
    </cfRule>
  </conditionalFormatting>
  <conditionalFormatting sqref="AC287">
    <cfRule type="expression" dxfId="3256" priority="5485">
      <formula>ISBLANK(AB287)</formula>
    </cfRule>
    <cfRule type="expression" dxfId="3255" priority="5486">
      <formula>ISBLANK(AA287)</formula>
    </cfRule>
  </conditionalFormatting>
  <conditionalFormatting sqref="OF281:OI281">
    <cfRule type="cellIs" dxfId="3254" priority="5552" operator="greaterThanOrEqual">
      <formula>0</formula>
    </cfRule>
    <cfRule type="cellIs" dxfId="3253" priority="5553" operator="lessThan">
      <formula>0</formula>
    </cfRule>
  </conditionalFormatting>
  <conditionalFormatting sqref="OF281:OI281">
    <cfRule type="cellIs" dxfId="3252" priority="5551" operator="equal">
      <formula>0</formula>
    </cfRule>
  </conditionalFormatting>
  <conditionalFormatting sqref="AC281">
    <cfRule type="expression" dxfId="3251" priority="5536">
      <formula>ISBLANK(AB281)</formula>
    </cfRule>
    <cfRule type="expression" dxfId="3250" priority="5537">
      <formula>ISBLANK(AA281)</formula>
    </cfRule>
  </conditionalFormatting>
  <conditionalFormatting sqref="D281">
    <cfRule type="cellIs" dxfId="3249" priority="5550" operator="greaterThan">
      <formula>0</formula>
    </cfRule>
  </conditionalFormatting>
  <conditionalFormatting sqref="OF286:OI286">
    <cfRule type="cellIs" dxfId="3248" priority="5501" operator="greaterThanOrEqual">
      <formula>0</formula>
    </cfRule>
    <cfRule type="cellIs" dxfId="3247" priority="5502" operator="lessThan">
      <formula>0</formula>
    </cfRule>
  </conditionalFormatting>
  <conditionalFormatting sqref="OF286:OI286">
    <cfRule type="cellIs" dxfId="3246" priority="5500" operator="equal">
      <formula>0</formula>
    </cfRule>
  </conditionalFormatting>
  <conditionalFormatting sqref="D286">
    <cfRule type="cellIs" dxfId="3245" priority="5499" operator="greaterThan">
      <formula>0</formula>
    </cfRule>
  </conditionalFormatting>
  <conditionalFormatting sqref="OF287:OI287">
    <cfRule type="cellIs" dxfId="3244" priority="5497" operator="greaterThanOrEqual">
      <formula>0</formula>
    </cfRule>
    <cfRule type="cellIs" dxfId="3243" priority="5498" operator="lessThan">
      <formula>0</formula>
    </cfRule>
  </conditionalFormatting>
  <conditionalFormatting sqref="OF287:OI287">
    <cfRule type="cellIs" dxfId="3242" priority="5496" operator="equal">
      <formula>0</formula>
    </cfRule>
  </conditionalFormatting>
  <conditionalFormatting sqref="D287">
    <cfRule type="cellIs" dxfId="3241" priority="5495" operator="greaterThan">
      <formula>0</formula>
    </cfRule>
  </conditionalFormatting>
  <conditionalFormatting sqref="AA280">
    <cfRule type="expression" dxfId="3240" priority="5539">
      <formula>ISBLANK(AA281)</formula>
    </cfRule>
  </conditionalFormatting>
  <conditionalFormatting sqref="AB280">
    <cfRule type="expression" dxfId="3239" priority="5538">
      <formula>ISBLANK(AB281)</formula>
    </cfRule>
  </conditionalFormatting>
  <conditionalFormatting sqref="AD281:OD283">
    <cfRule type="cellIs" dxfId="3238" priority="5557" operator="lessThan">
      <formula>$AA281</formula>
    </cfRule>
    <cfRule type="cellIs" dxfId="3237" priority="5558" operator="greaterThan">
      <formula>$AC281</formula>
    </cfRule>
    <cfRule type="cellIs" dxfId="3236" priority="5559" operator="between">
      <formula>$AA281</formula>
      <formula>$AC281</formula>
    </cfRule>
  </conditionalFormatting>
  <conditionalFormatting sqref="AD284:OD284">
    <cfRule type="cellIs" dxfId="3235" priority="5467" operator="lessThan">
      <formula>$AA284</formula>
    </cfRule>
    <cfRule type="cellIs" dxfId="3234" priority="5468" operator="greaterThan">
      <formula>$AC284</formula>
    </cfRule>
    <cfRule type="cellIs" dxfId="3233" priority="5469" operator="between">
      <formula>$AA284</formula>
      <formula>$AC284</formula>
    </cfRule>
  </conditionalFormatting>
  <conditionalFormatting sqref="F270">
    <cfRule type="cellIs" dxfId="3232" priority="5325" operator="greaterThan">
      <formula>0</formula>
    </cfRule>
  </conditionalFormatting>
  <conditionalFormatting sqref="AC290">
    <cfRule type="expression" dxfId="3231" priority="5440">
      <formula>ISBLANK(AB290)</formula>
    </cfRule>
    <cfRule type="expression" dxfId="3230" priority="5441">
      <formula>ISBLANK(AA290)</formula>
    </cfRule>
  </conditionalFormatting>
  <conditionalFormatting sqref="AC291">
    <cfRule type="expression" dxfId="3229" priority="5438">
      <formula>ISBLANK(AB291)</formula>
    </cfRule>
    <cfRule type="expression" dxfId="3228" priority="5439">
      <formula>ISBLANK(AA291)</formula>
    </cfRule>
  </conditionalFormatting>
  <conditionalFormatting sqref="OF285:OI285">
    <cfRule type="cellIs" dxfId="3227" priority="5505" operator="greaterThanOrEqual">
      <formula>0</formula>
    </cfRule>
    <cfRule type="cellIs" dxfId="3226" priority="5506" operator="lessThan">
      <formula>0</formula>
    </cfRule>
  </conditionalFormatting>
  <conditionalFormatting sqref="OF285:OI285">
    <cfRule type="cellIs" dxfId="3225" priority="5504" operator="equal">
      <formula>0</formula>
    </cfRule>
  </conditionalFormatting>
  <conditionalFormatting sqref="AC285">
    <cfRule type="expression" dxfId="3224" priority="5489">
      <formula>ISBLANK(AB285)</formula>
    </cfRule>
    <cfRule type="expression" dxfId="3223" priority="5490">
      <formula>ISBLANK(AA285)</formula>
    </cfRule>
  </conditionalFormatting>
  <conditionalFormatting sqref="D285">
    <cfRule type="cellIs" dxfId="3222" priority="5503" operator="greaterThan">
      <formula>0</formula>
    </cfRule>
  </conditionalFormatting>
  <conditionalFormatting sqref="OF290:OI290">
    <cfRule type="cellIs" dxfId="3221" priority="5454" operator="greaterThanOrEqual">
      <formula>0</formula>
    </cfRule>
    <cfRule type="cellIs" dxfId="3220" priority="5455" operator="lessThan">
      <formula>0</formula>
    </cfRule>
  </conditionalFormatting>
  <conditionalFormatting sqref="OF290:OI290">
    <cfRule type="cellIs" dxfId="3219" priority="5453" operator="equal">
      <formula>0</formula>
    </cfRule>
  </conditionalFormatting>
  <conditionalFormatting sqref="D290">
    <cfRule type="cellIs" dxfId="3218" priority="5452" operator="greaterThan">
      <formula>0</formula>
    </cfRule>
  </conditionalFormatting>
  <conditionalFormatting sqref="OF291:OI291">
    <cfRule type="cellIs" dxfId="3217" priority="5450" operator="greaterThanOrEqual">
      <formula>0</formula>
    </cfRule>
    <cfRule type="cellIs" dxfId="3216" priority="5451" operator="lessThan">
      <formula>0</formula>
    </cfRule>
  </conditionalFormatting>
  <conditionalFormatting sqref="OF291:OI291">
    <cfRule type="cellIs" dxfId="3215" priority="5449" operator="equal">
      <formula>0</formula>
    </cfRule>
  </conditionalFormatting>
  <conditionalFormatting sqref="D291">
    <cfRule type="cellIs" dxfId="3214" priority="5448" operator="greaterThan">
      <formula>0</formula>
    </cfRule>
  </conditionalFormatting>
  <conditionalFormatting sqref="AA284">
    <cfRule type="expression" dxfId="3213" priority="5492">
      <formula>ISBLANK(AA285)</formula>
    </cfRule>
  </conditionalFormatting>
  <conditionalFormatting sqref="AB284">
    <cfRule type="expression" dxfId="3212" priority="5491">
      <formula>ISBLANK(AB285)</formula>
    </cfRule>
  </conditionalFormatting>
  <conditionalFormatting sqref="AD285:OD287">
    <cfRule type="cellIs" dxfId="3211" priority="5510" operator="lessThan">
      <formula>$AA285</formula>
    </cfRule>
    <cfRule type="cellIs" dxfId="3210" priority="5511" operator="greaterThan">
      <formula>$AC285</formula>
    </cfRule>
    <cfRule type="cellIs" dxfId="3209" priority="5512" operator="between">
      <formula>$AA285</formula>
      <formula>$AC285</formula>
    </cfRule>
  </conditionalFormatting>
  <conditionalFormatting sqref="AD288:OD288">
    <cfRule type="cellIs" dxfId="3208" priority="5420" operator="lessThan">
      <formula>$AA288</formula>
    </cfRule>
    <cfRule type="cellIs" dxfId="3207" priority="5421" operator="greaterThan">
      <formula>$AC288</formula>
    </cfRule>
    <cfRule type="cellIs" dxfId="3206" priority="5422" operator="between">
      <formula>$AA288</formula>
      <formula>$AC288</formula>
    </cfRule>
  </conditionalFormatting>
  <conditionalFormatting sqref="AC268">
    <cfRule type="expression" dxfId="3205" priority="5393">
      <formula>ISBLANK(AB268)</formula>
    </cfRule>
    <cfRule type="expression" dxfId="3204" priority="5394">
      <formula>ISBLANK(AA268)</formula>
    </cfRule>
  </conditionalFormatting>
  <conditionalFormatting sqref="AC269">
    <cfRule type="expression" dxfId="3203" priority="5391">
      <formula>ISBLANK(AB269)</formula>
    </cfRule>
    <cfRule type="expression" dxfId="3202" priority="5392">
      <formula>ISBLANK(AA269)</formula>
    </cfRule>
  </conditionalFormatting>
  <conditionalFormatting sqref="OF289:OI289">
    <cfRule type="cellIs" dxfId="3201" priority="5458" operator="greaterThanOrEqual">
      <formula>0</formula>
    </cfRule>
    <cfRule type="cellIs" dxfId="3200" priority="5459" operator="lessThan">
      <formula>0</formula>
    </cfRule>
  </conditionalFormatting>
  <conditionalFormatting sqref="OF289:OI289">
    <cfRule type="cellIs" dxfId="3199" priority="5457" operator="equal">
      <formula>0</formula>
    </cfRule>
  </conditionalFormatting>
  <conditionalFormatting sqref="AC289">
    <cfRule type="expression" dxfId="3198" priority="5442">
      <formula>ISBLANK(AB289)</formula>
    </cfRule>
    <cfRule type="expression" dxfId="3197" priority="5443">
      <formula>ISBLANK(AA289)</formula>
    </cfRule>
  </conditionalFormatting>
  <conditionalFormatting sqref="D289">
    <cfRule type="cellIs" dxfId="3196" priority="5456" operator="greaterThan">
      <formula>0</formula>
    </cfRule>
  </conditionalFormatting>
  <conditionalFormatting sqref="OF268:OI268">
    <cfRule type="cellIs" dxfId="3195" priority="5407" operator="greaterThanOrEqual">
      <formula>0</formula>
    </cfRule>
    <cfRule type="cellIs" dxfId="3194" priority="5408" operator="lessThan">
      <formula>0</formula>
    </cfRule>
  </conditionalFormatting>
  <conditionalFormatting sqref="OF268:OI268">
    <cfRule type="cellIs" dxfId="3193" priority="5406" operator="equal">
      <formula>0</formula>
    </cfRule>
  </conditionalFormatting>
  <conditionalFormatting sqref="D268">
    <cfRule type="cellIs" dxfId="3192" priority="5405" operator="greaterThan">
      <formula>0</formula>
    </cfRule>
  </conditionalFormatting>
  <conditionalFormatting sqref="OF269:OI269">
    <cfRule type="cellIs" dxfId="3191" priority="5403" operator="greaterThanOrEqual">
      <formula>0</formula>
    </cfRule>
    <cfRule type="cellIs" dxfId="3190" priority="5404" operator="lessThan">
      <formula>0</formula>
    </cfRule>
  </conditionalFormatting>
  <conditionalFormatting sqref="OF269:OI269">
    <cfRule type="cellIs" dxfId="3189" priority="5402" operator="equal">
      <formula>0</formula>
    </cfRule>
  </conditionalFormatting>
  <conditionalFormatting sqref="D269">
    <cfRule type="cellIs" dxfId="3188" priority="5401" operator="greaterThan">
      <formula>0</formula>
    </cfRule>
  </conditionalFormatting>
  <conditionalFormatting sqref="AA288">
    <cfRule type="expression" dxfId="3187" priority="5445">
      <formula>ISBLANK(AA289)</formula>
    </cfRule>
  </conditionalFormatting>
  <conditionalFormatting sqref="AB288">
    <cfRule type="expression" dxfId="3186" priority="5444">
      <formula>ISBLANK(AB289)</formula>
    </cfRule>
  </conditionalFormatting>
  <conditionalFormatting sqref="AD289:OD291">
    <cfRule type="cellIs" dxfId="3185" priority="5463" operator="lessThan">
      <formula>$AA289</formula>
    </cfRule>
    <cfRule type="cellIs" dxfId="3184" priority="5464" operator="greaterThan">
      <formula>$AC289</formula>
    </cfRule>
    <cfRule type="cellIs" dxfId="3183" priority="5465" operator="between">
      <formula>$AA289</formula>
      <formula>$AC289</formula>
    </cfRule>
  </conditionalFormatting>
  <conditionalFormatting sqref="AD266:OD266">
    <cfRule type="cellIs" dxfId="3182" priority="5373" operator="lessThan">
      <formula>$AA266</formula>
    </cfRule>
    <cfRule type="cellIs" dxfId="3181" priority="5374" operator="greaterThan">
      <formula>$AC266</formula>
    </cfRule>
    <cfRule type="cellIs" dxfId="3180" priority="5375" operator="between">
      <formula>$AA266</formula>
      <formula>$AC266</formula>
    </cfRule>
  </conditionalFormatting>
  <conditionalFormatting sqref="F253">
    <cfRule type="cellIs" dxfId="3179" priority="5231" operator="greaterThan">
      <formula>0</formula>
    </cfRule>
  </conditionalFormatting>
  <conditionalFormatting sqref="AC272">
    <cfRule type="expression" dxfId="3178" priority="5346">
      <formula>ISBLANK(AB272)</formula>
    </cfRule>
    <cfRule type="expression" dxfId="3177" priority="5347">
      <formula>ISBLANK(AA272)</formula>
    </cfRule>
  </conditionalFormatting>
  <conditionalFormatting sqref="AC273">
    <cfRule type="expression" dxfId="3176" priority="5344">
      <formula>ISBLANK(AB273)</formula>
    </cfRule>
    <cfRule type="expression" dxfId="3175" priority="5345">
      <formula>ISBLANK(AA273)</formula>
    </cfRule>
  </conditionalFormatting>
  <conditionalFormatting sqref="OF267:OI267">
    <cfRule type="cellIs" dxfId="3174" priority="5411" operator="greaterThanOrEqual">
      <formula>0</formula>
    </cfRule>
    <cfRule type="cellIs" dxfId="3173" priority="5412" operator="lessThan">
      <formula>0</formula>
    </cfRule>
  </conditionalFormatting>
  <conditionalFormatting sqref="OF267:OI267">
    <cfRule type="cellIs" dxfId="3172" priority="5410" operator="equal">
      <formula>0</formula>
    </cfRule>
  </conditionalFormatting>
  <conditionalFormatting sqref="AC267">
    <cfRule type="expression" dxfId="3171" priority="5395">
      <formula>ISBLANK(AB267)</formula>
    </cfRule>
    <cfRule type="expression" dxfId="3170" priority="5396">
      <formula>ISBLANK(AA267)</formula>
    </cfRule>
  </conditionalFormatting>
  <conditionalFormatting sqref="D267">
    <cfRule type="cellIs" dxfId="3169" priority="5409" operator="greaterThan">
      <formula>0</formula>
    </cfRule>
  </conditionalFormatting>
  <conditionalFormatting sqref="OF272:OI272">
    <cfRule type="cellIs" dxfId="3168" priority="5360" operator="greaterThanOrEqual">
      <formula>0</formula>
    </cfRule>
    <cfRule type="cellIs" dxfId="3167" priority="5361" operator="lessThan">
      <formula>0</formula>
    </cfRule>
  </conditionalFormatting>
  <conditionalFormatting sqref="OF272:OI272">
    <cfRule type="cellIs" dxfId="3166" priority="5359" operator="equal">
      <formula>0</formula>
    </cfRule>
  </conditionalFormatting>
  <conditionalFormatting sqref="D272">
    <cfRule type="cellIs" dxfId="3165" priority="5358" operator="greaterThan">
      <formula>0</formula>
    </cfRule>
  </conditionalFormatting>
  <conditionalFormatting sqref="OF273:OI273">
    <cfRule type="cellIs" dxfId="3164" priority="5356" operator="greaterThanOrEqual">
      <formula>0</formula>
    </cfRule>
    <cfRule type="cellIs" dxfId="3163" priority="5357" operator="lessThan">
      <formula>0</formula>
    </cfRule>
  </conditionalFormatting>
  <conditionalFormatting sqref="OF273:OI273">
    <cfRule type="cellIs" dxfId="3162" priority="5355" operator="equal">
      <formula>0</formula>
    </cfRule>
  </conditionalFormatting>
  <conditionalFormatting sqref="D273">
    <cfRule type="cellIs" dxfId="3161" priority="5354" operator="greaterThan">
      <formula>0</formula>
    </cfRule>
  </conditionalFormatting>
  <conditionalFormatting sqref="AA266">
    <cfRule type="expression" dxfId="3160" priority="5398">
      <formula>ISBLANK(AA267)</formula>
    </cfRule>
  </conditionalFormatting>
  <conditionalFormatting sqref="AB266">
    <cfRule type="expression" dxfId="3159" priority="5397">
      <formula>ISBLANK(AB267)</formula>
    </cfRule>
  </conditionalFormatting>
  <conditionalFormatting sqref="AD267:OD269">
    <cfRule type="cellIs" dxfId="3158" priority="5416" operator="lessThan">
      <formula>$AA267</formula>
    </cfRule>
    <cfRule type="cellIs" dxfId="3157" priority="5417" operator="greaterThan">
      <formula>$AC267</formula>
    </cfRule>
    <cfRule type="cellIs" dxfId="3156" priority="5418" operator="between">
      <formula>$AA267</formula>
      <formula>$AC267</formula>
    </cfRule>
  </conditionalFormatting>
  <conditionalFormatting sqref="AD270:OD270">
    <cfRule type="cellIs" dxfId="3155" priority="5326" operator="lessThan">
      <formula>$AA270</formula>
    </cfRule>
    <cfRule type="cellIs" dxfId="3154" priority="5327" operator="greaterThan">
      <formula>$AC270</formula>
    </cfRule>
    <cfRule type="cellIs" dxfId="3153" priority="5328" operator="between">
      <formula>$AA270</formula>
      <formula>$AC270</formula>
    </cfRule>
  </conditionalFormatting>
  <conditionalFormatting sqref="F257">
    <cfRule type="cellIs" dxfId="3152" priority="5184" operator="greaterThan">
      <formula>0</formula>
    </cfRule>
  </conditionalFormatting>
  <conditionalFormatting sqref="F261">
    <cfRule type="cellIs" dxfId="3151" priority="5137" operator="greaterThan">
      <formula>0</formula>
    </cfRule>
  </conditionalFormatting>
  <conditionalFormatting sqref="AC276">
    <cfRule type="expression" dxfId="3150" priority="5299">
      <formula>ISBLANK(AB276)</formula>
    </cfRule>
    <cfRule type="expression" dxfId="3149" priority="5300">
      <formula>ISBLANK(AA276)</formula>
    </cfRule>
  </conditionalFormatting>
  <conditionalFormatting sqref="AC277">
    <cfRule type="expression" dxfId="3148" priority="5297">
      <formula>ISBLANK(AB277)</formula>
    </cfRule>
    <cfRule type="expression" dxfId="3147" priority="5298">
      <formula>ISBLANK(AA277)</formula>
    </cfRule>
  </conditionalFormatting>
  <conditionalFormatting sqref="OF271:OI271">
    <cfRule type="cellIs" dxfId="3146" priority="5364" operator="greaterThanOrEqual">
      <formula>0</formula>
    </cfRule>
    <cfRule type="cellIs" dxfId="3145" priority="5365" operator="lessThan">
      <formula>0</formula>
    </cfRule>
  </conditionalFormatting>
  <conditionalFormatting sqref="OF271:OI271">
    <cfRule type="cellIs" dxfId="3144" priority="5363" operator="equal">
      <formula>0</formula>
    </cfRule>
  </conditionalFormatting>
  <conditionalFormatting sqref="AC271">
    <cfRule type="expression" dxfId="3143" priority="5348">
      <formula>ISBLANK(AB271)</formula>
    </cfRule>
    <cfRule type="expression" dxfId="3142" priority="5349">
      <formula>ISBLANK(AA271)</formula>
    </cfRule>
  </conditionalFormatting>
  <conditionalFormatting sqref="D271">
    <cfRule type="cellIs" dxfId="3141" priority="5362" operator="greaterThan">
      <formula>0</formula>
    </cfRule>
  </conditionalFormatting>
  <conditionalFormatting sqref="OF276:OI276">
    <cfRule type="cellIs" dxfId="3140" priority="5313" operator="greaterThanOrEqual">
      <formula>0</formula>
    </cfRule>
    <cfRule type="cellIs" dxfId="3139" priority="5314" operator="lessThan">
      <formula>0</formula>
    </cfRule>
  </conditionalFormatting>
  <conditionalFormatting sqref="OF276:OI276">
    <cfRule type="cellIs" dxfId="3138" priority="5312" operator="equal">
      <formula>0</formula>
    </cfRule>
  </conditionalFormatting>
  <conditionalFormatting sqref="D276">
    <cfRule type="cellIs" dxfId="3137" priority="5311" operator="greaterThan">
      <formula>0</formula>
    </cfRule>
  </conditionalFormatting>
  <conditionalFormatting sqref="OF277:OI277">
    <cfRule type="cellIs" dxfId="3136" priority="5309" operator="greaterThanOrEqual">
      <formula>0</formula>
    </cfRule>
    <cfRule type="cellIs" dxfId="3135" priority="5310" operator="lessThan">
      <formula>0</formula>
    </cfRule>
  </conditionalFormatting>
  <conditionalFormatting sqref="OF277:OI277">
    <cfRule type="cellIs" dxfId="3134" priority="5308" operator="equal">
      <formula>0</formula>
    </cfRule>
  </conditionalFormatting>
  <conditionalFormatting sqref="D277">
    <cfRule type="cellIs" dxfId="3133" priority="5307" operator="greaterThan">
      <formula>0</formula>
    </cfRule>
  </conditionalFormatting>
  <conditionalFormatting sqref="AA270">
    <cfRule type="expression" dxfId="3132" priority="5351">
      <formula>ISBLANK(AA271)</formula>
    </cfRule>
  </conditionalFormatting>
  <conditionalFormatting sqref="AB270">
    <cfRule type="expression" dxfId="3131" priority="5350">
      <formula>ISBLANK(AB271)</formula>
    </cfRule>
  </conditionalFormatting>
  <conditionalFormatting sqref="AD271:OD273">
    <cfRule type="cellIs" dxfId="3130" priority="5369" operator="lessThan">
      <formula>$AA271</formula>
    </cfRule>
    <cfRule type="cellIs" dxfId="3129" priority="5370" operator="greaterThan">
      <formula>$AC271</formula>
    </cfRule>
    <cfRule type="cellIs" dxfId="3128" priority="5371" operator="between">
      <formula>$AA271</formula>
      <formula>$AC271</formula>
    </cfRule>
  </conditionalFormatting>
  <conditionalFormatting sqref="AD274:OD274">
    <cfRule type="cellIs" dxfId="3127" priority="5279" operator="lessThan">
      <formula>$AA274</formula>
    </cfRule>
    <cfRule type="cellIs" dxfId="3126" priority="5280" operator="greaterThan">
      <formula>$AC274</formula>
    </cfRule>
    <cfRule type="cellIs" dxfId="3125" priority="5281" operator="between">
      <formula>$AA274</formula>
      <formula>$AC274</formula>
    </cfRule>
  </conditionalFormatting>
  <conditionalFormatting sqref="AC255">
    <cfRule type="expression" dxfId="3124" priority="5252">
      <formula>ISBLANK(AB255)</formula>
    </cfRule>
    <cfRule type="expression" dxfId="3123" priority="5253">
      <formula>ISBLANK(AA255)</formula>
    </cfRule>
  </conditionalFormatting>
  <conditionalFormatting sqref="AC256">
    <cfRule type="expression" dxfId="3122" priority="5250">
      <formula>ISBLANK(AB256)</formula>
    </cfRule>
    <cfRule type="expression" dxfId="3121" priority="5251">
      <formula>ISBLANK(AA256)</formula>
    </cfRule>
  </conditionalFormatting>
  <conditionalFormatting sqref="OF275:OI275">
    <cfRule type="cellIs" dxfId="3120" priority="5317" operator="greaterThanOrEqual">
      <formula>0</formula>
    </cfRule>
    <cfRule type="cellIs" dxfId="3119" priority="5318" operator="lessThan">
      <formula>0</formula>
    </cfRule>
  </conditionalFormatting>
  <conditionalFormatting sqref="OF275:OI275">
    <cfRule type="cellIs" dxfId="3118" priority="5316" operator="equal">
      <formula>0</formula>
    </cfRule>
  </conditionalFormatting>
  <conditionalFormatting sqref="AC275">
    <cfRule type="expression" dxfId="3117" priority="5301">
      <formula>ISBLANK(AB275)</formula>
    </cfRule>
    <cfRule type="expression" dxfId="3116" priority="5302">
      <formula>ISBLANK(AA275)</formula>
    </cfRule>
  </conditionalFormatting>
  <conditionalFormatting sqref="D275">
    <cfRule type="cellIs" dxfId="3115" priority="5315" operator="greaterThan">
      <formula>0</formula>
    </cfRule>
  </conditionalFormatting>
  <conditionalFormatting sqref="OF255:OI255">
    <cfRule type="cellIs" dxfId="3114" priority="5266" operator="greaterThanOrEqual">
      <formula>0</formula>
    </cfRule>
    <cfRule type="cellIs" dxfId="3113" priority="5267" operator="lessThan">
      <formula>0</formula>
    </cfRule>
  </conditionalFormatting>
  <conditionalFormatting sqref="OF255:OI255">
    <cfRule type="cellIs" dxfId="3112" priority="5265" operator="equal">
      <formula>0</formula>
    </cfRule>
  </conditionalFormatting>
  <conditionalFormatting sqref="D255">
    <cfRule type="cellIs" dxfId="3111" priority="5264" operator="greaterThan">
      <formula>0</formula>
    </cfRule>
  </conditionalFormatting>
  <conditionalFormatting sqref="OF256:OI256">
    <cfRule type="cellIs" dxfId="3110" priority="5262" operator="greaterThanOrEqual">
      <formula>0</formula>
    </cfRule>
    <cfRule type="cellIs" dxfId="3109" priority="5263" operator="lessThan">
      <formula>0</formula>
    </cfRule>
  </conditionalFormatting>
  <conditionalFormatting sqref="OF256:OI256">
    <cfRule type="cellIs" dxfId="3108" priority="5261" operator="equal">
      <formula>0</formula>
    </cfRule>
  </conditionalFormatting>
  <conditionalFormatting sqref="D256">
    <cfRule type="cellIs" dxfId="3107" priority="5260" operator="greaterThan">
      <formula>0</formula>
    </cfRule>
  </conditionalFormatting>
  <conditionalFormatting sqref="AA274">
    <cfRule type="expression" dxfId="3106" priority="5304">
      <formula>ISBLANK(AA275)</formula>
    </cfRule>
  </conditionalFormatting>
  <conditionalFormatting sqref="AB274">
    <cfRule type="expression" dxfId="3105" priority="5303">
      <formula>ISBLANK(AB275)</formula>
    </cfRule>
  </conditionalFormatting>
  <conditionalFormatting sqref="AD275:OD277">
    <cfRule type="cellIs" dxfId="3104" priority="5322" operator="lessThan">
      <formula>$AA275</formula>
    </cfRule>
    <cfRule type="cellIs" dxfId="3103" priority="5323" operator="greaterThan">
      <formula>$AC275</formula>
    </cfRule>
    <cfRule type="cellIs" dxfId="3102" priority="5324" operator="between">
      <formula>$AA275</formula>
      <formula>$AC275</formula>
    </cfRule>
  </conditionalFormatting>
  <conditionalFormatting sqref="AD253:OD253">
    <cfRule type="cellIs" dxfId="3101" priority="5232" operator="lessThan">
      <formula>$AA253</formula>
    </cfRule>
    <cfRule type="cellIs" dxfId="3100" priority="5233" operator="greaterThan">
      <formula>$AC253</formula>
    </cfRule>
    <cfRule type="cellIs" dxfId="3099" priority="5234" operator="between">
      <formula>$AA253</formula>
      <formula>$AC253</formula>
    </cfRule>
  </conditionalFormatting>
  <conditionalFormatting sqref="F248">
    <cfRule type="cellIs" dxfId="3098" priority="4996" operator="greaterThan">
      <formula>0</formula>
    </cfRule>
  </conditionalFormatting>
  <conditionalFormatting sqref="F240">
    <cfRule type="cellIs" dxfId="3097" priority="5090" operator="greaterThan">
      <formula>0</formula>
    </cfRule>
  </conditionalFormatting>
  <conditionalFormatting sqref="AC259">
    <cfRule type="expression" dxfId="3096" priority="5205">
      <formula>ISBLANK(AB259)</formula>
    </cfRule>
    <cfRule type="expression" dxfId="3095" priority="5206">
      <formula>ISBLANK(AA259)</formula>
    </cfRule>
  </conditionalFormatting>
  <conditionalFormatting sqref="AC260">
    <cfRule type="expression" dxfId="3094" priority="5203">
      <formula>ISBLANK(AB260)</formula>
    </cfRule>
    <cfRule type="expression" dxfId="3093" priority="5204">
      <formula>ISBLANK(AA260)</formula>
    </cfRule>
  </conditionalFormatting>
  <conditionalFormatting sqref="OF254:OI254">
    <cfRule type="cellIs" dxfId="3092" priority="5270" operator="greaterThanOrEqual">
      <formula>0</formula>
    </cfRule>
    <cfRule type="cellIs" dxfId="3091" priority="5271" operator="lessThan">
      <formula>0</formula>
    </cfRule>
  </conditionalFormatting>
  <conditionalFormatting sqref="OF254:OI254">
    <cfRule type="cellIs" dxfId="3090" priority="5269" operator="equal">
      <formula>0</formula>
    </cfRule>
  </conditionalFormatting>
  <conditionalFormatting sqref="AC254">
    <cfRule type="expression" dxfId="3089" priority="5254">
      <formula>ISBLANK(AB254)</formula>
    </cfRule>
    <cfRule type="expression" dxfId="3088" priority="5255">
      <formula>ISBLANK(AA254)</formula>
    </cfRule>
  </conditionalFormatting>
  <conditionalFormatting sqref="D254">
    <cfRule type="cellIs" dxfId="3087" priority="5268" operator="greaterThan">
      <formula>0</formula>
    </cfRule>
  </conditionalFormatting>
  <conditionalFormatting sqref="OF260:OI260">
    <cfRule type="cellIs" dxfId="3086" priority="5215" operator="greaterThanOrEqual">
      <formula>0</formula>
    </cfRule>
    <cfRule type="cellIs" dxfId="3085" priority="5216" operator="lessThan">
      <formula>0</formula>
    </cfRule>
  </conditionalFormatting>
  <conditionalFormatting sqref="OF260:OI260">
    <cfRule type="cellIs" dxfId="3084" priority="5214" operator="equal">
      <formula>0</formula>
    </cfRule>
  </conditionalFormatting>
  <conditionalFormatting sqref="D260">
    <cfRule type="cellIs" dxfId="3083" priority="5213" operator="greaterThan">
      <formula>0</formula>
    </cfRule>
  </conditionalFormatting>
  <conditionalFormatting sqref="AA253">
    <cfRule type="expression" dxfId="3082" priority="5257">
      <formula>ISBLANK(AA254)</formula>
    </cfRule>
  </conditionalFormatting>
  <conditionalFormatting sqref="AB253">
    <cfRule type="expression" dxfId="3081" priority="5256">
      <formula>ISBLANK(AB254)</formula>
    </cfRule>
  </conditionalFormatting>
  <conditionalFormatting sqref="AD254:OD256">
    <cfRule type="cellIs" dxfId="3080" priority="5275" operator="lessThan">
      <formula>$AA254</formula>
    </cfRule>
    <cfRule type="cellIs" dxfId="3079" priority="5276" operator="greaterThan">
      <formula>$AC254</formula>
    </cfRule>
    <cfRule type="cellIs" dxfId="3078" priority="5277" operator="between">
      <formula>$AA254</formula>
      <formula>$AC254</formula>
    </cfRule>
  </conditionalFormatting>
  <conditionalFormatting sqref="F244">
    <cfRule type="cellIs" dxfId="3077" priority="5043" operator="greaterThan">
      <formula>0</formula>
    </cfRule>
  </conditionalFormatting>
  <conditionalFormatting sqref="AC263">
    <cfRule type="expression" dxfId="3076" priority="5158">
      <formula>ISBLANK(AB263)</formula>
    </cfRule>
    <cfRule type="expression" dxfId="3075" priority="5159">
      <formula>ISBLANK(AA263)</formula>
    </cfRule>
  </conditionalFormatting>
  <conditionalFormatting sqref="AC264">
    <cfRule type="expression" dxfId="3074" priority="5156">
      <formula>ISBLANK(AB264)</formula>
    </cfRule>
    <cfRule type="expression" dxfId="3073" priority="5157">
      <formula>ISBLANK(AA264)</formula>
    </cfRule>
  </conditionalFormatting>
  <conditionalFormatting sqref="OF258:OI258">
    <cfRule type="cellIs" dxfId="3072" priority="5223" operator="greaterThanOrEqual">
      <formula>0</formula>
    </cfRule>
    <cfRule type="cellIs" dxfId="3071" priority="5224" operator="lessThan">
      <formula>0</formula>
    </cfRule>
  </conditionalFormatting>
  <conditionalFormatting sqref="OF258:OI258">
    <cfRule type="cellIs" dxfId="3070" priority="5222" operator="equal">
      <formula>0</formula>
    </cfRule>
  </conditionalFormatting>
  <conditionalFormatting sqref="AC258">
    <cfRule type="expression" dxfId="3069" priority="5207">
      <formula>ISBLANK(AB258)</formula>
    </cfRule>
    <cfRule type="expression" dxfId="3068" priority="5208">
      <formula>ISBLANK(AA258)</formula>
    </cfRule>
  </conditionalFormatting>
  <conditionalFormatting sqref="D258">
    <cfRule type="cellIs" dxfId="3067" priority="5221" operator="greaterThan">
      <formula>0</formula>
    </cfRule>
  </conditionalFormatting>
  <conditionalFormatting sqref="OF259:OI259">
    <cfRule type="cellIs" dxfId="3066" priority="5219" operator="greaterThanOrEqual">
      <formula>0</formula>
    </cfRule>
    <cfRule type="cellIs" dxfId="3065" priority="5220" operator="lessThan">
      <formula>0</formula>
    </cfRule>
  </conditionalFormatting>
  <conditionalFormatting sqref="OF259:OI259">
    <cfRule type="cellIs" dxfId="3064" priority="5218" operator="equal">
      <formula>0</formula>
    </cfRule>
  </conditionalFormatting>
  <conditionalFormatting sqref="D259">
    <cfRule type="cellIs" dxfId="3063" priority="5217" operator="greaterThan">
      <formula>0</formula>
    </cfRule>
  </conditionalFormatting>
  <conditionalFormatting sqref="OF264:OI264">
    <cfRule type="cellIs" dxfId="3062" priority="5168" operator="greaterThanOrEqual">
      <formula>0</formula>
    </cfRule>
    <cfRule type="cellIs" dxfId="3061" priority="5169" operator="lessThan">
      <formula>0</formula>
    </cfRule>
  </conditionalFormatting>
  <conditionalFormatting sqref="OF264:OI264">
    <cfRule type="cellIs" dxfId="3060" priority="5167" operator="equal">
      <formula>0</formula>
    </cfRule>
  </conditionalFormatting>
  <conditionalFormatting sqref="D264">
    <cfRule type="cellIs" dxfId="3059" priority="5166" operator="greaterThan">
      <formula>0</formula>
    </cfRule>
  </conditionalFormatting>
  <conditionalFormatting sqref="AA257">
    <cfRule type="expression" dxfId="3058" priority="5210">
      <formula>ISBLANK(AA258)</formula>
    </cfRule>
  </conditionalFormatting>
  <conditionalFormatting sqref="AB257">
    <cfRule type="expression" dxfId="3057" priority="5209">
      <formula>ISBLANK(AB258)</formula>
    </cfRule>
  </conditionalFormatting>
  <conditionalFormatting sqref="AD258:OD260">
    <cfRule type="cellIs" dxfId="3056" priority="5228" operator="lessThan">
      <formula>$AA258</formula>
    </cfRule>
    <cfRule type="cellIs" dxfId="3055" priority="5229" operator="greaterThan">
      <formula>$AC258</formula>
    </cfRule>
    <cfRule type="cellIs" dxfId="3054" priority="5230" operator="between">
      <formula>$AA258</formula>
      <formula>$AC258</formula>
    </cfRule>
  </conditionalFormatting>
  <conditionalFormatting sqref="AD257:OD257">
    <cfRule type="cellIs" dxfId="3053" priority="5185" operator="lessThan">
      <formula>$AA257</formula>
    </cfRule>
    <cfRule type="cellIs" dxfId="3052" priority="5186" operator="greaterThan">
      <formula>$AC257</formula>
    </cfRule>
    <cfRule type="cellIs" dxfId="3051" priority="5187" operator="between">
      <formula>$AA257</formula>
      <formula>$AC257</formula>
    </cfRule>
  </conditionalFormatting>
  <conditionalFormatting sqref="AC242">
    <cfRule type="expression" dxfId="3050" priority="5111">
      <formula>ISBLANK(AB242)</formula>
    </cfRule>
    <cfRule type="expression" dxfId="3049" priority="5112">
      <formula>ISBLANK(AA242)</formula>
    </cfRule>
  </conditionalFormatting>
  <conditionalFormatting sqref="AC243">
    <cfRule type="expression" dxfId="3048" priority="5109">
      <formula>ISBLANK(AB243)</formula>
    </cfRule>
    <cfRule type="expression" dxfId="3047" priority="5110">
      <formula>ISBLANK(AA243)</formula>
    </cfRule>
  </conditionalFormatting>
  <conditionalFormatting sqref="OF262:OI262">
    <cfRule type="cellIs" dxfId="3046" priority="5176" operator="greaterThanOrEqual">
      <formula>0</formula>
    </cfRule>
    <cfRule type="cellIs" dxfId="3045" priority="5177" operator="lessThan">
      <formula>0</formula>
    </cfRule>
  </conditionalFormatting>
  <conditionalFormatting sqref="OF262:OI262">
    <cfRule type="cellIs" dxfId="3044" priority="5175" operator="equal">
      <formula>0</formula>
    </cfRule>
  </conditionalFormatting>
  <conditionalFormatting sqref="AC262">
    <cfRule type="expression" dxfId="3043" priority="5160">
      <formula>ISBLANK(AB262)</formula>
    </cfRule>
    <cfRule type="expression" dxfId="3042" priority="5161">
      <formula>ISBLANK(AA262)</formula>
    </cfRule>
  </conditionalFormatting>
  <conditionalFormatting sqref="D262">
    <cfRule type="cellIs" dxfId="3041" priority="5174" operator="greaterThan">
      <formula>0</formula>
    </cfRule>
  </conditionalFormatting>
  <conditionalFormatting sqref="OF263:OI263">
    <cfRule type="cellIs" dxfId="3040" priority="5172" operator="greaterThanOrEqual">
      <formula>0</formula>
    </cfRule>
    <cfRule type="cellIs" dxfId="3039" priority="5173" operator="lessThan">
      <formula>0</formula>
    </cfRule>
  </conditionalFormatting>
  <conditionalFormatting sqref="OF263:OI263">
    <cfRule type="cellIs" dxfId="3038" priority="5171" operator="equal">
      <formula>0</formula>
    </cfRule>
  </conditionalFormatting>
  <conditionalFormatting sqref="D263">
    <cfRule type="cellIs" dxfId="3037" priority="5170" operator="greaterThan">
      <formula>0</formula>
    </cfRule>
  </conditionalFormatting>
  <conditionalFormatting sqref="OF243:OI243">
    <cfRule type="cellIs" dxfId="3036" priority="5121" operator="greaterThanOrEqual">
      <formula>0</formula>
    </cfRule>
    <cfRule type="cellIs" dxfId="3035" priority="5122" operator="lessThan">
      <formula>0</formula>
    </cfRule>
  </conditionalFormatting>
  <conditionalFormatting sqref="OF243:OI243">
    <cfRule type="cellIs" dxfId="3034" priority="5120" operator="equal">
      <formula>0</formula>
    </cfRule>
  </conditionalFormatting>
  <conditionalFormatting sqref="D243">
    <cfRule type="cellIs" dxfId="3033" priority="5119" operator="greaterThan">
      <formula>0</formula>
    </cfRule>
  </conditionalFormatting>
  <conditionalFormatting sqref="AA261">
    <cfRule type="expression" dxfId="3032" priority="5163">
      <formula>ISBLANK(AA262)</formula>
    </cfRule>
  </conditionalFormatting>
  <conditionalFormatting sqref="AB261">
    <cfRule type="expression" dxfId="3031" priority="5162">
      <formula>ISBLANK(AB262)</formula>
    </cfRule>
  </conditionalFormatting>
  <conditionalFormatting sqref="AD262:OD264">
    <cfRule type="cellIs" dxfId="3030" priority="5181" operator="lessThan">
      <formula>$AA262</formula>
    </cfRule>
    <cfRule type="cellIs" dxfId="3029" priority="5182" operator="greaterThan">
      <formula>$AC262</formula>
    </cfRule>
    <cfRule type="cellIs" dxfId="3028" priority="5183" operator="between">
      <formula>$AA262</formula>
      <formula>$AC262</formula>
    </cfRule>
  </conditionalFormatting>
  <conditionalFormatting sqref="AD261:OD261">
    <cfRule type="cellIs" dxfId="3027" priority="5138" operator="lessThan">
      <formula>$AA261</formula>
    </cfRule>
    <cfRule type="cellIs" dxfId="3026" priority="5139" operator="greaterThan">
      <formula>$AC261</formula>
    </cfRule>
    <cfRule type="cellIs" dxfId="3025" priority="5140" operator="between">
      <formula>$AA261</formula>
      <formula>$AC261</formula>
    </cfRule>
  </conditionalFormatting>
  <conditionalFormatting sqref="AC246">
    <cfRule type="expression" dxfId="3024" priority="5064">
      <formula>ISBLANK(AB246)</formula>
    </cfRule>
    <cfRule type="expression" dxfId="3023" priority="5065">
      <formula>ISBLANK(AA246)</formula>
    </cfRule>
  </conditionalFormatting>
  <conditionalFormatting sqref="AC247">
    <cfRule type="expression" dxfId="3022" priority="5062">
      <formula>ISBLANK(AB247)</formula>
    </cfRule>
    <cfRule type="expression" dxfId="3021" priority="5063">
      <formula>ISBLANK(AA247)</formula>
    </cfRule>
  </conditionalFormatting>
  <conditionalFormatting sqref="OF241:OI241">
    <cfRule type="cellIs" dxfId="3020" priority="5129" operator="greaterThanOrEqual">
      <formula>0</formula>
    </cfRule>
    <cfRule type="cellIs" dxfId="3019" priority="5130" operator="lessThan">
      <formula>0</formula>
    </cfRule>
  </conditionalFormatting>
  <conditionalFormatting sqref="OF241:OI241">
    <cfRule type="cellIs" dxfId="3018" priority="5128" operator="equal">
      <formula>0</formula>
    </cfRule>
  </conditionalFormatting>
  <conditionalFormatting sqref="AC241">
    <cfRule type="expression" dxfId="3017" priority="5113">
      <formula>ISBLANK(AB241)</formula>
    </cfRule>
    <cfRule type="expression" dxfId="3016" priority="5114">
      <formula>ISBLANK(AA241)</formula>
    </cfRule>
  </conditionalFormatting>
  <conditionalFormatting sqref="D241">
    <cfRule type="cellIs" dxfId="3015" priority="5127" operator="greaterThan">
      <formula>0</formula>
    </cfRule>
  </conditionalFormatting>
  <conditionalFormatting sqref="OF242:OI242">
    <cfRule type="cellIs" dxfId="3014" priority="5125" operator="greaterThanOrEqual">
      <formula>0</formula>
    </cfRule>
    <cfRule type="cellIs" dxfId="3013" priority="5126" operator="lessThan">
      <formula>0</formula>
    </cfRule>
  </conditionalFormatting>
  <conditionalFormatting sqref="OF242:OI242">
    <cfRule type="cellIs" dxfId="3012" priority="5124" operator="equal">
      <formula>0</formula>
    </cfRule>
  </conditionalFormatting>
  <conditionalFormatting sqref="D242">
    <cfRule type="cellIs" dxfId="3011" priority="5123" operator="greaterThan">
      <formula>0</formula>
    </cfRule>
  </conditionalFormatting>
  <conditionalFormatting sqref="OF247:OI247">
    <cfRule type="cellIs" dxfId="3010" priority="5074" operator="greaterThanOrEqual">
      <formula>0</formula>
    </cfRule>
    <cfRule type="cellIs" dxfId="3009" priority="5075" operator="lessThan">
      <formula>0</formula>
    </cfRule>
  </conditionalFormatting>
  <conditionalFormatting sqref="OF247:OI247">
    <cfRule type="cellIs" dxfId="3008" priority="5073" operator="equal">
      <formula>0</formula>
    </cfRule>
  </conditionalFormatting>
  <conditionalFormatting sqref="D247">
    <cfRule type="cellIs" dxfId="3007" priority="5072" operator="greaterThan">
      <formula>0</formula>
    </cfRule>
  </conditionalFormatting>
  <conditionalFormatting sqref="AA240">
    <cfRule type="expression" dxfId="3006" priority="5116">
      <formula>ISBLANK(AA241)</formula>
    </cfRule>
  </conditionalFormatting>
  <conditionalFormatting sqref="AB240">
    <cfRule type="expression" dxfId="3005" priority="5115">
      <formula>ISBLANK(AB241)</formula>
    </cfRule>
  </conditionalFormatting>
  <conditionalFormatting sqref="AD241:OD243">
    <cfRule type="cellIs" dxfId="3004" priority="5134" operator="lessThan">
      <formula>$AA241</formula>
    </cfRule>
    <cfRule type="cellIs" dxfId="3003" priority="5135" operator="greaterThan">
      <formula>$AC241</formula>
    </cfRule>
    <cfRule type="cellIs" dxfId="3002" priority="5136" operator="between">
      <formula>$AA241</formula>
      <formula>$AC241</formula>
    </cfRule>
  </conditionalFormatting>
  <conditionalFormatting sqref="AD240:OD240">
    <cfRule type="cellIs" dxfId="3001" priority="5091" operator="lessThan">
      <formula>$AA240</formula>
    </cfRule>
    <cfRule type="cellIs" dxfId="3000" priority="5092" operator="greaterThan">
      <formula>$AC240</formula>
    </cfRule>
    <cfRule type="cellIs" dxfId="2999" priority="5093" operator="between">
      <formula>$AA240</formula>
      <formula>$AC240</formula>
    </cfRule>
  </conditionalFormatting>
  <conditionalFormatting sqref="AC250">
    <cfRule type="expression" dxfId="2998" priority="5017">
      <formula>ISBLANK(AB250)</formula>
    </cfRule>
    <cfRule type="expression" dxfId="2997" priority="5018">
      <formula>ISBLANK(AA250)</formula>
    </cfRule>
  </conditionalFormatting>
  <conditionalFormatting sqref="AC251">
    <cfRule type="expression" dxfId="2996" priority="5015">
      <formula>ISBLANK(AB251)</formula>
    </cfRule>
    <cfRule type="expression" dxfId="2995" priority="5016">
      <formula>ISBLANK(AA251)</formula>
    </cfRule>
  </conditionalFormatting>
  <conditionalFormatting sqref="OF245:OI245">
    <cfRule type="cellIs" dxfId="2994" priority="5082" operator="greaterThanOrEqual">
      <formula>0</formula>
    </cfRule>
    <cfRule type="cellIs" dxfId="2993" priority="5083" operator="lessThan">
      <formula>0</formula>
    </cfRule>
  </conditionalFormatting>
  <conditionalFormatting sqref="OF245:OI245">
    <cfRule type="cellIs" dxfId="2992" priority="5081" operator="equal">
      <formula>0</formula>
    </cfRule>
  </conditionalFormatting>
  <conditionalFormatting sqref="AC245">
    <cfRule type="expression" dxfId="2991" priority="5066">
      <formula>ISBLANK(AB245)</formula>
    </cfRule>
    <cfRule type="expression" dxfId="2990" priority="5067">
      <formula>ISBLANK(AA245)</formula>
    </cfRule>
  </conditionalFormatting>
  <conditionalFormatting sqref="D245">
    <cfRule type="cellIs" dxfId="2989" priority="5080" operator="greaterThan">
      <formula>0</formula>
    </cfRule>
  </conditionalFormatting>
  <conditionalFormatting sqref="OF246:OI246">
    <cfRule type="cellIs" dxfId="2988" priority="5078" operator="greaterThanOrEqual">
      <formula>0</formula>
    </cfRule>
    <cfRule type="cellIs" dxfId="2987" priority="5079" operator="lessThan">
      <formula>0</formula>
    </cfRule>
  </conditionalFormatting>
  <conditionalFormatting sqref="OF246:OI246">
    <cfRule type="cellIs" dxfId="2986" priority="5077" operator="equal">
      <formula>0</formula>
    </cfRule>
  </conditionalFormatting>
  <conditionalFormatting sqref="D246">
    <cfRule type="cellIs" dxfId="2985" priority="5076" operator="greaterThan">
      <formula>0</formula>
    </cfRule>
  </conditionalFormatting>
  <conditionalFormatting sqref="OF251:OI251">
    <cfRule type="cellIs" dxfId="2984" priority="5027" operator="greaterThanOrEqual">
      <formula>0</formula>
    </cfRule>
    <cfRule type="cellIs" dxfId="2983" priority="5028" operator="lessThan">
      <formula>0</formula>
    </cfRule>
  </conditionalFormatting>
  <conditionalFormatting sqref="OF251:OI251">
    <cfRule type="cellIs" dxfId="2982" priority="5026" operator="equal">
      <formula>0</formula>
    </cfRule>
  </conditionalFormatting>
  <conditionalFormatting sqref="D251">
    <cfRule type="cellIs" dxfId="2981" priority="5025" operator="greaterThan">
      <formula>0</formula>
    </cfRule>
  </conditionalFormatting>
  <conditionalFormatting sqref="AA244">
    <cfRule type="expression" dxfId="2980" priority="5069">
      <formula>ISBLANK(AA245)</formula>
    </cfRule>
  </conditionalFormatting>
  <conditionalFormatting sqref="AB244">
    <cfRule type="expression" dxfId="2979" priority="5068">
      <formula>ISBLANK(AB245)</formula>
    </cfRule>
  </conditionalFormatting>
  <conditionalFormatting sqref="AD245:OD247">
    <cfRule type="cellIs" dxfId="2978" priority="5087" operator="lessThan">
      <formula>$AA245</formula>
    </cfRule>
    <cfRule type="cellIs" dxfId="2977" priority="5088" operator="greaterThan">
      <formula>$AC245</formula>
    </cfRule>
    <cfRule type="cellIs" dxfId="2976" priority="5089" operator="between">
      <formula>$AA245</formula>
      <formula>$AC245</formula>
    </cfRule>
  </conditionalFormatting>
  <conditionalFormatting sqref="AD244:OD244">
    <cfRule type="cellIs" dxfId="2975" priority="5044" operator="lessThan">
      <formula>$AA244</formula>
    </cfRule>
    <cfRule type="cellIs" dxfId="2974" priority="5045" operator="greaterThan">
      <formula>$AC244</formula>
    </cfRule>
    <cfRule type="cellIs" dxfId="2973" priority="5046" operator="between">
      <formula>$AA244</formula>
      <formula>$AC244</formula>
    </cfRule>
  </conditionalFormatting>
  <conditionalFormatting sqref="OF249:OI249">
    <cfRule type="cellIs" dxfId="2972" priority="5035" operator="greaterThanOrEqual">
      <formula>0</formula>
    </cfRule>
    <cfRule type="cellIs" dxfId="2971" priority="5036" operator="lessThan">
      <formula>0</formula>
    </cfRule>
  </conditionalFormatting>
  <conditionalFormatting sqref="OF249:OI249">
    <cfRule type="cellIs" dxfId="2970" priority="5034" operator="equal">
      <formula>0</formula>
    </cfRule>
  </conditionalFormatting>
  <conditionalFormatting sqref="AC249">
    <cfRule type="expression" dxfId="2969" priority="5019">
      <formula>ISBLANK(AB249)</formula>
    </cfRule>
    <cfRule type="expression" dxfId="2968" priority="5020">
      <formula>ISBLANK(AA249)</formula>
    </cfRule>
  </conditionalFormatting>
  <conditionalFormatting sqref="D249">
    <cfRule type="cellIs" dxfId="2967" priority="5033" operator="greaterThan">
      <formula>0</formula>
    </cfRule>
  </conditionalFormatting>
  <conditionalFormatting sqref="OF250:OI250">
    <cfRule type="cellIs" dxfId="2966" priority="5031" operator="greaterThanOrEqual">
      <formula>0</formula>
    </cfRule>
    <cfRule type="cellIs" dxfId="2965" priority="5032" operator="lessThan">
      <formula>0</formula>
    </cfRule>
  </conditionalFormatting>
  <conditionalFormatting sqref="OF250:OI250">
    <cfRule type="cellIs" dxfId="2964" priority="5030" operator="equal">
      <formula>0</formula>
    </cfRule>
  </conditionalFormatting>
  <conditionalFormatting sqref="D250">
    <cfRule type="cellIs" dxfId="2963" priority="5029" operator="greaterThan">
      <formula>0</formula>
    </cfRule>
  </conditionalFormatting>
  <conditionalFormatting sqref="AA248">
    <cfRule type="expression" dxfId="2962" priority="5022">
      <formula>ISBLANK(AA249)</formula>
    </cfRule>
  </conditionalFormatting>
  <conditionalFormatting sqref="AB248">
    <cfRule type="expression" dxfId="2961" priority="5021">
      <formula>ISBLANK(AB249)</formula>
    </cfRule>
  </conditionalFormatting>
  <conditionalFormatting sqref="AD249:OD251">
    <cfRule type="cellIs" dxfId="2960" priority="5040" operator="lessThan">
      <formula>$AA249</formula>
    </cfRule>
    <cfRule type="cellIs" dxfId="2959" priority="5041" operator="greaterThan">
      <formula>$AC249</formula>
    </cfRule>
    <cfRule type="cellIs" dxfId="2958" priority="5042" operator="between">
      <formula>$AA249</formula>
      <formula>$AC249</formula>
    </cfRule>
  </conditionalFormatting>
  <conditionalFormatting sqref="AD248:OD248">
    <cfRule type="cellIs" dxfId="2957" priority="4997" operator="lessThan">
      <formula>$AA248</formula>
    </cfRule>
    <cfRule type="cellIs" dxfId="2956" priority="4998" operator="greaterThan">
      <formula>$AC248</formula>
    </cfRule>
    <cfRule type="cellIs" dxfId="2955" priority="4999" operator="between">
      <formula>$AA248</formula>
      <formula>$AC248</formula>
    </cfRule>
  </conditionalFormatting>
  <conditionalFormatting sqref="AD188:OD190">
    <cfRule type="cellIs" dxfId="2954" priority="4993" operator="lessThan">
      <formula>$AA188</formula>
    </cfRule>
    <cfRule type="cellIs" dxfId="2953" priority="4994" operator="greaterThan">
      <formula>$AC188</formula>
    </cfRule>
    <cfRule type="cellIs" dxfId="2952" priority="4995" operator="between">
      <formula>$AA188</formula>
      <formula>$AC188</formula>
    </cfRule>
  </conditionalFormatting>
  <conditionalFormatting sqref="AC189">
    <cfRule type="expression" dxfId="2951" priority="4969">
      <formula>ISBLANK(AB189)</formula>
    </cfRule>
    <cfRule type="expression" dxfId="2950" priority="4970">
      <formula>ISBLANK(AA189)</formula>
    </cfRule>
  </conditionalFormatting>
  <conditionalFormatting sqref="AC195">
    <cfRule type="expression" dxfId="2949" priority="4920">
      <formula>ISBLANK(AB195)</formula>
    </cfRule>
    <cfRule type="expression" dxfId="2948" priority="4921">
      <formula>ISBLANK(AA195)</formula>
    </cfRule>
  </conditionalFormatting>
  <conditionalFormatting sqref="V187">
    <cfRule type="expression" dxfId="2947" priority="4963">
      <formula>ISBLANK(U187)</formula>
    </cfRule>
  </conditionalFormatting>
  <conditionalFormatting sqref="R187">
    <cfRule type="expression" dxfId="2946" priority="4962">
      <formula>ISBLANK(Q187)</formula>
    </cfRule>
  </conditionalFormatting>
  <conditionalFormatting sqref="P187">
    <cfRule type="expression" dxfId="2945" priority="4961">
      <formula>ISBLANK(O187)</formula>
    </cfRule>
  </conditionalFormatting>
  <conditionalFormatting sqref="X187">
    <cfRule type="expression" dxfId="2944" priority="4960">
      <formula>ISBLANK(W187)</formula>
    </cfRule>
  </conditionalFormatting>
  <conditionalFormatting sqref="T187">
    <cfRule type="expression" dxfId="2943" priority="4964">
      <formula>ISBLANK(S187)</formula>
    </cfRule>
  </conditionalFormatting>
  <conditionalFormatting sqref="OF188:OI188">
    <cfRule type="cellIs" dxfId="2942" priority="4987" operator="greaterThanOrEqual">
      <formula>0</formula>
    </cfRule>
    <cfRule type="cellIs" dxfId="2941" priority="4988" operator="lessThan">
      <formula>0</formula>
    </cfRule>
  </conditionalFormatting>
  <conditionalFormatting sqref="OF188:OI188">
    <cfRule type="cellIs" dxfId="2940" priority="4986" operator="equal">
      <formula>0</formula>
    </cfRule>
  </conditionalFormatting>
  <conditionalFormatting sqref="AC188">
    <cfRule type="expression" dxfId="2939" priority="4971">
      <formula>ISBLANK(AB188)</formula>
    </cfRule>
    <cfRule type="expression" dxfId="2938" priority="4972">
      <formula>ISBLANK(AA188)</formula>
    </cfRule>
  </conditionalFormatting>
  <conditionalFormatting sqref="OF187:OI187">
    <cfRule type="cellIs" dxfId="2937" priority="4991" operator="greaterThanOrEqual">
      <formula>0</formula>
    </cfRule>
    <cfRule type="cellIs" dxfId="2936" priority="4992" operator="lessThan">
      <formula>0</formula>
    </cfRule>
  </conditionalFormatting>
  <conditionalFormatting sqref="OF187:OI187">
    <cfRule type="cellIs" dxfId="2935" priority="4990" operator="equal">
      <formula>0</formula>
    </cfRule>
  </conditionalFormatting>
  <conditionalFormatting sqref="F192">
    <cfRule type="cellIs" dxfId="2934" priority="4942" operator="greaterThan">
      <formula>0</formula>
    </cfRule>
  </conditionalFormatting>
  <conditionalFormatting sqref="D188">
    <cfRule type="cellIs" dxfId="2933" priority="4985" operator="greaterThan">
      <formula>0</formula>
    </cfRule>
  </conditionalFormatting>
  <conditionalFormatting sqref="OF194:OI194">
    <cfRule type="cellIs" dxfId="2932" priority="4936" operator="greaterThanOrEqual">
      <formula>0</formula>
    </cfRule>
    <cfRule type="cellIs" dxfId="2931" priority="4937" operator="lessThan">
      <formula>0</formula>
    </cfRule>
  </conditionalFormatting>
  <conditionalFormatting sqref="OF194:OI194">
    <cfRule type="cellIs" dxfId="2930" priority="4935" operator="equal">
      <formula>0</formula>
    </cfRule>
  </conditionalFormatting>
  <conditionalFormatting sqref="D194">
    <cfRule type="cellIs" dxfId="2929" priority="4934" operator="greaterThan">
      <formula>0</formula>
    </cfRule>
  </conditionalFormatting>
  <conditionalFormatting sqref="OF190:OI190">
    <cfRule type="cellIs" dxfId="2928" priority="4979" operator="greaterThanOrEqual">
      <formula>0</formula>
    </cfRule>
    <cfRule type="cellIs" dxfId="2927" priority="4980" operator="lessThan">
      <formula>0</formula>
    </cfRule>
  </conditionalFormatting>
  <conditionalFormatting sqref="OF190:OI190">
    <cfRule type="cellIs" dxfId="2926" priority="4978" operator="equal">
      <formula>0</formula>
    </cfRule>
  </conditionalFormatting>
  <conditionalFormatting sqref="D190">
    <cfRule type="cellIs" dxfId="2925" priority="4977" operator="greaterThan">
      <formula>0</formula>
    </cfRule>
  </conditionalFormatting>
  <conditionalFormatting sqref="AA187">
    <cfRule type="expression" dxfId="2924" priority="4974">
      <formula>ISBLANK(AA188)</formula>
    </cfRule>
  </conditionalFormatting>
  <conditionalFormatting sqref="AB187">
    <cfRule type="expression" dxfId="2923" priority="4973">
      <formula>ISBLANK(AB188)</formula>
    </cfRule>
  </conditionalFormatting>
  <conditionalFormatting sqref="L187">
    <cfRule type="expression" dxfId="2922" priority="4966">
      <formula>ISBLANK(K187)</formula>
    </cfRule>
  </conditionalFormatting>
  <conditionalFormatting sqref="N187">
    <cfRule type="expression" dxfId="2921" priority="4965">
      <formula>ISBLANK(M187)</formula>
    </cfRule>
  </conditionalFormatting>
  <conditionalFormatting sqref="AD187:OD187">
    <cfRule type="cellIs" dxfId="2920" priority="4949" operator="lessThan">
      <formula>$AA187</formula>
    </cfRule>
    <cfRule type="cellIs" dxfId="2919" priority="4950" operator="greaterThan">
      <formula>$AC187</formula>
    </cfRule>
    <cfRule type="cellIs" dxfId="2918" priority="4951" operator="between">
      <formula>$AA187</formula>
      <formula>$AC187</formula>
    </cfRule>
  </conditionalFormatting>
  <conditionalFormatting sqref="F197">
    <cfRule type="cellIs" dxfId="2917" priority="4895" operator="greaterThan">
      <formula>0</formula>
    </cfRule>
  </conditionalFormatting>
  <conditionalFormatting sqref="AD193:OD195">
    <cfRule type="cellIs" dxfId="2916" priority="4946" operator="lessThan">
      <formula>$AA193</formula>
    </cfRule>
    <cfRule type="cellIs" dxfId="2915" priority="4947" operator="greaterThan">
      <formula>$AC193</formula>
    </cfRule>
    <cfRule type="cellIs" dxfId="2914" priority="4948" operator="between">
      <formula>$AA193</formula>
      <formula>$AC193</formula>
    </cfRule>
  </conditionalFormatting>
  <conditionalFormatting sqref="AC194">
    <cfRule type="expression" dxfId="2913" priority="4922">
      <formula>ISBLANK(AB194)</formula>
    </cfRule>
    <cfRule type="expression" dxfId="2912" priority="4923">
      <formula>ISBLANK(AA194)</formula>
    </cfRule>
  </conditionalFormatting>
  <conditionalFormatting sqref="AC200">
    <cfRule type="expression" dxfId="2911" priority="4873">
      <formula>ISBLANK(AB200)</formula>
    </cfRule>
    <cfRule type="expression" dxfId="2910" priority="4874">
      <formula>ISBLANK(AA200)</formula>
    </cfRule>
  </conditionalFormatting>
  <conditionalFormatting sqref="V192">
    <cfRule type="expression" dxfId="2909" priority="4916">
      <formula>ISBLANK(U192)</formula>
    </cfRule>
  </conditionalFormatting>
  <conditionalFormatting sqref="R192">
    <cfRule type="expression" dxfId="2908" priority="4915">
      <formula>ISBLANK(Q192)</formula>
    </cfRule>
  </conditionalFormatting>
  <conditionalFormatting sqref="P192">
    <cfRule type="expression" dxfId="2907" priority="4914">
      <formula>ISBLANK(O192)</formula>
    </cfRule>
  </conditionalFormatting>
  <conditionalFormatting sqref="X192">
    <cfRule type="expression" dxfId="2906" priority="4913">
      <formula>ISBLANK(W192)</formula>
    </cfRule>
  </conditionalFormatting>
  <conditionalFormatting sqref="T192">
    <cfRule type="expression" dxfId="2905" priority="4917">
      <formula>ISBLANK(S192)</formula>
    </cfRule>
  </conditionalFormatting>
  <conditionalFormatting sqref="OF193:OI193">
    <cfRule type="cellIs" dxfId="2904" priority="4940" operator="greaterThanOrEqual">
      <formula>0</formula>
    </cfRule>
    <cfRule type="cellIs" dxfId="2903" priority="4941" operator="lessThan">
      <formula>0</formula>
    </cfRule>
  </conditionalFormatting>
  <conditionalFormatting sqref="OF193:OI193">
    <cfRule type="cellIs" dxfId="2902" priority="4939" operator="equal">
      <formula>0</formula>
    </cfRule>
  </conditionalFormatting>
  <conditionalFormatting sqref="AC193">
    <cfRule type="expression" dxfId="2901" priority="4924">
      <formula>ISBLANK(AB193)</formula>
    </cfRule>
    <cfRule type="expression" dxfId="2900" priority="4925">
      <formula>ISBLANK(AA193)</formula>
    </cfRule>
  </conditionalFormatting>
  <conditionalFormatting sqref="OF192:OI192">
    <cfRule type="cellIs" dxfId="2899" priority="4944" operator="greaterThanOrEqual">
      <formula>0</formula>
    </cfRule>
    <cfRule type="cellIs" dxfId="2898" priority="4945" operator="lessThan">
      <formula>0</formula>
    </cfRule>
  </conditionalFormatting>
  <conditionalFormatting sqref="OF192:OI192">
    <cfRule type="cellIs" dxfId="2897" priority="4943" operator="equal">
      <formula>0</formula>
    </cfRule>
  </conditionalFormatting>
  <conditionalFormatting sqref="D193">
    <cfRule type="cellIs" dxfId="2896" priority="4938" operator="greaterThan">
      <formula>0</formula>
    </cfRule>
  </conditionalFormatting>
  <conditionalFormatting sqref="OF195:OI195">
    <cfRule type="cellIs" dxfId="2895" priority="4932" operator="greaterThanOrEqual">
      <formula>0</formula>
    </cfRule>
    <cfRule type="cellIs" dxfId="2894" priority="4933" operator="lessThan">
      <formula>0</formula>
    </cfRule>
  </conditionalFormatting>
  <conditionalFormatting sqref="OF195:OI195">
    <cfRule type="cellIs" dxfId="2893" priority="4931" operator="equal">
      <formula>0</formula>
    </cfRule>
  </conditionalFormatting>
  <conditionalFormatting sqref="D195">
    <cfRule type="cellIs" dxfId="2892" priority="4930" operator="greaterThan">
      <formula>0</formula>
    </cfRule>
  </conditionalFormatting>
  <conditionalFormatting sqref="AA192">
    <cfRule type="expression" dxfId="2891" priority="4927">
      <formula>ISBLANK(AA193)</formula>
    </cfRule>
  </conditionalFormatting>
  <conditionalFormatting sqref="AB192">
    <cfRule type="expression" dxfId="2890" priority="4926">
      <formula>ISBLANK(AB193)</formula>
    </cfRule>
  </conditionalFormatting>
  <conditionalFormatting sqref="L192">
    <cfRule type="expression" dxfId="2889" priority="4919">
      <formula>ISBLANK(K192)</formula>
    </cfRule>
  </conditionalFormatting>
  <conditionalFormatting sqref="N192">
    <cfRule type="expression" dxfId="2888" priority="4918">
      <formula>ISBLANK(M192)</formula>
    </cfRule>
  </conditionalFormatting>
  <conditionalFormatting sqref="AD192:OD192">
    <cfRule type="cellIs" dxfId="2887" priority="4902" operator="lessThan">
      <formula>$AA192</formula>
    </cfRule>
    <cfRule type="cellIs" dxfId="2886" priority="4903" operator="greaterThan">
      <formula>$AC192</formula>
    </cfRule>
    <cfRule type="cellIs" dxfId="2885" priority="4904" operator="between">
      <formula>$AA192</formula>
      <formula>$AC192</formula>
    </cfRule>
  </conditionalFormatting>
  <conditionalFormatting sqref="F234">
    <cfRule type="cellIs" dxfId="2884" priority="4848" operator="greaterThan">
      <formula>0</formula>
    </cfRule>
  </conditionalFormatting>
  <conditionalFormatting sqref="AD198:OD200">
    <cfRule type="cellIs" dxfId="2883" priority="4899" operator="lessThan">
      <formula>$AA198</formula>
    </cfRule>
    <cfRule type="cellIs" dxfId="2882" priority="4900" operator="greaterThan">
      <formula>$AC198</formula>
    </cfRule>
    <cfRule type="cellIs" dxfId="2881" priority="4901" operator="between">
      <formula>$AA198</formula>
      <formula>$AC198</formula>
    </cfRule>
  </conditionalFormatting>
  <conditionalFormatting sqref="AC199">
    <cfRule type="expression" dxfId="2880" priority="4875">
      <formula>ISBLANK(AB199)</formula>
    </cfRule>
    <cfRule type="expression" dxfId="2879" priority="4876">
      <formula>ISBLANK(AA199)</formula>
    </cfRule>
  </conditionalFormatting>
  <conditionalFormatting sqref="AC237">
    <cfRule type="expression" dxfId="2878" priority="4826">
      <formula>ISBLANK(AB237)</formula>
    </cfRule>
    <cfRule type="expression" dxfId="2877" priority="4827">
      <formula>ISBLANK(AA237)</formula>
    </cfRule>
  </conditionalFormatting>
  <conditionalFormatting sqref="V197">
    <cfRule type="expression" dxfId="2876" priority="4869">
      <formula>ISBLANK(U197)</formula>
    </cfRule>
  </conditionalFormatting>
  <conditionalFormatting sqref="R197">
    <cfRule type="expression" dxfId="2875" priority="4868">
      <formula>ISBLANK(Q197)</formula>
    </cfRule>
  </conditionalFormatting>
  <conditionalFormatting sqref="P197">
    <cfRule type="expression" dxfId="2874" priority="4867">
      <formula>ISBLANK(O197)</formula>
    </cfRule>
  </conditionalFormatting>
  <conditionalFormatting sqref="X197">
    <cfRule type="expression" dxfId="2873" priority="4866">
      <formula>ISBLANK(W197)</formula>
    </cfRule>
  </conditionalFormatting>
  <conditionalFormatting sqref="T197">
    <cfRule type="expression" dxfId="2872" priority="4870">
      <formula>ISBLANK(S197)</formula>
    </cfRule>
  </conditionalFormatting>
  <conditionalFormatting sqref="OF198:OI198">
    <cfRule type="cellIs" dxfId="2871" priority="4893" operator="greaterThanOrEqual">
      <formula>0</formula>
    </cfRule>
    <cfRule type="cellIs" dxfId="2870" priority="4894" operator="lessThan">
      <formula>0</formula>
    </cfRule>
  </conditionalFormatting>
  <conditionalFormatting sqref="OF198:OI198">
    <cfRule type="cellIs" dxfId="2869" priority="4892" operator="equal">
      <formula>0</formula>
    </cfRule>
  </conditionalFormatting>
  <conditionalFormatting sqref="AC198">
    <cfRule type="expression" dxfId="2868" priority="4877">
      <formula>ISBLANK(AB198)</formula>
    </cfRule>
    <cfRule type="expression" dxfId="2867" priority="4878">
      <formula>ISBLANK(AA198)</formula>
    </cfRule>
  </conditionalFormatting>
  <conditionalFormatting sqref="OF197:OI197">
    <cfRule type="cellIs" dxfId="2866" priority="4897" operator="greaterThanOrEqual">
      <formula>0</formula>
    </cfRule>
    <cfRule type="cellIs" dxfId="2865" priority="4898" operator="lessThan">
      <formula>0</formula>
    </cfRule>
  </conditionalFormatting>
  <conditionalFormatting sqref="OF197:OI197">
    <cfRule type="cellIs" dxfId="2864" priority="4896" operator="equal">
      <formula>0</formula>
    </cfRule>
  </conditionalFormatting>
  <conditionalFormatting sqref="D198">
    <cfRule type="cellIs" dxfId="2863" priority="4891" operator="greaterThan">
      <formula>0</formula>
    </cfRule>
  </conditionalFormatting>
  <conditionalFormatting sqref="OF199:OI199">
    <cfRule type="cellIs" dxfId="2862" priority="4889" operator="greaterThanOrEqual">
      <formula>0</formula>
    </cfRule>
    <cfRule type="cellIs" dxfId="2861" priority="4890" operator="lessThan">
      <formula>0</formula>
    </cfRule>
  </conditionalFormatting>
  <conditionalFormatting sqref="OF199:OI199">
    <cfRule type="cellIs" dxfId="2860" priority="4888" operator="equal">
      <formula>0</formula>
    </cfRule>
  </conditionalFormatting>
  <conditionalFormatting sqref="D199">
    <cfRule type="cellIs" dxfId="2859" priority="4887" operator="greaterThan">
      <formula>0</formula>
    </cfRule>
  </conditionalFormatting>
  <conditionalFormatting sqref="OF200:OI200">
    <cfRule type="cellIs" dxfId="2858" priority="4885" operator="greaterThanOrEqual">
      <formula>0</formula>
    </cfRule>
    <cfRule type="cellIs" dxfId="2857" priority="4886" operator="lessThan">
      <formula>0</formula>
    </cfRule>
  </conditionalFormatting>
  <conditionalFormatting sqref="OF200:OI200">
    <cfRule type="cellIs" dxfId="2856" priority="4884" operator="equal">
      <formula>0</formula>
    </cfRule>
  </conditionalFormatting>
  <conditionalFormatting sqref="D200">
    <cfRule type="cellIs" dxfId="2855" priority="4883" operator="greaterThan">
      <formula>0</formula>
    </cfRule>
  </conditionalFormatting>
  <conditionalFormatting sqref="AA197">
    <cfRule type="expression" dxfId="2854" priority="4880">
      <formula>ISBLANK(AA198)</formula>
    </cfRule>
  </conditionalFormatting>
  <conditionalFormatting sqref="AB197">
    <cfRule type="expression" dxfId="2853" priority="4879">
      <formula>ISBLANK(AB198)</formula>
    </cfRule>
  </conditionalFormatting>
  <conditionalFormatting sqref="L197">
    <cfRule type="expression" dxfId="2852" priority="4872">
      <formula>ISBLANK(K197)</formula>
    </cfRule>
  </conditionalFormatting>
  <conditionalFormatting sqref="N197">
    <cfRule type="expression" dxfId="2851" priority="4871">
      <formula>ISBLANK(M197)</formula>
    </cfRule>
  </conditionalFormatting>
  <conditionalFormatting sqref="AD197:OD197">
    <cfRule type="cellIs" dxfId="2850" priority="4855" operator="lessThan">
      <formula>$AA197</formula>
    </cfRule>
    <cfRule type="cellIs" dxfId="2849" priority="4856" operator="greaterThan">
      <formula>$AC197</formula>
    </cfRule>
    <cfRule type="cellIs" dxfId="2848" priority="4857" operator="between">
      <formula>$AA197</formula>
      <formula>$AC197</formula>
    </cfRule>
  </conditionalFormatting>
  <conditionalFormatting sqref="F141">
    <cfRule type="cellIs" dxfId="2847" priority="4801" operator="greaterThan">
      <formula>0</formula>
    </cfRule>
  </conditionalFormatting>
  <conditionalFormatting sqref="AD235:OD237">
    <cfRule type="cellIs" dxfId="2846" priority="4852" operator="lessThan">
      <formula>$AA235</formula>
    </cfRule>
    <cfRule type="cellIs" dxfId="2845" priority="4853" operator="greaterThan">
      <formula>$AC235</formula>
    </cfRule>
    <cfRule type="cellIs" dxfId="2844" priority="4854" operator="between">
      <formula>$AA235</formula>
      <formula>$AC235</formula>
    </cfRule>
  </conditionalFormatting>
  <conditionalFormatting sqref="AC236">
    <cfRule type="expression" dxfId="2843" priority="4828">
      <formula>ISBLANK(AB236)</formula>
    </cfRule>
    <cfRule type="expression" dxfId="2842" priority="4829">
      <formula>ISBLANK(AA236)</formula>
    </cfRule>
  </conditionalFormatting>
  <conditionalFormatting sqref="AC144">
    <cfRule type="expression" dxfId="2841" priority="4779">
      <formula>ISBLANK(AB144)</formula>
    </cfRule>
    <cfRule type="expression" dxfId="2840" priority="4780">
      <formula>ISBLANK(AA144)</formula>
    </cfRule>
  </conditionalFormatting>
  <conditionalFormatting sqref="V234">
    <cfRule type="expression" dxfId="2839" priority="4822">
      <formula>ISBLANK(U234)</formula>
    </cfRule>
  </conditionalFormatting>
  <conditionalFormatting sqref="R234">
    <cfRule type="expression" dxfId="2838" priority="4821">
      <formula>ISBLANK(Q234)</formula>
    </cfRule>
  </conditionalFormatting>
  <conditionalFormatting sqref="P234">
    <cfRule type="expression" dxfId="2837" priority="4820">
      <formula>ISBLANK(O234)</formula>
    </cfRule>
  </conditionalFormatting>
  <conditionalFormatting sqref="X234">
    <cfRule type="expression" dxfId="2836" priority="4819">
      <formula>ISBLANK(W234)</formula>
    </cfRule>
  </conditionalFormatting>
  <conditionalFormatting sqref="T234">
    <cfRule type="expression" dxfId="2835" priority="4823">
      <formula>ISBLANK(S234)</formula>
    </cfRule>
  </conditionalFormatting>
  <conditionalFormatting sqref="OF235:OI235">
    <cfRule type="cellIs" dxfId="2834" priority="4846" operator="greaterThanOrEqual">
      <formula>0</formula>
    </cfRule>
    <cfRule type="cellIs" dxfId="2833" priority="4847" operator="lessThan">
      <formula>0</formula>
    </cfRule>
  </conditionalFormatting>
  <conditionalFormatting sqref="OF235:OI235">
    <cfRule type="cellIs" dxfId="2832" priority="4845" operator="equal">
      <formula>0</formula>
    </cfRule>
  </conditionalFormatting>
  <conditionalFormatting sqref="AC235">
    <cfRule type="expression" dxfId="2831" priority="4830">
      <formula>ISBLANK(AB235)</formula>
    </cfRule>
    <cfRule type="expression" dxfId="2830" priority="4831">
      <formula>ISBLANK(AA235)</formula>
    </cfRule>
  </conditionalFormatting>
  <conditionalFormatting sqref="OF234:OI234">
    <cfRule type="cellIs" dxfId="2829" priority="4850" operator="greaterThanOrEqual">
      <formula>0</formula>
    </cfRule>
    <cfRule type="cellIs" dxfId="2828" priority="4851" operator="lessThan">
      <formula>0</formula>
    </cfRule>
  </conditionalFormatting>
  <conditionalFormatting sqref="OF234:OI234">
    <cfRule type="cellIs" dxfId="2827" priority="4849" operator="equal">
      <formula>0</formula>
    </cfRule>
  </conditionalFormatting>
  <conditionalFormatting sqref="D235">
    <cfRule type="cellIs" dxfId="2826" priority="4844" operator="greaterThan">
      <formula>0</formula>
    </cfRule>
  </conditionalFormatting>
  <conditionalFormatting sqref="OF236:OI236">
    <cfRule type="cellIs" dxfId="2825" priority="4842" operator="greaterThanOrEqual">
      <formula>0</formula>
    </cfRule>
    <cfRule type="cellIs" dxfId="2824" priority="4843" operator="lessThan">
      <formula>0</formula>
    </cfRule>
  </conditionalFormatting>
  <conditionalFormatting sqref="OF236:OI236">
    <cfRule type="cellIs" dxfId="2823" priority="4841" operator="equal">
      <formula>0</formula>
    </cfRule>
  </conditionalFormatting>
  <conditionalFormatting sqref="D236">
    <cfRule type="cellIs" dxfId="2822" priority="4840" operator="greaterThan">
      <formula>0</formula>
    </cfRule>
  </conditionalFormatting>
  <conditionalFormatting sqref="OF237:OI237">
    <cfRule type="cellIs" dxfId="2821" priority="4838" operator="greaterThanOrEqual">
      <formula>0</formula>
    </cfRule>
    <cfRule type="cellIs" dxfId="2820" priority="4839" operator="lessThan">
      <formula>0</formula>
    </cfRule>
  </conditionalFormatting>
  <conditionalFormatting sqref="OF237:OI237">
    <cfRule type="cellIs" dxfId="2819" priority="4837" operator="equal">
      <formula>0</formula>
    </cfRule>
  </conditionalFormatting>
  <conditionalFormatting sqref="D237">
    <cfRule type="cellIs" dxfId="2818" priority="4836" operator="greaterThan">
      <formula>0</formula>
    </cfRule>
  </conditionalFormatting>
  <conditionalFormatting sqref="AA234">
    <cfRule type="expression" dxfId="2817" priority="4833">
      <formula>ISBLANK(AA235)</formula>
    </cfRule>
  </conditionalFormatting>
  <conditionalFormatting sqref="AB234">
    <cfRule type="expression" dxfId="2816" priority="4832">
      <formula>ISBLANK(AB235)</formula>
    </cfRule>
  </conditionalFormatting>
  <conditionalFormatting sqref="L234">
    <cfRule type="expression" dxfId="2815" priority="4825">
      <formula>ISBLANK(K234)</formula>
    </cfRule>
  </conditionalFormatting>
  <conditionalFormatting sqref="N234">
    <cfRule type="expression" dxfId="2814" priority="4824">
      <formula>ISBLANK(M234)</formula>
    </cfRule>
  </conditionalFormatting>
  <conditionalFormatting sqref="AD234:OD234">
    <cfRule type="cellIs" dxfId="2813" priority="4808" operator="lessThan">
      <formula>$AA234</formula>
    </cfRule>
    <cfRule type="cellIs" dxfId="2812" priority="4809" operator="greaterThan">
      <formula>$AC234</formula>
    </cfRule>
    <cfRule type="cellIs" dxfId="2811" priority="4810" operator="between">
      <formula>$AA234</formula>
      <formula>$AC234</formula>
    </cfRule>
  </conditionalFormatting>
  <conditionalFormatting sqref="AD142:OD144">
    <cfRule type="cellIs" dxfId="2810" priority="4805" operator="lessThan">
      <formula>$AA142</formula>
    </cfRule>
    <cfRule type="cellIs" dxfId="2809" priority="4806" operator="greaterThan">
      <formula>$AC142</formula>
    </cfRule>
    <cfRule type="cellIs" dxfId="2808" priority="4807" operator="between">
      <formula>$AA142</formula>
      <formula>$AC142</formula>
    </cfRule>
  </conditionalFormatting>
  <conditionalFormatting sqref="AC143">
    <cfRule type="expression" dxfId="2807" priority="4781">
      <formula>ISBLANK(AB143)</formula>
    </cfRule>
    <cfRule type="expression" dxfId="2806" priority="4782">
      <formula>ISBLANK(AA143)</formula>
    </cfRule>
  </conditionalFormatting>
  <conditionalFormatting sqref="AC148">
    <cfRule type="expression" dxfId="2805" priority="4732">
      <formula>ISBLANK(AB148)</formula>
    </cfRule>
    <cfRule type="expression" dxfId="2804" priority="4733">
      <formula>ISBLANK(AA148)</formula>
    </cfRule>
  </conditionalFormatting>
  <conditionalFormatting sqref="V141">
    <cfRule type="expression" dxfId="2803" priority="4775">
      <formula>ISBLANK(U141)</formula>
    </cfRule>
  </conditionalFormatting>
  <conditionalFormatting sqref="R141">
    <cfRule type="expression" dxfId="2802" priority="4774">
      <formula>ISBLANK(Q141)</formula>
    </cfRule>
  </conditionalFormatting>
  <conditionalFormatting sqref="P141">
    <cfRule type="expression" dxfId="2801" priority="4773">
      <formula>ISBLANK(O141)</formula>
    </cfRule>
  </conditionalFormatting>
  <conditionalFormatting sqref="X141">
    <cfRule type="expression" dxfId="2800" priority="4772">
      <formula>ISBLANK(W141)</formula>
    </cfRule>
  </conditionalFormatting>
  <conditionalFormatting sqref="T141">
    <cfRule type="expression" dxfId="2799" priority="4776">
      <formula>ISBLANK(S141)</formula>
    </cfRule>
  </conditionalFormatting>
  <conditionalFormatting sqref="OF142:OI142">
    <cfRule type="cellIs" dxfId="2798" priority="4799" operator="greaterThanOrEqual">
      <formula>0</formula>
    </cfRule>
    <cfRule type="cellIs" dxfId="2797" priority="4800" operator="lessThan">
      <formula>0</formula>
    </cfRule>
  </conditionalFormatting>
  <conditionalFormatting sqref="OF142:OI142">
    <cfRule type="cellIs" dxfId="2796" priority="4798" operator="equal">
      <formula>0</formula>
    </cfRule>
  </conditionalFormatting>
  <conditionalFormatting sqref="AC142">
    <cfRule type="expression" dxfId="2795" priority="4783">
      <formula>ISBLANK(AB142)</formula>
    </cfRule>
    <cfRule type="expression" dxfId="2794" priority="4784">
      <formula>ISBLANK(AA142)</formula>
    </cfRule>
  </conditionalFormatting>
  <conditionalFormatting sqref="OF141:OI141">
    <cfRule type="cellIs" dxfId="2793" priority="4803" operator="greaterThanOrEqual">
      <formula>0</formula>
    </cfRule>
    <cfRule type="cellIs" dxfId="2792" priority="4804" operator="lessThan">
      <formula>0</formula>
    </cfRule>
  </conditionalFormatting>
  <conditionalFormatting sqref="OF141:OI141">
    <cfRule type="cellIs" dxfId="2791" priority="4802" operator="equal">
      <formula>0</formula>
    </cfRule>
  </conditionalFormatting>
  <conditionalFormatting sqref="F145">
    <cfRule type="cellIs" dxfId="2790" priority="4754" operator="greaterThan">
      <formula>0</formula>
    </cfRule>
  </conditionalFormatting>
  <conditionalFormatting sqref="D142">
    <cfRule type="cellIs" dxfId="2789" priority="4797" operator="greaterThan">
      <formula>0</formula>
    </cfRule>
  </conditionalFormatting>
  <conditionalFormatting sqref="OF143:OI143">
    <cfRule type="cellIs" dxfId="2788" priority="4795" operator="greaterThanOrEqual">
      <formula>0</formula>
    </cfRule>
    <cfRule type="cellIs" dxfId="2787" priority="4796" operator="lessThan">
      <formula>0</formula>
    </cfRule>
  </conditionalFormatting>
  <conditionalFormatting sqref="OF143:OI143">
    <cfRule type="cellIs" dxfId="2786" priority="4794" operator="equal">
      <formula>0</formula>
    </cfRule>
  </conditionalFormatting>
  <conditionalFormatting sqref="D143">
    <cfRule type="cellIs" dxfId="2785" priority="4793" operator="greaterThan">
      <formula>0</formula>
    </cfRule>
  </conditionalFormatting>
  <conditionalFormatting sqref="OF144:OI144">
    <cfRule type="cellIs" dxfId="2784" priority="4791" operator="greaterThanOrEqual">
      <formula>0</formula>
    </cfRule>
    <cfRule type="cellIs" dxfId="2783" priority="4792" operator="lessThan">
      <formula>0</formula>
    </cfRule>
  </conditionalFormatting>
  <conditionalFormatting sqref="OF144:OI144">
    <cfRule type="cellIs" dxfId="2782" priority="4790" operator="equal">
      <formula>0</formula>
    </cfRule>
  </conditionalFormatting>
  <conditionalFormatting sqref="D144">
    <cfRule type="cellIs" dxfId="2781" priority="4789" operator="greaterThan">
      <formula>0</formula>
    </cfRule>
  </conditionalFormatting>
  <conditionalFormatting sqref="AA141">
    <cfRule type="expression" dxfId="2780" priority="4786">
      <formula>ISBLANK(AA142)</formula>
    </cfRule>
  </conditionalFormatting>
  <conditionalFormatting sqref="AB141">
    <cfRule type="expression" dxfId="2779" priority="4785">
      <formula>ISBLANK(AB142)</formula>
    </cfRule>
  </conditionalFormatting>
  <conditionalFormatting sqref="L141">
    <cfRule type="expression" dxfId="2778" priority="4778">
      <formula>ISBLANK(K141)</formula>
    </cfRule>
  </conditionalFormatting>
  <conditionalFormatting sqref="N141">
    <cfRule type="expression" dxfId="2777" priority="4777">
      <formula>ISBLANK(M141)</formula>
    </cfRule>
  </conditionalFormatting>
  <conditionalFormatting sqref="AD141:OD141">
    <cfRule type="cellIs" dxfId="2776" priority="4761" operator="lessThan">
      <formula>$AA141</formula>
    </cfRule>
    <cfRule type="cellIs" dxfId="2775" priority="4762" operator="greaterThan">
      <formula>$AC141</formula>
    </cfRule>
    <cfRule type="cellIs" dxfId="2774" priority="4763" operator="between">
      <formula>$AA141</formula>
      <formula>$AC141</formula>
    </cfRule>
  </conditionalFormatting>
  <conditionalFormatting sqref="F149">
    <cfRule type="cellIs" dxfId="2773" priority="4707" operator="greaterThan">
      <formula>0</formula>
    </cfRule>
  </conditionalFormatting>
  <conditionalFormatting sqref="AD146:OD148">
    <cfRule type="cellIs" dxfId="2772" priority="4758" operator="lessThan">
      <formula>$AA146</formula>
    </cfRule>
    <cfRule type="cellIs" dxfId="2771" priority="4759" operator="greaterThan">
      <formula>$AC146</formula>
    </cfRule>
    <cfRule type="cellIs" dxfId="2770" priority="4760" operator="between">
      <formula>$AA146</formula>
      <formula>$AC146</formula>
    </cfRule>
  </conditionalFormatting>
  <conditionalFormatting sqref="AC147">
    <cfRule type="expression" dxfId="2769" priority="4734">
      <formula>ISBLANK(AB147)</formula>
    </cfRule>
    <cfRule type="expression" dxfId="2768" priority="4735">
      <formula>ISBLANK(AA147)</formula>
    </cfRule>
  </conditionalFormatting>
  <conditionalFormatting sqref="AC152">
    <cfRule type="expression" dxfId="2767" priority="4685">
      <formula>ISBLANK(AB152)</formula>
    </cfRule>
    <cfRule type="expression" dxfId="2766" priority="4686">
      <formula>ISBLANK(AA152)</formula>
    </cfRule>
  </conditionalFormatting>
  <conditionalFormatting sqref="V145">
    <cfRule type="expression" dxfId="2765" priority="4728">
      <formula>ISBLANK(U145)</formula>
    </cfRule>
  </conditionalFormatting>
  <conditionalFormatting sqref="R145">
    <cfRule type="expression" dxfId="2764" priority="4727">
      <formula>ISBLANK(Q145)</formula>
    </cfRule>
  </conditionalFormatting>
  <conditionalFormatting sqref="P145">
    <cfRule type="expression" dxfId="2763" priority="4726">
      <formula>ISBLANK(O145)</formula>
    </cfRule>
  </conditionalFormatting>
  <conditionalFormatting sqref="X145">
    <cfRule type="expression" dxfId="2762" priority="4725">
      <formula>ISBLANK(W145)</formula>
    </cfRule>
  </conditionalFormatting>
  <conditionalFormatting sqref="T145">
    <cfRule type="expression" dxfId="2761" priority="4729">
      <formula>ISBLANK(S145)</formula>
    </cfRule>
  </conditionalFormatting>
  <conditionalFormatting sqref="OF146:OI146">
    <cfRule type="cellIs" dxfId="2760" priority="4752" operator="greaterThanOrEqual">
      <formula>0</formula>
    </cfRule>
    <cfRule type="cellIs" dxfId="2759" priority="4753" operator="lessThan">
      <formula>0</formula>
    </cfRule>
  </conditionalFormatting>
  <conditionalFormatting sqref="OF146:OI146">
    <cfRule type="cellIs" dxfId="2758" priority="4751" operator="equal">
      <formula>0</formula>
    </cfRule>
  </conditionalFormatting>
  <conditionalFormatting sqref="AC146">
    <cfRule type="expression" dxfId="2757" priority="4736">
      <formula>ISBLANK(AB146)</formula>
    </cfRule>
    <cfRule type="expression" dxfId="2756" priority="4737">
      <formula>ISBLANK(AA146)</formula>
    </cfRule>
  </conditionalFormatting>
  <conditionalFormatting sqref="OF145:OI145">
    <cfRule type="cellIs" dxfId="2755" priority="4756" operator="greaterThanOrEqual">
      <formula>0</formula>
    </cfRule>
    <cfRule type="cellIs" dxfId="2754" priority="4757" operator="lessThan">
      <formula>0</formula>
    </cfRule>
  </conditionalFormatting>
  <conditionalFormatting sqref="OF145:OI145">
    <cfRule type="cellIs" dxfId="2753" priority="4755" operator="equal">
      <formula>0</formula>
    </cfRule>
  </conditionalFormatting>
  <conditionalFormatting sqref="D146">
    <cfRule type="cellIs" dxfId="2752" priority="4750" operator="greaterThan">
      <formula>0</formula>
    </cfRule>
  </conditionalFormatting>
  <conditionalFormatting sqref="OF147:OI147">
    <cfRule type="cellIs" dxfId="2751" priority="4748" operator="greaterThanOrEqual">
      <formula>0</formula>
    </cfRule>
    <cfRule type="cellIs" dxfId="2750" priority="4749" operator="lessThan">
      <formula>0</formula>
    </cfRule>
  </conditionalFormatting>
  <conditionalFormatting sqref="OF147:OI147">
    <cfRule type="cellIs" dxfId="2749" priority="4747" operator="equal">
      <formula>0</formula>
    </cfRule>
  </conditionalFormatting>
  <conditionalFormatting sqref="D147">
    <cfRule type="cellIs" dxfId="2748" priority="4746" operator="greaterThan">
      <formula>0</formula>
    </cfRule>
  </conditionalFormatting>
  <conditionalFormatting sqref="OF148:OI148">
    <cfRule type="cellIs" dxfId="2747" priority="4744" operator="greaterThanOrEqual">
      <formula>0</formula>
    </cfRule>
    <cfRule type="cellIs" dxfId="2746" priority="4745" operator="lessThan">
      <formula>0</formula>
    </cfRule>
  </conditionalFormatting>
  <conditionalFormatting sqref="OF148:OI148">
    <cfRule type="cellIs" dxfId="2745" priority="4743" operator="equal">
      <formula>0</formula>
    </cfRule>
  </conditionalFormatting>
  <conditionalFormatting sqref="D148">
    <cfRule type="cellIs" dxfId="2744" priority="4742" operator="greaterThan">
      <formula>0</formula>
    </cfRule>
  </conditionalFormatting>
  <conditionalFormatting sqref="AA145">
    <cfRule type="expression" dxfId="2743" priority="4739">
      <formula>ISBLANK(AA146)</formula>
    </cfRule>
  </conditionalFormatting>
  <conditionalFormatting sqref="AB145">
    <cfRule type="expression" dxfId="2742" priority="4738">
      <formula>ISBLANK(AB146)</formula>
    </cfRule>
  </conditionalFormatting>
  <conditionalFormatting sqref="L145">
    <cfRule type="expression" dxfId="2741" priority="4731">
      <formula>ISBLANK(K145)</formula>
    </cfRule>
  </conditionalFormatting>
  <conditionalFormatting sqref="N145">
    <cfRule type="expression" dxfId="2740" priority="4730">
      <formula>ISBLANK(M145)</formula>
    </cfRule>
  </conditionalFormatting>
  <conditionalFormatting sqref="AD145:OD145">
    <cfRule type="cellIs" dxfId="2739" priority="4714" operator="lessThan">
      <formula>$AA145</formula>
    </cfRule>
    <cfRule type="cellIs" dxfId="2738" priority="4715" operator="greaterThan">
      <formula>$AC145</formula>
    </cfRule>
    <cfRule type="cellIs" dxfId="2737" priority="4716" operator="between">
      <formula>$AA145</formula>
      <formula>$AC145</formula>
    </cfRule>
  </conditionalFormatting>
  <conditionalFormatting sqref="F153">
    <cfRule type="cellIs" dxfId="2736" priority="4660" operator="greaterThan">
      <formula>0</formula>
    </cfRule>
  </conditionalFormatting>
  <conditionalFormatting sqref="AD150:OD152">
    <cfRule type="cellIs" dxfId="2735" priority="4711" operator="lessThan">
      <formula>$AA150</formula>
    </cfRule>
    <cfRule type="cellIs" dxfId="2734" priority="4712" operator="greaterThan">
      <formula>$AC150</formula>
    </cfRule>
    <cfRule type="cellIs" dxfId="2733" priority="4713" operator="between">
      <formula>$AA150</formula>
      <formula>$AC150</formula>
    </cfRule>
  </conditionalFormatting>
  <conditionalFormatting sqref="AC151">
    <cfRule type="expression" dxfId="2732" priority="4687">
      <formula>ISBLANK(AB151)</formula>
    </cfRule>
    <cfRule type="expression" dxfId="2731" priority="4688">
      <formula>ISBLANK(AA151)</formula>
    </cfRule>
  </conditionalFormatting>
  <conditionalFormatting sqref="AC156">
    <cfRule type="expression" dxfId="2730" priority="4638">
      <formula>ISBLANK(AB156)</formula>
    </cfRule>
    <cfRule type="expression" dxfId="2729" priority="4639">
      <formula>ISBLANK(AA156)</formula>
    </cfRule>
  </conditionalFormatting>
  <conditionalFormatting sqref="V149">
    <cfRule type="expression" dxfId="2728" priority="4681">
      <formula>ISBLANK(U149)</formula>
    </cfRule>
  </conditionalFormatting>
  <conditionalFormatting sqref="R149">
    <cfRule type="expression" dxfId="2727" priority="4680">
      <formula>ISBLANK(Q149)</formula>
    </cfRule>
  </conditionalFormatting>
  <conditionalFormatting sqref="P149">
    <cfRule type="expression" dxfId="2726" priority="4679">
      <formula>ISBLANK(O149)</formula>
    </cfRule>
  </conditionalFormatting>
  <conditionalFormatting sqref="X149">
    <cfRule type="expression" dxfId="2725" priority="4678">
      <formula>ISBLANK(W149)</formula>
    </cfRule>
  </conditionalFormatting>
  <conditionalFormatting sqref="T149">
    <cfRule type="expression" dxfId="2724" priority="4682">
      <formula>ISBLANK(S149)</formula>
    </cfRule>
  </conditionalFormatting>
  <conditionalFormatting sqref="OF150:OI150">
    <cfRule type="cellIs" dxfId="2723" priority="4705" operator="greaterThanOrEqual">
      <formula>0</formula>
    </cfRule>
    <cfRule type="cellIs" dxfId="2722" priority="4706" operator="lessThan">
      <formula>0</formula>
    </cfRule>
  </conditionalFormatting>
  <conditionalFormatting sqref="OF150:OI150">
    <cfRule type="cellIs" dxfId="2721" priority="4704" operator="equal">
      <formula>0</formula>
    </cfRule>
  </conditionalFormatting>
  <conditionalFormatting sqref="AC150">
    <cfRule type="expression" dxfId="2720" priority="4689">
      <formula>ISBLANK(AB150)</formula>
    </cfRule>
    <cfRule type="expression" dxfId="2719" priority="4690">
      <formula>ISBLANK(AA150)</formula>
    </cfRule>
  </conditionalFormatting>
  <conditionalFormatting sqref="OF149:OI149">
    <cfRule type="cellIs" dxfId="2718" priority="4709" operator="greaterThanOrEqual">
      <formula>0</formula>
    </cfRule>
    <cfRule type="cellIs" dxfId="2717" priority="4710" operator="lessThan">
      <formula>0</formula>
    </cfRule>
  </conditionalFormatting>
  <conditionalFormatting sqref="OF149:OI149">
    <cfRule type="cellIs" dxfId="2716" priority="4708" operator="equal">
      <formula>0</formula>
    </cfRule>
  </conditionalFormatting>
  <conditionalFormatting sqref="D150">
    <cfRule type="cellIs" dxfId="2715" priority="4703" operator="greaterThan">
      <formula>0</formula>
    </cfRule>
  </conditionalFormatting>
  <conditionalFormatting sqref="OF151:OI151">
    <cfRule type="cellIs" dxfId="2714" priority="4701" operator="greaterThanOrEqual">
      <formula>0</formula>
    </cfRule>
    <cfRule type="cellIs" dxfId="2713" priority="4702" operator="lessThan">
      <formula>0</formula>
    </cfRule>
  </conditionalFormatting>
  <conditionalFormatting sqref="OF151:OI151">
    <cfRule type="cellIs" dxfId="2712" priority="4700" operator="equal">
      <formula>0</formula>
    </cfRule>
  </conditionalFormatting>
  <conditionalFormatting sqref="D151">
    <cfRule type="cellIs" dxfId="2711" priority="4699" operator="greaterThan">
      <formula>0</formula>
    </cfRule>
  </conditionalFormatting>
  <conditionalFormatting sqref="OF152:OI152">
    <cfRule type="cellIs" dxfId="2710" priority="4697" operator="greaterThanOrEqual">
      <formula>0</formula>
    </cfRule>
    <cfRule type="cellIs" dxfId="2709" priority="4698" operator="lessThan">
      <formula>0</formula>
    </cfRule>
  </conditionalFormatting>
  <conditionalFormatting sqref="OF152:OI152">
    <cfRule type="cellIs" dxfId="2708" priority="4696" operator="equal">
      <formula>0</formula>
    </cfRule>
  </conditionalFormatting>
  <conditionalFormatting sqref="D152">
    <cfRule type="cellIs" dxfId="2707" priority="4695" operator="greaterThan">
      <formula>0</formula>
    </cfRule>
  </conditionalFormatting>
  <conditionalFormatting sqref="AA149">
    <cfRule type="expression" dxfId="2706" priority="4692">
      <formula>ISBLANK(AA150)</formula>
    </cfRule>
  </conditionalFormatting>
  <conditionalFormatting sqref="AB149">
    <cfRule type="expression" dxfId="2705" priority="4691">
      <formula>ISBLANK(AB150)</formula>
    </cfRule>
  </conditionalFormatting>
  <conditionalFormatting sqref="L149">
    <cfRule type="expression" dxfId="2704" priority="4684">
      <formula>ISBLANK(K149)</formula>
    </cfRule>
  </conditionalFormatting>
  <conditionalFormatting sqref="N149">
    <cfRule type="expression" dxfId="2703" priority="4683">
      <formula>ISBLANK(M149)</formula>
    </cfRule>
  </conditionalFormatting>
  <conditionalFormatting sqref="AD149:OD149">
    <cfRule type="cellIs" dxfId="2702" priority="4667" operator="lessThan">
      <formula>$AA149</formula>
    </cfRule>
    <cfRule type="cellIs" dxfId="2701" priority="4668" operator="greaterThan">
      <formula>$AC149</formula>
    </cfRule>
    <cfRule type="cellIs" dxfId="2700" priority="4669" operator="between">
      <formula>$AA149</formula>
      <formula>$AC149</formula>
    </cfRule>
  </conditionalFormatting>
  <conditionalFormatting sqref="F157">
    <cfRule type="cellIs" dxfId="2699" priority="4613" operator="greaterThan">
      <formula>0</formula>
    </cfRule>
  </conditionalFormatting>
  <conditionalFormatting sqref="AD154:OD156">
    <cfRule type="cellIs" dxfId="2698" priority="4664" operator="lessThan">
      <formula>$AA154</formula>
    </cfRule>
    <cfRule type="cellIs" dxfId="2697" priority="4665" operator="greaterThan">
      <formula>$AC154</formula>
    </cfRule>
    <cfRule type="cellIs" dxfId="2696" priority="4666" operator="between">
      <formula>$AA154</formula>
      <formula>$AC154</formula>
    </cfRule>
  </conditionalFormatting>
  <conditionalFormatting sqref="AC155">
    <cfRule type="expression" dxfId="2695" priority="4640">
      <formula>ISBLANK(AB155)</formula>
    </cfRule>
    <cfRule type="expression" dxfId="2694" priority="4641">
      <formula>ISBLANK(AA155)</formula>
    </cfRule>
  </conditionalFormatting>
  <conditionalFormatting sqref="V153">
    <cfRule type="expression" dxfId="2693" priority="4634">
      <formula>ISBLANK(U153)</formula>
    </cfRule>
  </conditionalFormatting>
  <conditionalFormatting sqref="R153">
    <cfRule type="expression" dxfId="2692" priority="4633">
      <formula>ISBLANK(Q153)</formula>
    </cfRule>
  </conditionalFormatting>
  <conditionalFormatting sqref="P153">
    <cfRule type="expression" dxfId="2691" priority="4632">
      <formula>ISBLANK(O153)</formula>
    </cfRule>
  </conditionalFormatting>
  <conditionalFormatting sqref="X153">
    <cfRule type="expression" dxfId="2690" priority="4631">
      <formula>ISBLANK(W153)</formula>
    </cfRule>
  </conditionalFormatting>
  <conditionalFormatting sqref="T153">
    <cfRule type="expression" dxfId="2689" priority="4635">
      <formula>ISBLANK(S153)</formula>
    </cfRule>
  </conditionalFormatting>
  <conditionalFormatting sqref="OF154:OI154">
    <cfRule type="cellIs" dxfId="2688" priority="4658" operator="greaterThanOrEqual">
      <formula>0</formula>
    </cfRule>
    <cfRule type="cellIs" dxfId="2687" priority="4659" operator="lessThan">
      <formula>0</formula>
    </cfRule>
  </conditionalFormatting>
  <conditionalFormatting sqref="OF154:OI154">
    <cfRule type="cellIs" dxfId="2686" priority="4657" operator="equal">
      <formula>0</formula>
    </cfRule>
  </conditionalFormatting>
  <conditionalFormatting sqref="AC154">
    <cfRule type="expression" dxfId="2685" priority="4642">
      <formula>ISBLANK(AB154)</formula>
    </cfRule>
    <cfRule type="expression" dxfId="2684" priority="4643">
      <formula>ISBLANK(AA154)</formula>
    </cfRule>
  </conditionalFormatting>
  <conditionalFormatting sqref="OF153:OI153">
    <cfRule type="cellIs" dxfId="2683" priority="4662" operator="greaterThanOrEqual">
      <formula>0</formula>
    </cfRule>
    <cfRule type="cellIs" dxfId="2682" priority="4663" operator="lessThan">
      <formula>0</formula>
    </cfRule>
  </conditionalFormatting>
  <conditionalFormatting sqref="OF153:OI153">
    <cfRule type="cellIs" dxfId="2681" priority="4661" operator="equal">
      <formula>0</formula>
    </cfRule>
  </conditionalFormatting>
  <conditionalFormatting sqref="D154">
    <cfRule type="cellIs" dxfId="2680" priority="4656" operator="greaterThan">
      <formula>0</formula>
    </cfRule>
  </conditionalFormatting>
  <conditionalFormatting sqref="OF155:OI155">
    <cfRule type="cellIs" dxfId="2679" priority="4654" operator="greaterThanOrEqual">
      <formula>0</formula>
    </cfRule>
    <cfRule type="cellIs" dxfId="2678" priority="4655" operator="lessThan">
      <formula>0</formula>
    </cfRule>
  </conditionalFormatting>
  <conditionalFormatting sqref="OF155:OI155">
    <cfRule type="cellIs" dxfId="2677" priority="4653" operator="equal">
      <formula>0</formula>
    </cfRule>
  </conditionalFormatting>
  <conditionalFormatting sqref="D155">
    <cfRule type="cellIs" dxfId="2676" priority="4652" operator="greaterThan">
      <formula>0</formula>
    </cfRule>
  </conditionalFormatting>
  <conditionalFormatting sqref="OF156:OI156">
    <cfRule type="cellIs" dxfId="2675" priority="4650" operator="greaterThanOrEqual">
      <formula>0</formula>
    </cfRule>
    <cfRule type="cellIs" dxfId="2674" priority="4651" operator="lessThan">
      <formula>0</formula>
    </cfRule>
  </conditionalFormatting>
  <conditionalFormatting sqref="OF156:OI156">
    <cfRule type="cellIs" dxfId="2673" priority="4649" operator="equal">
      <formula>0</formula>
    </cfRule>
  </conditionalFormatting>
  <conditionalFormatting sqref="D156">
    <cfRule type="cellIs" dxfId="2672" priority="4648" operator="greaterThan">
      <formula>0</formula>
    </cfRule>
  </conditionalFormatting>
  <conditionalFormatting sqref="AA153">
    <cfRule type="expression" dxfId="2671" priority="4645">
      <formula>ISBLANK(AA154)</formula>
    </cfRule>
  </conditionalFormatting>
  <conditionalFormatting sqref="AB153">
    <cfRule type="expression" dxfId="2670" priority="4644">
      <formula>ISBLANK(AB154)</formula>
    </cfRule>
  </conditionalFormatting>
  <conditionalFormatting sqref="L153">
    <cfRule type="expression" dxfId="2669" priority="4637">
      <formula>ISBLANK(K153)</formula>
    </cfRule>
  </conditionalFormatting>
  <conditionalFormatting sqref="N153">
    <cfRule type="expression" dxfId="2668" priority="4636">
      <formula>ISBLANK(M153)</formula>
    </cfRule>
  </conditionalFormatting>
  <conditionalFormatting sqref="AD153:OD153">
    <cfRule type="cellIs" dxfId="2667" priority="4620" operator="lessThan">
      <formula>$AA153</formula>
    </cfRule>
    <cfRule type="cellIs" dxfId="2666" priority="4621" operator="greaterThan">
      <formula>$AC153</formula>
    </cfRule>
    <cfRule type="cellIs" dxfId="2665" priority="4622" operator="between">
      <formula>$AA153</formula>
      <formula>$AC153</formula>
    </cfRule>
  </conditionalFormatting>
  <conditionalFormatting sqref="F161">
    <cfRule type="cellIs" dxfId="2664" priority="4566" operator="greaterThan">
      <formula>0</formula>
    </cfRule>
  </conditionalFormatting>
  <conditionalFormatting sqref="AD158:OD160">
    <cfRule type="cellIs" dxfId="2663" priority="4617" operator="lessThan">
      <formula>$AA158</formula>
    </cfRule>
    <cfRule type="cellIs" dxfId="2662" priority="4618" operator="greaterThan">
      <formula>$AC158</formula>
    </cfRule>
    <cfRule type="cellIs" dxfId="2661" priority="4619" operator="between">
      <formula>$AA158</formula>
      <formula>$AC158</formula>
    </cfRule>
  </conditionalFormatting>
  <conditionalFormatting sqref="AC159">
    <cfRule type="expression" dxfId="2660" priority="4593">
      <formula>ISBLANK(AB159)</formula>
    </cfRule>
    <cfRule type="expression" dxfId="2659" priority="4594">
      <formula>ISBLANK(AA159)</formula>
    </cfRule>
  </conditionalFormatting>
  <conditionalFormatting sqref="AC160">
    <cfRule type="expression" dxfId="2658" priority="4591">
      <formula>ISBLANK(AB160)</formula>
    </cfRule>
    <cfRule type="expression" dxfId="2657" priority="4592">
      <formula>ISBLANK(AA160)</formula>
    </cfRule>
  </conditionalFormatting>
  <conditionalFormatting sqref="V157">
    <cfRule type="expression" dxfId="2656" priority="4587">
      <formula>ISBLANK(U157)</formula>
    </cfRule>
  </conditionalFormatting>
  <conditionalFormatting sqref="R157">
    <cfRule type="expression" dxfId="2655" priority="4586">
      <formula>ISBLANK(Q157)</formula>
    </cfRule>
  </conditionalFormatting>
  <conditionalFormatting sqref="P157">
    <cfRule type="expression" dxfId="2654" priority="4585">
      <formula>ISBLANK(O157)</formula>
    </cfRule>
  </conditionalFormatting>
  <conditionalFormatting sqref="X157">
    <cfRule type="expression" dxfId="2653" priority="4584">
      <formula>ISBLANK(W157)</formula>
    </cfRule>
  </conditionalFormatting>
  <conditionalFormatting sqref="T157">
    <cfRule type="expression" dxfId="2652" priority="4588">
      <formula>ISBLANK(S157)</formula>
    </cfRule>
  </conditionalFormatting>
  <conditionalFormatting sqref="OF158:OI158">
    <cfRule type="cellIs" dxfId="2651" priority="4611" operator="greaterThanOrEqual">
      <formula>0</formula>
    </cfRule>
    <cfRule type="cellIs" dxfId="2650" priority="4612" operator="lessThan">
      <formula>0</formula>
    </cfRule>
  </conditionalFormatting>
  <conditionalFormatting sqref="OF158:OI158">
    <cfRule type="cellIs" dxfId="2649" priority="4610" operator="equal">
      <formula>0</formula>
    </cfRule>
  </conditionalFormatting>
  <conditionalFormatting sqref="AC158">
    <cfRule type="expression" dxfId="2648" priority="4595">
      <formula>ISBLANK(AB158)</formula>
    </cfRule>
    <cfRule type="expression" dxfId="2647" priority="4596">
      <formula>ISBLANK(AA158)</formula>
    </cfRule>
  </conditionalFormatting>
  <conditionalFormatting sqref="OF157:OI157">
    <cfRule type="cellIs" dxfId="2646" priority="4615" operator="greaterThanOrEqual">
      <formula>0</formula>
    </cfRule>
    <cfRule type="cellIs" dxfId="2645" priority="4616" operator="lessThan">
      <formula>0</formula>
    </cfRule>
  </conditionalFormatting>
  <conditionalFormatting sqref="OF157:OI157">
    <cfRule type="cellIs" dxfId="2644" priority="4614" operator="equal">
      <formula>0</formula>
    </cfRule>
  </conditionalFormatting>
  <conditionalFormatting sqref="D158">
    <cfRule type="cellIs" dxfId="2643" priority="4609" operator="greaterThan">
      <formula>0</formula>
    </cfRule>
  </conditionalFormatting>
  <conditionalFormatting sqref="OF159:OI159">
    <cfRule type="cellIs" dxfId="2642" priority="4607" operator="greaterThanOrEqual">
      <formula>0</formula>
    </cfRule>
    <cfRule type="cellIs" dxfId="2641" priority="4608" operator="lessThan">
      <formula>0</formula>
    </cfRule>
  </conditionalFormatting>
  <conditionalFormatting sqref="OF159:OI159">
    <cfRule type="cellIs" dxfId="2640" priority="4606" operator="equal">
      <formula>0</formula>
    </cfRule>
  </conditionalFormatting>
  <conditionalFormatting sqref="D159">
    <cfRule type="cellIs" dxfId="2639" priority="4605" operator="greaterThan">
      <formula>0</formula>
    </cfRule>
  </conditionalFormatting>
  <conditionalFormatting sqref="OF160:OI160">
    <cfRule type="cellIs" dxfId="2638" priority="4603" operator="greaterThanOrEqual">
      <formula>0</formula>
    </cfRule>
    <cfRule type="cellIs" dxfId="2637" priority="4604" operator="lessThan">
      <formula>0</formula>
    </cfRule>
  </conditionalFormatting>
  <conditionalFormatting sqref="OF160:OI160">
    <cfRule type="cellIs" dxfId="2636" priority="4602" operator="equal">
      <formula>0</formula>
    </cfRule>
  </conditionalFormatting>
  <conditionalFormatting sqref="D160">
    <cfRule type="cellIs" dxfId="2635" priority="4601" operator="greaterThan">
      <formula>0</formula>
    </cfRule>
  </conditionalFormatting>
  <conditionalFormatting sqref="AA157">
    <cfRule type="expression" dxfId="2634" priority="4598">
      <formula>ISBLANK(AA158)</formula>
    </cfRule>
  </conditionalFormatting>
  <conditionalFormatting sqref="AB157">
    <cfRule type="expression" dxfId="2633" priority="4597">
      <formula>ISBLANK(AB158)</formula>
    </cfRule>
  </conditionalFormatting>
  <conditionalFormatting sqref="L157">
    <cfRule type="expression" dxfId="2632" priority="4590">
      <formula>ISBLANK(K157)</formula>
    </cfRule>
  </conditionalFormatting>
  <conditionalFormatting sqref="N157">
    <cfRule type="expression" dxfId="2631" priority="4589">
      <formula>ISBLANK(M157)</formula>
    </cfRule>
  </conditionalFormatting>
  <conditionalFormatting sqref="AD157:OD157">
    <cfRule type="cellIs" dxfId="2630" priority="4573" operator="lessThan">
      <formula>$AA157</formula>
    </cfRule>
    <cfRule type="cellIs" dxfId="2629" priority="4574" operator="greaterThan">
      <formula>$AC157</formula>
    </cfRule>
    <cfRule type="cellIs" dxfId="2628" priority="4575" operator="between">
      <formula>$AA157</formula>
      <formula>$AC157</formula>
    </cfRule>
  </conditionalFormatting>
  <conditionalFormatting sqref="F165">
    <cfRule type="cellIs" dxfId="2627" priority="4519" operator="greaterThan">
      <formula>0</formula>
    </cfRule>
  </conditionalFormatting>
  <conditionalFormatting sqref="AD162:OD164">
    <cfRule type="cellIs" dxfId="2626" priority="4570" operator="lessThan">
      <formula>$AA162</formula>
    </cfRule>
    <cfRule type="cellIs" dxfId="2625" priority="4571" operator="greaterThan">
      <formula>$AC162</formula>
    </cfRule>
    <cfRule type="cellIs" dxfId="2624" priority="4572" operator="between">
      <formula>$AA162</formula>
      <formula>$AC162</formula>
    </cfRule>
  </conditionalFormatting>
  <conditionalFormatting sqref="AC163">
    <cfRule type="expression" dxfId="2623" priority="4546">
      <formula>ISBLANK(AB163)</formula>
    </cfRule>
    <cfRule type="expression" dxfId="2622" priority="4547">
      <formula>ISBLANK(AA163)</formula>
    </cfRule>
  </conditionalFormatting>
  <conditionalFormatting sqref="AC164">
    <cfRule type="expression" dxfId="2621" priority="4544">
      <formula>ISBLANK(AB164)</formula>
    </cfRule>
    <cfRule type="expression" dxfId="2620" priority="4545">
      <formula>ISBLANK(AA164)</formula>
    </cfRule>
  </conditionalFormatting>
  <conditionalFormatting sqref="V161">
    <cfRule type="expression" dxfId="2619" priority="4540">
      <formula>ISBLANK(U161)</formula>
    </cfRule>
  </conditionalFormatting>
  <conditionalFormatting sqref="R161">
    <cfRule type="expression" dxfId="2618" priority="4539">
      <formula>ISBLANK(Q161)</formula>
    </cfRule>
  </conditionalFormatting>
  <conditionalFormatting sqref="P161">
    <cfRule type="expression" dxfId="2617" priority="4538">
      <formula>ISBLANK(O161)</formula>
    </cfRule>
  </conditionalFormatting>
  <conditionalFormatting sqref="X161">
    <cfRule type="expression" dxfId="2616" priority="4537">
      <formula>ISBLANK(W161)</formula>
    </cfRule>
  </conditionalFormatting>
  <conditionalFormatting sqref="T161">
    <cfRule type="expression" dxfId="2615" priority="4541">
      <formula>ISBLANK(S161)</formula>
    </cfRule>
  </conditionalFormatting>
  <conditionalFormatting sqref="OF162:OI162">
    <cfRule type="cellIs" dxfId="2614" priority="4564" operator="greaterThanOrEqual">
      <formula>0</formula>
    </cfRule>
    <cfRule type="cellIs" dxfId="2613" priority="4565" operator="lessThan">
      <formula>0</formula>
    </cfRule>
  </conditionalFormatting>
  <conditionalFormatting sqref="OF162:OI162">
    <cfRule type="cellIs" dxfId="2612" priority="4563" operator="equal">
      <formula>0</formula>
    </cfRule>
  </conditionalFormatting>
  <conditionalFormatting sqref="AC162">
    <cfRule type="expression" dxfId="2611" priority="4548">
      <formula>ISBLANK(AB162)</formula>
    </cfRule>
    <cfRule type="expression" dxfId="2610" priority="4549">
      <formula>ISBLANK(AA162)</formula>
    </cfRule>
  </conditionalFormatting>
  <conditionalFormatting sqref="OF161:OI161">
    <cfRule type="cellIs" dxfId="2609" priority="4568" operator="greaterThanOrEqual">
      <formula>0</formula>
    </cfRule>
    <cfRule type="cellIs" dxfId="2608" priority="4569" operator="lessThan">
      <formula>0</formula>
    </cfRule>
  </conditionalFormatting>
  <conditionalFormatting sqref="OF161:OI161">
    <cfRule type="cellIs" dxfId="2607" priority="4567" operator="equal">
      <formula>0</formula>
    </cfRule>
  </conditionalFormatting>
  <conditionalFormatting sqref="D162">
    <cfRule type="cellIs" dxfId="2606" priority="4562" operator="greaterThan">
      <formula>0</formula>
    </cfRule>
  </conditionalFormatting>
  <conditionalFormatting sqref="OF163:OI163">
    <cfRule type="cellIs" dxfId="2605" priority="4560" operator="greaterThanOrEqual">
      <formula>0</formula>
    </cfRule>
    <cfRule type="cellIs" dxfId="2604" priority="4561" operator="lessThan">
      <formula>0</formula>
    </cfRule>
  </conditionalFormatting>
  <conditionalFormatting sqref="OF163:OI163">
    <cfRule type="cellIs" dxfId="2603" priority="4559" operator="equal">
      <formula>0</formula>
    </cfRule>
  </conditionalFormatting>
  <conditionalFormatting sqref="D163">
    <cfRule type="cellIs" dxfId="2602" priority="4558" operator="greaterThan">
      <formula>0</formula>
    </cfRule>
  </conditionalFormatting>
  <conditionalFormatting sqref="OF164:OI164">
    <cfRule type="cellIs" dxfId="2601" priority="4556" operator="greaterThanOrEqual">
      <formula>0</formula>
    </cfRule>
    <cfRule type="cellIs" dxfId="2600" priority="4557" operator="lessThan">
      <formula>0</formula>
    </cfRule>
  </conditionalFormatting>
  <conditionalFormatting sqref="OF164:OI164">
    <cfRule type="cellIs" dxfId="2599" priority="4555" operator="equal">
      <formula>0</formula>
    </cfRule>
  </conditionalFormatting>
  <conditionalFormatting sqref="D164">
    <cfRule type="cellIs" dxfId="2598" priority="4554" operator="greaterThan">
      <formula>0</formula>
    </cfRule>
  </conditionalFormatting>
  <conditionalFormatting sqref="AA161">
    <cfRule type="expression" dxfId="2597" priority="4551">
      <formula>ISBLANK(AA162)</formula>
    </cfRule>
  </conditionalFormatting>
  <conditionalFormatting sqref="AB161">
    <cfRule type="expression" dxfId="2596" priority="4550">
      <formula>ISBLANK(AB162)</formula>
    </cfRule>
  </conditionalFormatting>
  <conditionalFormatting sqref="L161">
    <cfRule type="expression" dxfId="2595" priority="4543">
      <formula>ISBLANK(K161)</formula>
    </cfRule>
  </conditionalFormatting>
  <conditionalFormatting sqref="N161">
    <cfRule type="expression" dxfId="2594" priority="4542">
      <formula>ISBLANK(M161)</formula>
    </cfRule>
  </conditionalFormatting>
  <conditionalFormatting sqref="AD161:OD161">
    <cfRule type="cellIs" dxfId="2593" priority="4526" operator="lessThan">
      <formula>$AA161</formula>
    </cfRule>
    <cfRule type="cellIs" dxfId="2592" priority="4527" operator="greaterThan">
      <formula>$AC161</formula>
    </cfRule>
    <cfRule type="cellIs" dxfId="2591" priority="4528" operator="between">
      <formula>$AA161</formula>
      <formula>$AC161</formula>
    </cfRule>
  </conditionalFormatting>
  <conditionalFormatting sqref="F169">
    <cfRule type="cellIs" dxfId="2590" priority="4472" operator="greaterThan">
      <formula>0</formula>
    </cfRule>
  </conditionalFormatting>
  <conditionalFormatting sqref="AD166:OD168">
    <cfRule type="cellIs" dxfId="2589" priority="4523" operator="lessThan">
      <formula>$AA166</formula>
    </cfRule>
    <cfRule type="cellIs" dxfId="2588" priority="4524" operator="greaterThan">
      <formula>$AC166</formula>
    </cfRule>
    <cfRule type="cellIs" dxfId="2587" priority="4525" operator="between">
      <formula>$AA166</formula>
      <formula>$AC166</formula>
    </cfRule>
  </conditionalFormatting>
  <conditionalFormatting sqref="AC167">
    <cfRule type="expression" dxfId="2586" priority="4499">
      <formula>ISBLANK(AB167)</formula>
    </cfRule>
    <cfRule type="expression" dxfId="2585" priority="4500">
      <formula>ISBLANK(AA167)</formula>
    </cfRule>
  </conditionalFormatting>
  <conditionalFormatting sqref="AC168">
    <cfRule type="expression" dxfId="2584" priority="4497">
      <formula>ISBLANK(AB168)</formula>
    </cfRule>
    <cfRule type="expression" dxfId="2583" priority="4498">
      <formula>ISBLANK(AA168)</formula>
    </cfRule>
  </conditionalFormatting>
  <conditionalFormatting sqref="V165">
    <cfRule type="expression" dxfId="2582" priority="4493">
      <formula>ISBLANK(U165)</formula>
    </cfRule>
  </conditionalFormatting>
  <conditionalFormatting sqref="R165">
    <cfRule type="expression" dxfId="2581" priority="4492">
      <formula>ISBLANK(Q165)</formula>
    </cfRule>
  </conditionalFormatting>
  <conditionalFormatting sqref="P165">
    <cfRule type="expression" dxfId="2580" priority="4491">
      <formula>ISBLANK(O165)</formula>
    </cfRule>
  </conditionalFormatting>
  <conditionalFormatting sqref="X165">
    <cfRule type="expression" dxfId="2579" priority="4490">
      <formula>ISBLANK(W165)</formula>
    </cfRule>
  </conditionalFormatting>
  <conditionalFormatting sqref="T165">
    <cfRule type="expression" dxfId="2578" priority="4494">
      <formula>ISBLANK(S165)</formula>
    </cfRule>
  </conditionalFormatting>
  <conditionalFormatting sqref="OF166:OI166">
    <cfRule type="cellIs" dxfId="2577" priority="4517" operator="greaterThanOrEqual">
      <formula>0</formula>
    </cfRule>
    <cfRule type="cellIs" dxfId="2576" priority="4518" operator="lessThan">
      <formula>0</formula>
    </cfRule>
  </conditionalFormatting>
  <conditionalFormatting sqref="OF166:OI166">
    <cfRule type="cellIs" dxfId="2575" priority="4516" operator="equal">
      <formula>0</formula>
    </cfRule>
  </conditionalFormatting>
  <conditionalFormatting sqref="AC166">
    <cfRule type="expression" dxfId="2574" priority="4501">
      <formula>ISBLANK(AB166)</formula>
    </cfRule>
    <cfRule type="expression" dxfId="2573" priority="4502">
      <formula>ISBLANK(AA166)</formula>
    </cfRule>
  </conditionalFormatting>
  <conditionalFormatting sqref="OF165:OI165">
    <cfRule type="cellIs" dxfId="2572" priority="4521" operator="greaterThanOrEqual">
      <formula>0</formula>
    </cfRule>
    <cfRule type="cellIs" dxfId="2571" priority="4522" operator="lessThan">
      <formula>0</formula>
    </cfRule>
  </conditionalFormatting>
  <conditionalFormatting sqref="OF165:OI165">
    <cfRule type="cellIs" dxfId="2570" priority="4520" operator="equal">
      <formula>0</formula>
    </cfRule>
  </conditionalFormatting>
  <conditionalFormatting sqref="D166">
    <cfRule type="cellIs" dxfId="2569" priority="4515" operator="greaterThan">
      <formula>0</formula>
    </cfRule>
  </conditionalFormatting>
  <conditionalFormatting sqref="OF167:OI167">
    <cfRule type="cellIs" dxfId="2568" priority="4513" operator="greaterThanOrEqual">
      <formula>0</formula>
    </cfRule>
    <cfRule type="cellIs" dxfId="2567" priority="4514" operator="lessThan">
      <formula>0</formula>
    </cfRule>
  </conditionalFormatting>
  <conditionalFormatting sqref="OF167:OI167">
    <cfRule type="cellIs" dxfId="2566" priority="4512" operator="equal">
      <formula>0</formula>
    </cfRule>
  </conditionalFormatting>
  <conditionalFormatting sqref="D167">
    <cfRule type="cellIs" dxfId="2565" priority="4511" operator="greaterThan">
      <formula>0</formula>
    </cfRule>
  </conditionalFormatting>
  <conditionalFormatting sqref="OF168:OI168">
    <cfRule type="cellIs" dxfId="2564" priority="4509" operator="greaterThanOrEqual">
      <formula>0</formula>
    </cfRule>
    <cfRule type="cellIs" dxfId="2563" priority="4510" operator="lessThan">
      <formula>0</formula>
    </cfRule>
  </conditionalFormatting>
  <conditionalFormatting sqref="OF168:OI168">
    <cfRule type="cellIs" dxfId="2562" priority="4508" operator="equal">
      <formula>0</formula>
    </cfRule>
  </conditionalFormatting>
  <conditionalFormatting sqref="D168">
    <cfRule type="cellIs" dxfId="2561" priority="4507" operator="greaterThan">
      <formula>0</formula>
    </cfRule>
  </conditionalFormatting>
  <conditionalFormatting sqref="AA165">
    <cfRule type="expression" dxfId="2560" priority="4504">
      <formula>ISBLANK(AA166)</formula>
    </cfRule>
  </conditionalFormatting>
  <conditionalFormatting sqref="AB165">
    <cfRule type="expression" dxfId="2559" priority="4503">
      <formula>ISBLANK(AB166)</formula>
    </cfRule>
  </conditionalFormatting>
  <conditionalFormatting sqref="L165">
    <cfRule type="expression" dxfId="2558" priority="4496">
      <formula>ISBLANK(K165)</formula>
    </cfRule>
  </conditionalFormatting>
  <conditionalFormatting sqref="N165">
    <cfRule type="expression" dxfId="2557" priority="4495">
      <formula>ISBLANK(M165)</formula>
    </cfRule>
  </conditionalFormatting>
  <conditionalFormatting sqref="AD165:OD165">
    <cfRule type="cellIs" dxfId="2556" priority="4479" operator="lessThan">
      <formula>$AA165</formula>
    </cfRule>
    <cfRule type="cellIs" dxfId="2555" priority="4480" operator="greaterThan">
      <formula>$AC165</formula>
    </cfRule>
    <cfRule type="cellIs" dxfId="2554" priority="4481" operator="between">
      <formula>$AA165</formula>
      <formula>$AC165</formula>
    </cfRule>
  </conditionalFormatting>
  <conditionalFormatting sqref="F173">
    <cfRule type="cellIs" dxfId="2553" priority="4425" operator="greaterThan">
      <formula>0</formula>
    </cfRule>
  </conditionalFormatting>
  <conditionalFormatting sqref="AD170:OD172">
    <cfRule type="cellIs" dxfId="2552" priority="4476" operator="lessThan">
      <formula>$AA170</formula>
    </cfRule>
    <cfRule type="cellIs" dxfId="2551" priority="4477" operator="greaterThan">
      <formula>$AC170</formula>
    </cfRule>
    <cfRule type="cellIs" dxfId="2550" priority="4478" operator="between">
      <formula>$AA170</formula>
      <formula>$AC170</formula>
    </cfRule>
  </conditionalFormatting>
  <conditionalFormatting sqref="AC171">
    <cfRule type="expression" dxfId="2549" priority="4452">
      <formula>ISBLANK(AB171)</formula>
    </cfRule>
    <cfRule type="expression" dxfId="2548" priority="4453">
      <formula>ISBLANK(AA171)</formula>
    </cfRule>
  </conditionalFormatting>
  <conditionalFormatting sqref="AC172">
    <cfRule type="expression" dxfId="2547" priority="4450">
      <formula>ISBLANK(AB172)</formula>
    </cfRule>
    <cfRule type="expression" dxfId="2546" priority="4451">
      <formula>ISBLANK(AA172)</formula>
    </cfRule>
  </conditionalFormatting>
  <conditionalFormatting sqref="V169">
    <cfRule type="expression" dxfId="2545" priority="4446">
      <formula>ISBLANK(U169)</formula>
    </cfRule>
  </conditionalFormatting>
  <conditionalFormatting sqref="R169">
    <cfRule type="expression" dxfId="2544" priority="4445">
      <formula>ISBLANK(Q169)</formula>
    </cfRule>
  </conditionalFormatting>
  <conditionalFormatting sqref="P169">
    <cfRule type="expression" dxfId="2543" priority="4444">
      <formula>ISBLANK(O169)</formula>
    </cfRule>
  </conditionalFormatting>
  <conditionalFormatting sqref="X169">
    <cfRule type="expression" dxfId="2542" priority="4443">
      <formula>ISBLANK(W169)</formula>
    </cfRule>
  </conditionalFormatting>
  <conditionalFormatting sqref="T169">
    <cfRule type="expression" dxfId="2541" priority="4447">
      <formula>ISBLANK(S169)</formula>
    </cfRule>
  </conditionalFormatting>
  <conditionalFormatting sqref="OF170:OI170">
    <cfRule type="cellIs" dxfId="2540" priority="4470" operator="greaterThanOrEqual">
      <formula>0</formula>
    </cfRule>
    <cfRule type="cellIs" dxfId="2539" priority="4471" operator="lessThan">
      <formula>0</formula>
    </cfRule>
  </conditionalFormatting>
  <conditionalFormatting sqref="OF170:OI170">
    <cfRule type="cellIs" dxfId="2538" priority="4469" operator="equal">
      <formula>0</formula>
    </cfRule>
  </conditionalFormatting>
  <conditionalFormatting sqref="AC170">
    <cfRule type="expression" dxfId="2537" priority="4454">
      <formula>ISBLANK(AB170)</formula>
    </cfRule>
    <cfRule type="expression" dxfId="2536" priority="4455">
      <formula>ISBLANK(AA170)</formula>
    </cfRule>
  </conditionalFormatting>
  <conditionalFormatting sqref="OF169:OI169">
    <cfRule type="cellIs" dxfId="2535" priority="4474" operator="greaterThanOrEqual">
      <formula>0</formula>
    </cfRule>
    <cfRule type="cellIs" dxfId="2534" priority="4475" operator="lessThan">
      <formula>0</formula>
    </cfRule>
  </conditionalFormatting>
  <conditionalFormatting sqref="OF169:OI169">
    <cfRule type="cellIs" dxfId="2533" priority="4473" operator="equal">
      <formula>0</formula>
    </cfRule>
  </conditionalFormatting>
  <conditionalFormatting sqref="D170">
    <cfRule type="cellIs" dxfId="2532" priority="4468" operator="greaterThan">
      <formula>0</formula>
    </cfRule>
  </conditionalFormatting>
  <conditionalFormatting sqref="OF171:OI171">
    <cfRule type="cellIs" dxfId="2531" priority="4466" operator="greaterThanOrEqual">
      <formula>0</formula>
    </cfRule>
    <cfRule type="cellIs" dxfId="2530" priority="4467" operator="lessThan">
      <formula>0</formula>
    </cfRule>
  </conditionalFormatting>
  <conditionalFormatting sqref="OF171:OI171">
    <cfRule type="cellIs" dxfId="2529" priority="4465" operator="equal">
      <formula>0</formula>
    </cfRule>
  </conditionalFormatting>
  <conditionalFormatting sqref="D171">
    <cfRule type="cellIs" dxfId="2528" priority="4464" operator="greaterThan">
      <formula>0</formula>
    </cfRule>
  </conditionalFormatting>
  <conditionalFormatting sqref="OF172:OI172">
    <cfRule type="cellIs" dxfId="2527" priority="4462" operator="greaterThanOrEqual">
      <formula>0</formula>
    </cfRule>
    <cfRule type="cellIs" dxfId="2526" priority="4463" operator="lessThan">
      <formula>0</formula>
    </cfRule>
  </conditionalFormatting>
  <conditionalFormatting sqref="OF172:OI172">
    <cfRule type="cellIs" dxfId="2525" priority="4461" operator="equal">
      <formula>0</formula>
    </cfRule>
  </conditionalFormatting>
  <conditionalFormatting sqref="D172">
    <cfRule type="cellIs" dxfId="2524" priority="4460" operator="greaterThan">
      <formula>0</formula>
    </cfRule>
  </conditionalFormatting>
  <conditionalFormatting sqref="AA169">
    <cfRule type="expression" dxfId="2523" priority="4457">
      <formula>ISBLANK(AA170)</formula>
    </cfRule>
  </conditionalFormatting>
  <conditionalFormatting sqref="AB169">
    <cfRule type="expression" dxfId="2522" priority="4456">
      <formula>ISBLANK(AB170)</formula>
    </cfRule>
  </conditionalFormatting>
  <conditionalFormatting sqref="L169">
    <cfRule type="expression" dxfId="2521" priority="4449">
      <formula>ISBLANK(K169)</formula>
    </cfRule>
  </conditionalFormatting>
  <conditionalFormatting sqref="N169">
    <cfRule type="expression" dxfId="2520" priority="4448">
      <formula>ISBLANK(M169)</formula>
    </cfRule>
  </conditionalFormatting>
  <conditionalFormatting sqref="AD169:OD169">
    <cfRule type="cellIs" dxfId="2519" priority="4432" operator="lessThan">
      <formula>$AA169</formula>
    </cfRule>
    <cfRule type="cellIs" dxfId="2518" priority="4433" operator="greaterThan">
      <formula>$AC169</formula>
    </cfRule>
    <cfRule type="cellIs" dxfId="2517" priority="4434" operator="between">
      <formula>$AA169</formula>
      <formula>$AC169</formula>
    </cfRule>
  </conditionalFormatting>
  <conditionalFormatting sqref="F177">
    <cfRule type="cellIs" dxfId="2516" priority="4378" operator="greaterThan">
      <formula>0</formula>
    </cfRule>
  </conditionalFormatting>
  <conditionalFormatting sqref="AD174:OD176">
    <cfRule type="cellIs" dxfId="2515" priority="4429" operator="lessThan">
      <formula>$AA174</formula>
    </cfRule>
    <cfRule type="cellIs" dxfId="2514" priority="4430" operator="greaterThan">
      <formula>$AC174</formula>
    </cfRule>
    <cfRule type="cellIs" dxfId="2513" priority="4431" operator="between">
      <formula>$AA174</formula>
      <formula>$AC174</formula>
    </cfRule>
  </conditionalFormatting>
  <conditionalFormatting sqref="AC175">
    <cfRule type="expression" dxfId="2512" priority="4405">
      <formula>ISBLANK(AB175)</formula>
    </cfRule>
    <cfRule type="expression" dxfId="2511" priority="4406">
      <formula>ISBLANK(AA175)</formula>
    </cfRule>
  </conditionalFormatting>
  <conditionalFormatting sqref="AC176">
    <cfRule type="expression" dxfId="2510" priority="4403">
      <formula>ISBLANK(AB176)</formula>
    </cfRule>
    <cfRule type="expression" dxfId="2509" priority="4404">
      <formula>ISBLANK(AA176)</formula>
    </cfRule>
  </conditionalFormatting>
  <conditionalFormatting sqref="V173">
    <cfRule type="expression" dxfId="2508" priority="4399">
      <formula>ISBLANK(U173)</formula>
    </cfRule>
  </conditionalFormatting>
  <conditionalFormatting sqref="R173">
    <cfRule type="expression" dxfId="2507" priority="4398">
      <formula>ISBLANK(Q173)</formula>
    </cfRule>
  </conditionalFormatting>
  <conditionalFormatting sqref="P173">
    <cfRule type="expression" dxfId="2506" priority="4397">
      <formula>ISBLANK(O173)</formula>
    </cfRule>
  </conditionalFormatting>
  <conditionalFormatting sqref="X173">
    <cfRule type="expression" dxfId="2505" priority="4396">
      <formula>ISBLANK(W173)</formula>
    </cfRule>
  </conditionalFormatting>
  <conditionalFormatting sqref="T173">
    <cfRule type="expression" dxfId="2504" priority="4400">
      <formula>ISBLANK(S173)</formula>
    </cfRule>
  </conditionalFormatting>
  <conditionalFormatting sqref="OF174:OI174">
    <cfRule type="cellIs" dxfId="2503" priority="4423" operator="greaterThanOrEqual">
      <formula>0</formula>
    </cfRule>
    <cfRule type="cellIs" dxfId="2502" priority="4424" operator="lessThan">
      <formula>0</formula>
    </cfRule>
  </conditionalFormatting>
  <conditionalFormatting sqref="OF174:OI174">
    <cfRule type="cellIs" dxfId="2501" priority="4422" operator="equal">
      <formula>0</formula>
    </cfRule>
  </conditionalFormatting>
  <conditionalFormatting sqref="AC174">
    <cfRule type="expression" dxfId="2500" priority="4407">
      <formula>ISBLANK(AB174)</formula>
    </cfRule>
    <cfRule type="expression" dxfId="2499" priority="4408">
      <formula>ISBLANK(AA174)</formula>
    </cfRule>
  </conditionalFormatting>
  <conditionalFormatting sqref="OF173:OI173">
    <cfRule type="cellIs" dxfId="2498" priority="4427" operator="greaterThanOrEqual">
      <formula>0</formula>
    </cfRule>
    <cfRule type="cellIs" dxfId="2497" priority="4428" operator="lessThan">
      <formula>0</formula>
    </cfRule>
  </conditionalFormatting>
  <conditionalFormatting sqref="OF173:OI173">
    <cfRule type="cellIs" dxfId="2496" priority="4426" operator="equal">
      <formula>0</formula>
    </cfRule>
  </conditionalFormatting>
  <conditionalFormatting sqref="D174">
    <cfRule type="cellIs" dxfId="2495" priority="4421" operator="greaterThan">
      <formula>0</formula>
    </cfRule>
  </conditionalFormatting>
  <conditionalFormatting sqref="OF175:OI175">
    <cfRule type="cellIs" dxfId="2494" priority="4419" operator="greaterThanOrEqual">
      <formula>0</formula>
    </cfRule>
    <cfRule type="cellIs" dxfId="2493" priority="4420" operator="lessThan">
      <formula>0</formula>
    </cfRule>
  </conditionalFormatting>
  <conditionalFormatting sqref="OF175:OI175">
    <cfRule type="cellIs" dxfId="2492" priority="4418" operator="equal">
      <formula>0</formula>
    </cfRule>
  </conditionalFormatting>
  <conditionalFormatting sqref="D175">
    <cfRule type="cellIs" dxfId="2491" priority="4417" operator="greaterThan">
      <formula>0</formula>
    </cfRule>
  </conditionalFormatting>
  <conditionalFormatting sqref="OF176:OI176">
    <cfRule type="cellIs" dxfId="2490" priority="4415" operator="greaterThanOrEqual">
      <formula>0</formula>
    </cfRule>
    <cfRule type="cellIs" dxfId="2489" priority="4416" operator="lessThan">
      <formula>0</formula>
    </cfRule>
  </conditionalFormatting>
  <conditionalFormatting sqref="OF176:OI176">
    <cfRule type="cellIs" dxfId="2488" priority="4414" operator="equal">
      <formula>0</formula>
    </cfRule>
  </conditionalFormatting>
  <conditionalFormatting sqref="D176">
    <cfRule type="cellIs" dxfId="2487" priority="4413" operator="greaterThan">
      <formula>0</formula>
    </cfRule>
  </conditionalFormatting>
  <conditionalFormatting sqref="AA173">
    <cfRule type="expression" dxfId="2486" priority="4410">
      <formula>ISBLANK(AA174)</formula>
    </cfRule>
  </conditionalFormatting>
  <conditionalFormatting sqref="AB173">
    <cfRule type="expression" dxfId="2485" priority="4409">
      <formula>ISBLANK(AB174)</formula>
    </cfRule>
  </conditionalFormatting>
  <conditionalFormatting sqref="L173">
    <cfRule type="expression" dxfId="2484" priority="4402">
      <formula>ISBLANK(K173)</formula>
    </cfRule>
  </conditionalFormatting>
  <conditionalFormatting sqref="N173">
    <cfRule type="expression" dxfId="2483" priority="4401">
      <formula>ISBLANK(M173)</formula>
    </cfRule>
  </conditionalFormatting>
  <conditionalFormatting sqref="AD173:OD173">
    <cfRule type="cellIs" dxfId="2482" priority="4385" operator="lessThan">
      <formula>$AA173</formula>
    </cfRule>
    <cfRule type="cellIs" dxfId="2481" priority="4386" operator="greaterThan">
      <formula>$AC173</formula>
    </cfRule>
    <cfRule type="cellIs" dxfId="2480" priority="4387" operator="between">
      <formula>$AA173</formula>
      <formula>$AC173</formula>
    </cfRule>
  </conditionalFormatting>
  <conditionalFormatting sqref="F181">
    <cfRule type="cellIs" dxfId="2479" priority="4331" operator="greaterThan">
      <formula>0</formula>
    </cfRule>
  </conditionalFormatting>
  <conditionalFormatting sqref="AD178:OD180">
    <cfRule type="cellIs" dxfId="2478" priority="4382" operator="lessThan">
      <formula>$AA178</formula>
    </cfRule>
    <cfRule type="cellIs" dxfId="2477" priority="4383" operator="greaterThan">
      <formula>$AC178</formula>
    </cfRule>
    <cfRule type="cellIs" dxfId="2476" priority="4384" operator="between">
      <formula>$AA178</formula>
      <formula>$AC178</formula>
    </cfRule>
  </conditionalFormatting>
  <conditionalFormatting sqref="AC179">
    <cfRule type="expression" dxfId="2475" priority="4358">
      <formula>ISBLANK(AB179)</formula>
    </cfRule>
    <cfRule type="expression" dxfId="2474" priority="4359">
      <formula>ISBLANK(AA179)</formula>
    </cfRule>
  </conditionalFormatting>
  <conditionalFormatting sqref="AC180">
    <cfRule type="expression" dxfId="2473" priority="4356">
      <formula>ISBLANK(AB180)</formula>
    </cfRule>
    <cfRule type="expression" dxfId="2472" priority="4357">
      <formula>ISBLANK(AA180)</formula>
    </cfRule>
  </conditionalFormatting>
  <conditionalFormatting sqref="V177">
    <cfRule type="expression" dxfId="2471" priority="4352">
      <formula>ISBLANK(U177)</formula>
    </cfRule>
  </conditionalFormatting>
  <conditionalFormatting sqref="R177">
    <cfRule type="expression" dxfId="2470" priority="4351">
      <formula>ISBLANK(Q177)</formula>
    </cfRule>
  </conditionalFormatting>
  <conditionalFormatting sqref="P177">
    <cfRule type="expression" dxfId="2469" priority="4350">
      <formula>ISBLANK(O177)</formula>
    </cfRule>
  </conditionalFormatting>
  <conditionalFormatting sqref="X177">
    <cfRule type="expression" dxfId="2468" priority="4349">
      <formula>ISBLANK(W177)</formula>
    </cfRule>
  </conditionalFormatting>
  <conditionalFormatting sqref="T177">
    <cfRule type="expression" dxfId="2467" priority="4353">
      <formula>ISBLANK(S177)</formula>
    </cfRule>
  </conditionalFormatting>
  <conditionalFormatting sqref="OF178:OI178">
    <cfRule type="cellIs" dxfId="2466" priority="4376" operator="greaterThanOrEqual">
      <formula>0</formula>
    </cfRule>
    <cfRule type="cellIs" dxfId="2465" priority="4377" operator="lessThan">
      <formula>0</formula>
    </cfRule>
  </conditionalFormatting>
  <conditionalFormatting sqref="OF178:OI178">
    <cfRule type="cellIs" dxfId="2464" priority="4375" operator="equal">
      <formula>0</formula>
    </cfRule>
  </conditionalFormatting>
  <conditionalFormatting sqref="AC178">
    <cfRule type="expression" dxfId="2463" priority="4360">
      <formula>ISBLANK(AB178)</formula>
    </cfRule>
    <cfRule type="expression" dxfId="2462" priority="4361">
      <formula>ISBLANK(AA178)</formula>
    </cfRule>
  </conditionalFormatting>
  <conditionalFormatting sqref="OF177:OI177">
    <cfRule type="cellIs" dxfId="2461" priority="4380" operator="greaterThanOrEqual">
      <formula>0</formula>
    </cfRule>
    <cfRule type="cellIs" dxfId="2460" priority="4381" operator="lessThan">
      <formula>0</formula>
    </cfRule>
  </conditionalFormatting>
  <conditionalFormatting sqref="OF177:OI177">
    <cfRule type="cellIs" dxfId="2459" priority="4379" operator="equal">
      <formula>0</formula>
    </cfRule>
  </conditionalFormatting>
  <conditionalFormatting sqref="D178">
    <cfRule type="cellIs" dxfId="2458" priority="4374" operator="greaterThan">
      <formula>0</formula>
    </cfRule>
  </conditionalFormatting>
  <conditionalFormatting sqref="OF179:OI179">
    <cfRule type="cellIs" dxfId="2457" priority="4372" operator="greaterThanOrEqual">
      <formula>0</formula>
    </cfRule>
    <cfRule type="cellIs" dxfId="2456" priority="4373" operator="lessThan">
      <formula>0</formula>
    </cfRule>
  </conditionalFormatting>
  <conditionalFormatting sqref="OF179:OI179">
    <cfRule type="cellIs" dxfId="2455" priority="4371" operator="equal">
      <formula>0</formula>
    </cfRule>
  </conditionalFormatting>
  <conditionalFormatting sqref="D179">
    <cfRule type="cellIs" dxfId="2454" priority="4370" operator="greaterThan">
      <formula>0</formula>
    </cfRule>
  </conditionalFormatting>
  <conditionalFormatting sqref="OF180:OI180">
    <cfRule type="cellIs" dxfId="2453" priority="4368" operator="greaterThanOrEqual">
      <formula>0</formula>
    </cfRule>
    <cfRule type="cellIs" dxfId="2452" priority="4369" operator="lessThan">
      <formula>0</formula>
    </cfRule>
  </conditionalFormatting>
  <conditionalFormatting sqref="OF180:OI180">
    <cfRule type="cellIs" dxfId="2451" priority="4367" operator="equal">
      <formula>0</formula>
    </cfRule>
  </conditionalFormatting>
  <conditionalFormatting sqref="D180">
    <cfRule type="cellIs" dxfId="2450" priority="4366" operator="greaterThan">
      <formula>0</formula>
    </cfRule>
  </conditionalFormatting>
  <conditionalFormatting sqref="AA177">
    <cfRule type="expression" dxfId="2449" priority="4363">
      <formula>ISBLANK(AA178)</formula>
    </cfRule>
  </conditionalFormatting>
  <conditionalFormatting sqref="AB177">
    <cfRule type="expression" dxfId="2448" priority="4362">
      <formula>ISBLANK(AB178)</formula>
    </cfRule>
  </conditionalFormatting>
  <conditionalFormatting sqref="L177">
    <cfRule type="expression" dxfId="2447" priority="4355">
      <formula>ISBLANK(K177)</formula>
    </cfRule>
  </conditionalFormatting>
  <conditionalFormatting sqref="N177">
    <cfRule type="expression" dxfId="2446" priority="4354">
      <formula>ISBLANK(M177)</formula>
    </cfRule>
  </conditionalFormatting>
  <conditionalFormatting sqref="AD177:OD177">
    <cfRule type="cellIs" dxfId="2445" priority="4338" operator="lessThan">
      <formula>$AA177</formula>
    </cfRule>
    <cfRule type="cellIs" dxfId="2444" priority="4339" operator="greaterThan">
      <formula>$AC177</formula>
    </cfRule>
    <cfRule type="cellIs" dxfId="2443" priority="4340" operator="between">
      <formula>$AA177</formula>
      <formula>$AC177</formula>
    </cfRule>
  </conditionalFormatting>
  <conditionalFormatting sqref="F202">
    <cfRule type="cellIs" dxfId="2442" priority="4284" operator="greaterThan">
      <formula>0</formula>
    </cfRule>
  </conditionalFormatting>
  <conditionalFormatting sqref="AD182:OD184">
    <cfRule type="cellIs" dxfId="2441" priority="4335" operator="lessThan">
      <formula>$AA182</formula>
    </cfRule>
    <cfRule type="cellIs" dxfId="2440" priority="4336" operator="greaterThan">
      <formula>$AC182</formula>
    </cfRule>
    <cfRule type="cellIs" dxfId="2439" priority="4337" operator="between">
      <formula>$AA182</formula>
      <formula>$AC182</formula>
    </cfRule>
  </conditionalFormatting>
  <conditionalFormatting sqref="AC183">
    <cfRule type="expression" dxfId="2438" priority="4311">
      <formula>ISBLANK(AB183)</formula>
    </cfRule>
    <cfRule type="expression" dxfId="2437" priority="4312">
      <formula>ISBLANK(AA183)</formula>
    </cfRule>
  </conditionalFormatting>
  <conditionalFormatting sqref="AC184">
    <cfRule type="expression" dxfId="2436" priority="4309">
      <formula>ISBLANK(AB184)</formula>
    </cfRule>
    <cfRule type="expression" dxfId="2435" priority="4310">
      <formula>ISBLANK(AA184)</formula>
    </cfRule>
  </conditionalFormatting>
  <conditionalFormatting sqref="V181">
    <cfRule type="expression" dxfId="2434" priority="4305">
      <formula>ISBLANK(U181)</formula>
    </cfRule>
  </conditionalFormatting>
  <conditionalFormatting sqref="R181">
    <cfRule type="expression" dxfId="2433" priority="4304">
      <formula>ISBLANK(Q181)</formula>
    </cfRule>
  </conditionalFormatting>
  <conditionalFormatting sqref="P181">
    <cfRule type="expression" dxfId="2432" priority="4303">
      <formula>ISBLANK(O181)</formula>
    </cfRule>
  </conditionalFormatting>
  <conditionalFormatting sqref="X181">
    <cfRule type="expression" dxfId="2431" priority="4302">
      <formula>ISBLANK(W181)</formula>
    </cfRule>
  </conditionalFormatting>
  <conditionalFormatting sqref="T181">
    <cfRule type="expression" dxfId="2430" priority="4306">
      <formula>ISBLANK(S181)</formula>
    </cfRule>
  </conditionalFormatting>
  <conditionalFormatting sqref="OF182:OI182">
    <cfRule type="cellIs" dxfId="2429" priority="4329" operator="greaterThanOrEqual">
      <formula>0</formula>
    </cfRule>
    <cfRule type="cellIs" dxfId="2428" priority="4330" operator="lessThan">
      <formula>0</formula>
    </cfRule>
  </conditionalFormatting>
  <conditionalFormatting sqref="OF182:OI182">
    <cfRule type="cellIs" dxfId="2427" priority="4328" operator="equal">
      <formula>0</formula>
    </cfRule>
  </conditionalFormatting>
  <conditionalFormatting sqref="AC182">
    <cfRule type="expression" dxfId="2426" priority="4313">
      <formula>ISBLANK(AB182)</formula>
    </cfRule>
    <cfRule type="expression" dxfId="2425" priority="4314">
      <formula>ISBLANK(AA182)</formula>
    </cfRule>
  </conditionalFormatting>
  <conditionalFormatting sqref="OF181:OI181">
    <cfRule type="cellIs" dxfId="2424" priority="4333" operator="greaterThanOrEqual">
      <formula>0</formula>
    </cfRule>
    <cfRule type="cellIs" dxfId="2423" priority="4334" operator="lessThan">
      <formula>0</formula>
    </cfRule>
  </conditionalFormatting>
  <conditionalFormatting sqref="OF181:OI181">
    <cfRule type="cellIs" dxfId="2422" priority="4332" operator="equal">
      <formula>0</formula>
    </cfRule>
  </conditionalFormatting>
  <conditionalFormatting sqref="D182">
    <cfRule type="cellIs" dxfId="2421" priority="4327" operator="greaterThan">
      <formula>0</formula>
    </cfRule>
  </conditionalFormatting>
  <conditionalFormatting sqref="OF183:OI183">
    <cfRule type="cellIs" dxfId="2420" priority="4325" operator="greaterThanOrEqual">
      <formula>0</formula>
    </cfRule>
    <cfRule type="cellIs" dxfId="2419" priority="4326" operator="lessThan">
      <formula>0</formula>
    </cfRule>
  </conditionalFormatting>
  <conditionalFormatting sqref="OF183:OI183">
    <cfRule type="cellIs" dxfId="2418" priority="4324" operator="equal">
      <formula>0</formula>
    </cfRule>
  </conditionalFormatting>
  <conditionalFormatting sqref="D183">
    <cfRule type="cellIs" dxfId="2417" priority="4323" operator="greaterThan">
      <formula>0</formula>
    </cfRule>
  </conditionalFormatting>
  <conditionalFormatting sqref="OF184:OI184">
    <cfRule type="cellIs" dxfId="2416" priority="4321" operator="greaterThanOrEqual">
      <formula>0</formula>
    </cfRule>
    <cfRule type="cellIs" dxfId="2415" priority="4322" operator="lessThan">
      <formula>0</formula>
    </cfRule>
  </conditionalFormatting>
  <conditionalFormatting sqref="OF184:OI184">
    <cfRule type="cellIs" dxfId="2414" priority="4320" operator="equal">
      <formula>0</formula>
    </cfRule>
  </conditionalFormatting>
  <conditionalFormatting sqref="D184">
    <cfRule type="cellIs" dxfId="2413" priority="4319" operator="greaterThan">
      <formula>0</formula>
    </cfRule>
  </conditionalFormatting>
  <conditionalFormatting sqref="AA181">
    <cfRule type="expression" dxfId="2412" priority="4316">
      <formula>ISBLANK(AA182)</formula>
    </cfRule>
  </conditionalFormatting>
  <conditionalFormatting sqref="AB181">
    <cfRule type="expression" dxfId="2411" priority="4315">
      <formula>ISBLANK(AB182)</formula>
    </cfRule>
  </conditionalFormatting>
  <conditionalFormatting sqref="L181">
    <cfRule type="expression" dxfId="2410" priority="4308">
      <formula>ISBLANK(K181)</formula>
    </cfRule>
  </conditionalFormatting>
  <conditionalFormatting sqref="N181">
    <cfRule type="expression" dxfId="2409" priority="4307">
      <formula>ISBLANK(M181)</formula>
    </cfRule>
  </conditionalFormatting>
  <conditionalFormatting sqref="AD181:OD181">
    <cfRule type="cellIs" dxfId="2408" priority="4291" operator="lessThan">
      <formula>$AA181</formula>
    </cfRule>
    <cfRule type="cellIs" dxfId="2407" priority="4292" operator="greaterThan">
      <formula>$AC181</formula>
    </cfRule>
    <cfRule type="cellIs" dxfId="2406" priority="4293" operator="between">
      <formula>$AA181</formula>
      <formula>$AC181</formula>
    </cfRule>
  </conditionalFormatting>
  <conditionalFormatting sqref="F206">
    <cfRule type="cellIs" dxfId="2405" priority="4237" operator="greaterThan">
      <formula>0</formula>
    </cfRule>
  </conditionalFormatting>
  <conditionalFormatting sqref="AD203:OD205">
    <cfRule type="cellIs" dxfId="2404" priority="4288" operator="lessThan">
      <formula>$AA203</formula>
    </cfRule>
    <cfRule type="cellIs" dxfId="2403" priority="4289" operator="greaterThan">
      <formula>$AC203</formula>
    </cfRule>
    <cfRule type="cellIs" dxfId="2402" priority="4290" operator="between">
      <formula>$AA203</formula>
      <formula>$AC203</formula>
    </cfRule>
  </conditionalFormatting>
  <conditionalFormatting sqref="AC204">
    <cfRule type="expression" dxfId="2401" priority="4264">
      <formula>ISBLANK(AB204)</formula>
    </cfRule>
    <cfRule type="expression" dxfId="2400" priority="4265">
      <formula>ISBLANK(AA204)</formula>
    </cfRule>
  </conditionalFormatting>
  <conditionalFormatting sqref="AC205">
    <cfRule type="expression" dxfId="2399" priority="4262">
      <formula>ISBLANK(AB205)</formula>
    </cfRule>
    <cfRule type="expression" dxfId="2398" priority="4263">
      <formula>ISBLANK(AA205)</formula>
    </cfRule>
  </conditionalFormatting>
  <conditionalFormatting sqref="V202">
    <cfRule type="expression" dxfId="2397" priority="4258">
      <formula>ISBLANK(U202)</formula>
    </cfRule>
  </conditionalFormatting>
  <conditionalFormatting sqref="R202">
    <cfRule type="expression" dxfId="2396" priority="4257">
      <formula>ISBLANK(Q202)</formula>
    </cfRule>
  </conditionalFormatting>
  <conditionalFormatting sqref="P202">
    <cfRule type="expression" dxfId="2395" priority="4256">
      <formula>ISBLANK(O202)</formula>
    </cfRule>
  </conditionalFormatting>
  <conditionalFormatting sqref="X202">
    <cfRule type="expression" dxfId="2394" priority="4255">
      <formula>ISBLANK(W202)</formula>
    </cfRule>
  </conditionalFormatting>
  <conditionalFormatting sqref="T202">
    <cfRule type="expression" dxfId="2393" priority="4259">
      <formula>ISBLANK(S202)</formula>
    </cfRule>
  </conditionalFormatting>
  <conditionalFormatting sqref="OF203:OI203">
    <cfRule type="cellIs" dxfId="2392" priority="4282" operator="greaterThanOrEqual">
      <formula>0</formula>
    </cfRule>
    <cfRule type="cellIs" dxfId="2391" priority="4283" operator="lessThan">
      <formula>0</formula>
    </cfRule>
  </conditionalFormatting>
  <conditionalFormatting sqref="OF203:OI203">
    <cfRule type="cellIs" dxfId="2390" priority="4281" operator="equal">
      <formula>0</formula>
    </cfRule>
  </conditionalFormatting>
  <conditionalFormatting sqref="AC203">
    <cfRule type="expression" dxfId="2389" priority="4266">
      <formula>ISBLANK(AB203)</formula>
    </cfRule>
    <cfRule type="expression" dxfId="2388" priority="4267">
      <formula>ISBLANK(AA203)</formula>
    </cfRule>
  </conditionalFormatting>
  <conditionalFormatting sqref="OF202:OI202">
    <cfRule type="cellIs" dxfId="2387" priority="4286" operator="greaterThanOrEqual">
      <formula>0</formula>
    </cfRule>
    <cfRule type="cellIs" dxfId="2386" priority="4287" operator="lessThan">
      <formula>0</formula>
    </cfRule>
  </conditionalFormatting>
  <conditionalFormatting sqref="OF202:OI202">
    <cfRule type="cellIs" dxfId="2385" priority="4285" operator="equal">
      <formula>0</formula>
    </cfRule>
  </conditionalFormatting>
  <conditionalFormatting sqref="D203">
    <cfRule type="cellIs" dxfId="2384" priority="4280" operator="greaterThan">
      <formula>0</formula>
    </cfRule>
  </conditionalFormatting>
  <conditionalFormatting sqref="OF204:OI204">
    <cfRule type="cellIs" dxfId="2383" priority="4278" operator="greaterThanOrEqual">
      <formula>0</formula>
    </cfRule>
    <cfRule type="cellIs" dxfId="2382" priority="4279" operator="lessThan">
      <formula>0</formula>
    </cfRule>
  </conditionalFormatting>
  <conditionalFormatting sqref="OF204:OI204">
    <cfRule type="cellIs" dxfId="2381" priority="4277" operator="equal">
      <formula>0</formula>
    </cfRule>
  </conditionalFormatting>
  <conditionalFormatting sqref="D204">
    <cfRule type="cellIs" dxfId="2380" priority="4276" operator="greaterThan">
      <formula>0</formula>
    </cfRule>
  </conditionalFormatting>
  <conditionalFormatting sqref="OF205:OI205">
    <cfRule type="cellIs" dxfId="2379" priority="4274" operator="greaterThanOrEqual">
      <formula>0</formula>
    </cfRule>
    <cfRule type="cellIs" dxfId="2378" priority="4275" operator="lessThan">
      <formula>0</formula>
    </cfRule>
  </conditionalFormatting>
  <conditionalFormatting sqref="OF205:OI205">
    <cfRule type="cellIs" dxfId="2377" priority="4273" operator="equal">
      <formula>0</formula>
    </cfRule>
  </conditionalFormatting>
  <conditionalFormatting sqref="D205">
    <cfRule type="cellIs" dxfId="2376" priority="4272" operator="greaterThan">
      <formula>0</formula>
    </cfRule>
  </conditionalFormatting>
  <conditionalFormatting sqref="AA202">
    <cfRule type="expression" dxfId="2375" priority="4269">
      <formula>ISBLANK(AA203)</formula>
    </cfRule>
  </conditionalFormatting>
  <conditionalFormatting sqref="AB202">
    <cfRule type="expression" dxfId="2374" priority="4268">
      <formula>ISBLANK(AB203)</formula>
    </cfRule>
  </conditionalFormatting>
  <conditionalFormatting sqref="L202">
    <cfRule type="expression" dxfId="2373" priority="4261">
      <formula>ISBLANK(K202)</formula>
    </cfRule>
  </conditionalFormatting>
  <conditionalFormatting sqref="N202">
    <cfRule type="expression" dxfId="2372" priority="4260">
      <formula>ISBLANK(M202)</formula>
    </cfRule>
  </conditionalFormatting>
  <conditionalFormatting sqref="AD202:OD202">
    <cfRule type="cellIs" dxfId="2371" priority="4244" operator="lessThan">
      <formula>$AA202</formula>
    </cfRule>
    <cfRule type="cellIs" dxfId="2370" priority="4245" operator="greaterThan">
      <formula>$AC202</formula>
    </cfRule>
    <cfRule type="cellIs" dxfId="2369" priority="4246" operator="between">
      <formula>$AA202</formula>
      <formula>$AC202</formula>
    </cfRule>
  </conditionalFormatting>
  <conditionalFormatting sqref="F210">
    <cfRule type="cellIs" dxfId="2368" priority="4190" operator="greaterThan">
      <formula>0</formula>
    </cfRule>
  </conditionalFormatting>
  <conditionalFormatting sqref="AD207:OD209">
    <cfRule type="cellIs" dxfId="2367" priority="4241" operator="lessThan">
      <formula>$AA207</formula>
    </cfRule>
    <cfRule type="cellIs" dxfId="2366" priority="4242" operator="greaterThan">
      <formula>$AC207</formula>
    </cfRule>
    <cfRule type="cellIs" dxfId="2365" priority="4243" operator="between">
      <formula>$AA207</formula>
      <formula>$AC207</formula>
    </cfRule>
  </conditionalFormatting>
  <conditionalFormatting sqref="AC208">
    <cfRule type="expression" dxfId="2364" priority="4217">
      <formula>ISBLANK(AB208)</formula>
    </cfRule>
    <cfRule type="expression" dxfId="2363" priority="4218">
      <formula>ISBLANK(AA208)</formula>
    </cfRule>
  </conditionalFormatting>
  <conditionalFormatting sqref="AC209">
    <cfRule type="expression" dxfId="2362" priority="4215">
      <formula>ISBLANK(AB209)</formula>
    </cfRule>
    <cfRule type="expression" dxfId="2361" priority="4216">
      <formula>ISBLANK(AA209)</formula>
    </cfRule>
  </conditionalFormatting>
  <conditionalFormatting sqref="V206">
    <cfRule type="expression" dxfId="2360" priority="4211">
      <formula>ISBLANK(U206)</formula>
    </cfRule>
  </conditionalFormatting>
  <conditionalFormatting sqref="R206">
    <cfRule type="expression" dxfId="2359" priority="4210">
      <formula>ISBLANK(Q206)</formula>
    </cfRule>
  </conditionalFormatting>
  <conditionalFormatting sqref="P206">
    <cfRule type="expression" dxfId="2358" priority="4209">
      <formula>ISBLANK(O206)</formula>
    </cfRule>
  </conditionalFormatting>
  <conditionalFormatting sqref="X206">
    <cfRule type="expression" dxfId="2357" priority="4208">
      <formula>ISBLANK(W206)</formula>
    </cfRule>
  </conditionalFormatting>
  <conditionalFormatting sqref="T206">
    <cfRule type="expression" dxfId="2356" priority="4212">
      <formula>ISBLANK(S206)</formula>
    </cfRule>
  </conditionalFormatting>
  <conditionalFormatting sqref="OF207:OI207">
    <cfRule type="cellIs" dxfId="2355" priority="4235" operator="greaterThanOrEqual">
      <formula>0</formula>
    </cfRule>
    <cfRule type="cellIs" dxfId="2354" priority="4236" operator="lessThan">
      <formula>0</formula>
    </cfRule>
  </conditionalFormatting>
  <conditionalFormatting sqref="OF207:OI207">
    <cfRule type="cellIs" dxfId="2353" priority="4234" operator="equal">
      <formula>0</formula>
    </cfRule>
  </conditionalFormatting>
  <conditionalFormatting sqref="AC207">
    <cfRule type="expression" dxfId="2352" priority="4219">
      <formula>ISBLANK(AB207)</formula>
    </cfRule>
    <cfRule type="expression" dxfId="2351" priority="4220">
      <formula>ISBLANK(AA207)</formula>
    </cfRule>
  </conditionalFormatting>
  <conditionalFormatting sqref="OF206:OI206">
    <cfRule type="cellIs" dxfId="2350" priority="4239" operator="greaterThanOrEqual">
      <formula>0</formula>
    </cfRule>
    <cfRule type="cellIs" dxfId="2349" priority="4240" operator="lessThan">
      <formula>0</formula>
    </cfRule>
  </conditionalFormatting>
  <conditionalFormatting sqref="OF206:OI206">
    <cfRule type="cellIs" dxfId="2348" priority="4238" operator="equal">
      <formula>0</formula>
    </cfRule>
  </conditionalFormatting>
  <conditionalFormatting sqref="D207">
    <cfRule type="cellIs" dxfId="2347" priority="4233" operator="greaterThan">
      <formula>0</formula>
    </cfRule>
  </conditionalFormatting>
  <conditionalFormatting sqref="OF208:OI208">
    <cfRule type="cellIs" dxfId="2346" priority="4231" operator="greaterThanOrEqual">
      <formula>0</formula>
    </cfRule>
    <cfRule type="cellIs" dxfId="2345" priority="4232" operator="lessThan">
      <formula>0</formula>
    </cfRule>
  </conditionalFormatting>
  <conditionalFormatting sqref="OF208:OI208">
    <cfRule type="cellIs" dxfId="2344" priority="4230" operator="equal">
      <formula>0</formula>
    </cfRule>
  </conditionalFormatting>
  <conditionalFormatting sqref="D208">
    <cfRule type="cellIs" dxfId="2343" priority="4229" operator="greaterThan">
      <formula>0</formula>
    </cfRule>
  </conditionalFormatting>
  <conditionalFormatting sqref="OF209:OI209">
    <cfRule type="cellIs" dxfId="2342" priority="4227" operator="greaterThanOrEqual">
      <formula>0</formula>
    </cfRule>
    <cfRule type="cellIs" dxfId="2341" priority="4228" operator="lessThan">
      <formula>0</formula>
    </cfRule>
  </conditionalFormatting>
  <conditionalFormatting sqref="OF209:OI209">
    <cfRule type="cellIs" dxfId="2340" priority="4226" operator="equal">
      <formula>0</formula>
    </cfRule>
  </conditionalFormatting>
  <conditionalFormatting sqref="D209">
    <cfRule type="cellIs" dxfId="2339" priority="4225" operator="greaterThan">
      <formula>0</formula>
    </cfRule>
  </conditionalFormatting>
  <conditionalFormatting sqref="AA206">
    <cfRule type="expression" dxfId="2338" priority="4222">
      <formula>ISBLANK(AA207)</formula>
    </cfRule>
  </conditionalFormatting>
  <conditionalFormatting sqref="AB206">
    <cfRule type="expression" dxfId="2337" priority="4221">
      <formula>ISBLANK(AB207)</formula>
    </cfRule>
  </conditionalFormatting>
  <conditionalFormatting sqref="L206">
    <cfRule type="expression" dxfId="2336" priority="4214">
      <formula>ISBLANK(K206)</formula>
    </cfRule>
  </conditionalFormatting>
  <conditionalFormatting sqref="N206">
    <cfRule type="expression" dxfId="2335" priority="4213">
      <formula>ISBLANK(M206)</formula>
    </cfRule>
  </conditionalFormatting>
  <conditionalFormatting sqref="AD206:OD206">
    <cfRule type="cellIs" dxfId="2334" priority="4197" operator="lessThan">
      <formula>$AA206</formula>
    </cfRule>
    <cfRule type="cellIs" dxfId="2333" priority="4198" operator="greaterThan">
      <formula>$AC206</formula>
    </cfRule>
    <cfRule type="cellIs" dxfId="2332" priority="4199" operator="between">
      <formula>$AA206</formula>
      <formula>$AC206</formula>
    </cfRule>
  </conditionalFormatting>
  <conditionalFormatting sqref="F214">
    <cfRule type="cellIs" dxfId="2331" priority="4143" operator="greaterThan">
      <formula>0</formula>
    </cfRule>
  </conditionalFormatting>
  <conditionalFormatting sqref="AD211:OD213">
    <cfRule type="cellIs" dxfId="2330" priority="4194" operator="lessThan">
      <formula>$AA211</formula>
    </cfRule>
    <cfRule type="cellIs" dxfId="2329" priority="4195" operator="greaterThan">
      <formula>$AC211</formula>
    </cfRule>
    <cfRule type="cellIs" dxfId="2328" priority="4196" operator="between">
      <formula>$AA211</formula>
      <formula>$AC211</formula>
    </cfRule>
  </conditionalFormatting>
  <conditionalFormatting sqref="AC212">
    <cfRule type="expression" dxfId="2327" priority="4170">
      <formula>ISBLANK(AB212)</formula>
    </cfRule>
    <cfRule type="expression" dxfId="2326" priority="4171">
      <formula>ISBLANK(AA212)</formula>
    </cfRule>
  </conditionalFormatting>
  <conditionalFormatting sqref="AC213">
    <cfRule type="expression" dxfId="2325" priority="4168">
      <formula>ISBLANK(AB213)</formula>
    </cfRule>
    <cfRule type="expression" dxfId="2324" priority="4169">
      <formula>ISBLANK(AA213)</formula>
    </cfRule>
  </conditionalFormatting>
  <conditionalFormatting sqref="V210">
    <cfRule type="expression" dxfId="2323" priority="4164">
      <formula>ISBLANK(U210)</formula>
    </cfRule>
  </conditionalFormatting>
  <conditionalFormatting sqref="R210">
    <cfRule type="expression" dxfId="2322" priority="4163">
      <formula>ISBLANK(Q210)</formula>
    </cfRule>
  </conditionalFormatting>
  <conditionalFormatting sqref="P210">
    <cfRule type="expression" dxfId="2321" priority="4162">
      <formula>ISBLANK(O210)</formula>
    </cfRule>
  </conditionalFormatting>
  <conditionalFormatting sqref="X210">
    <cfRule type="expression" dxfId="2320" priority="4161">
      <formula>ISBLANK(W210)</formula>
    </cfRule>
  </conditionalFormatting>
  <conditionalFormatting sqref="T210">
    <cfRule type="expression" dxfId="2319" priority="4165">
      <formula>ISBLANK(S210)</formula>
    </cfRule>
  </conditionalFormatting>
  <conditionalFormatting sqref="OF211:OI211">
    <cfRule type="cellIs" dxfId="2318" priority="4188" operator="greaterThanOrEqual">
      <formula>0</formula>
    </cfRule>
    <cfRule type="cellIs" dxfId="2317" priority="4189" operator="lessThan">
      <formula>0</formula>
    </cfRule>
  </conditionalFormatting>
  <conditionalFormatting sqref="OF211:OI211">
    <cfRule type="cellIs" dxfId="2316" priority="4187" operator="equal">
      <formula>0</formula>
    </cfRule>
  </conditionalFormatting>
  <conditionalFormatting sqref="AC211">
    <cfRule type="expression" dxfId="2315" priority="4172">
      <formula>ISBLANK(AB211)</formula>
    </cfRule>
    <cfRule type="expression" dxfId="2314" priority="4173">
      <formula>ISBLANK(AA211)</formula>
    </cfRule>
  </conditionalFormatting>
  <conditionalFormatting sqref="OF210:OI210">
    <cfRule type="cellIs" dxfId="2313" priority="4192" operator="greaterThanOrEqual">
      <formula>0</formula>
    </cfRule>
    <cfRule type="cellIs" dxfId="2312" priority="4193" operator="lessThan">
      <formula>0</formula>
    </cfRule>
  </conditionalFormatting>
  <conditionalFormatting sqref="OF210:OI210">
    <cfRule type="cellIs" dxfId="2311" priority="4191" operator="equal">
      <formula>0</formula>
    </cfRule>
  </conditionalFormatting>
  <conditionalFormatting sqref="D211">
    <cfRule type="cellIs" dxfId="2310" priority="4186" operator="greaterThan">
      <formula>0</formula>
    </cfRule>
  </conditionalFormatting>
  <conditionalFormatting sqref="OF212:OI212">
    <cfRule type="cellIs" dxfId="2309" priority="4184" operator="greaterThanOrEqual">
      <formula>0</formula>
    </cfRule>
    <cfRule type="cellIs" dxfId="2308" priority="4185" operator="lessThan">
      <formula>0</formula>
    </cfRule>
  </conditionalFormatting>
  <conditionalFormatting sqref="OF212:OI212">
    <cfRule type="cellIs" dxfId="2307" priority="4183" operator="equal">
      <formula>0</formula>
    </cfRule>
  </conditionalFormatting>
  <conditionalFormatting sqref="D212">
    <cfRule type="cellIs" dxfId="2306" priority="4182" operator="greaterThan">
      <formula>0</formula>
    </cfRule>
  </conditionalFormatting>
  <conditionalFormatting sqref="OF213:OI213">
    <cfRule type="cellIs" dxfId="2305" priority="4180" operator="greaterThanOrEqual">
      <formula>0</formula>
    </cfRule>
    <cfRule type="cellIs" dxfId="2304" priority="4181" operator="lessThan">
      <formula>0</formula>
    </cfRule>
  </conditionalFormatting>
  <conditionalFormatting sqref="OF213:OI213">
    <cfRule type="cellIs" dxfId="2303" priority="4179" operator="equal">
      <formula>0</formula>
    </cfRule>
  </conditionalFormatting>
  <conditionalFormatting sqref="D213">
    <cfRule type="cellIs" dxfId="2302" priority="4178" operator="greaterThan">
      <formula>0</formula>
    </cfRule>
  </conditionalFormatting>
  <conditionalFormatting sqref="AA210">
    <cfRule type="expression" dxfId="2301" priority="4175">
      <formula>ISBLANK(AA211)</formula>
    </cfRule>
  </conditionalFormatting>
  <conditionalFormatting sqref="AB210">
    <cfRule type="expression" dxfId="2300" priority="4174">
      <formula>ISBLANK(AB211)</formula>
    </cfRule>
  </conditionalFormatting>
  <conditionalFormatting sqref="L210">
    <cfRule type="expression" dxfId="2299" priority="4167">
      <formula>ISBLANK(K210)</formula>
    </cfRule>
  </conditionalFormatting>
  <conditionalFormatting sqref="N210">
    <cfRule type="expression" dxfId="2298" priority="4166">
      <formula>ISBLANK(M210)</formula>
    </cfRule>
  </conditionalFormatting>
  <conditionalFormatting sqref="AD210:OD210">
    <cfRule type="cellIs" dxfId="2297" priority="4150" operator="lessThan">
      <formula>$AA210</formula>
    </cfRule>
    <cfRule type="cellIs" dxfId="2296" priority="4151" operator="greaterThan">
      <formula>$AC210</formula>
    </cfRule>
    <cfRule type="cellIs" dxfId="2295" priority="4152" operator="between">
      <formula>$AA210</formula>
      <formula>$AC210</formula>
    </cfRule>
  </conditionalFormatting>
  <conditionalFormatting sqref="F218">
    <cfRule type="cellIs" dxfId="2294" priority="4096" operator="greaterThan">
      <formula>0</formula>
    </cfRule>
  </conditionalFormatting>
  <conditionalFormatting sqref="AD215:OD217">
    <cfRule type="cellIs" dxfId="2293" priority="4147" operator="lessThan">
      <formula>$AA215</formula>
    </cfRule>
    <cfRule type="cellIs" dxfId="2292" priority="4148" operator="greaterThan">
      <formula>$AC215</formula>
    </cfRule>
    <cfRule type="cellIs" dxfId="2291" priority="4149" operator="between">
      <formula>$AA215</formula>
      <formula>$AC215</formula>
    </cfRule>
  </conditionalFormatting>
  <conditionalFormatting sqref="AC216">
    <cfRule type="expression" dxfId="2290" priority="4123">
      <formula>ISBLANK(AB216)</formula>
    </cfRule>
    <cfRule type="expression" dxfId="2289" priority="4124">
      <formula>ISBLANK(AA216)</formula>
    </cfRule>
  </conditionalFormatting>
  <conditionalFormatting sqref="AC217">
    <cfRule type="expression" dxfId="2288" priority="4121">
      <formula>ISBLANK(AB217)</formula>
    </cfRule>
    <cfRule type="expression" dxfId="2287" priority="4122">
      <formula>ISBLANK(AA217)</formula>
    </cfRule>
  </conditionalFormatting>
  <conditionalFormatting sqref="V214">
    <cfRule type="expression" dxfId="2286" priority="4117">
      <formula>ISBLANK(U214)</formula>
    </cfRule>
  </conditionalFormatting>
  <conditionalFormatting sqref="R214">
    <cfRule type="expression" dxfId="2285" priority="4116">
      <formula>ISBLANK(Q214)</formula>
    </cfRule>
  </conditionalFormatting>
  <conditionalFormatting sqref="P214">
    <cfRule type="expression" dxfId="2284" priority="4115">
      <formula>ISBLANK(O214)</formula>
    </cfRule>
  </conditionalFormatting>
  <conditionalFormatting sqref="X214">
    <cfRule type="expression" dxfId="2283" priority="4114">
      <formula>ISBLANK(W214)</formula>
    </cfRule>
  </conditionalFormatting>
  <conditionalFormatting sqref="T214">
    <cfRule type="expression" dxfId="2282" priority="4118">
      <formula>ISBLANK(S214)</formula>
    </cfRule>
  </conditionalFormatting>
  <conditionalFormatting sqref="OF215:OI215">
    <cfRule type="cellIs" dxfId="2281" priority="4141" operator="greaterThanOrEqual">
      <formula>0</formula>
    </cfRule>
    <cfRule type="cellIs" dxfId="2280" priority="4142" operator="lessThan">
      <formula>0</formula>
    </cfRule>
  </conditionalFormatting>
  <conditionalFormatting sqref="OF215:OI215">
    <cfRule type="cellIs" dxfId="2279" priority="4140" operator="equal">
      <formula>0</formula>
    </cfRule>
  </conditionalFormatting>
  <conditionalFormatting sqref="AC215">
    <cfRule type="expression" dxfId="2278" priority="4125">
      <formula>ISBLANK(AB215)</formula>
    </cfRule>
    <cfRule type="expression" dxfId="2277" priority="4126">
      <formula>ISBLANK(AA215)</formula>
    </cfRule>
  </conditionalFormatting>
  <conditionalFormatting sqref="OF214:OI214">
    <cfRule type="cellIs" dxfId="2276" priority="4145" operator="greaterThanOrEqual">
      <formula>0</formula>
    </cfRule>
    <cfRule type="cellIs" dxfId="2275" priority="4146" operator="lessThan">
      <formula>0</formula>
    </cfRule>
  </conditionalFormatting>
  <conditionalFormatting sqref="OF214:OI214">
    <cfRule type="cellIs" dxfId="2274" priority="4144" operator="equal">
      <formula>0</formula>
    </cfRule>
  </conditionalFormatting>
  <conditionalFormatting sqref="D215">
    <cfRule type="cellIs" dxfId="2273" priority="4139" operator="greaterThan">
      <formula>0</formula>
    </cfRule>
  </conditionalFormatting>
  <conditionalFormatting sqref="OF216:OI216">
    <cfRule type="cellIs" dxfId="2272" priority="4137" operator="greaterThanOrEqual">
      <formula>0</formula>
    </cfRule>
    <cfRule type="cellIs" dxfId="2271" priority="4138" operator="lessThan">
      <formula>0</formula>
    </cfRule>
  </conditionalFormatting>
  <conditionalFormatting sqref="OF216:OI216">
    <cfRule type="cellIs" dxfId="2270" priority="4136" operator="equal">
      <formula>0</formula>
    </cfRule>
  </conditionalFormatting>
  <conditionalFormatting sqref="D216">
    <cfRule type="cellIs" dxfId="2269" priority="4135" operator="greaterThan">
      <formula>0</formula>
    </cfRule>
  </conditionalFormatting>
  <conditionalFormatting sqref="OF217:OI217">
    <cfRule type="cellIs" dxfId="2268" priority="4133" operator="greaterThanOrEqual">
      <formula>0</formula>
    </cfRule>
    <cfRule type="cellIs" dxfId="2267" priority="4134" operator="lessThan">
      <formula>0</formula>
    </cfRule>
  </conditionalFormatting>
  <conditionalFormatting sqref="OF217:OI217">
    <cfRule type="cellIs" dxfId="2266" priority="4132" operator="equal">
      <formula>0</formula>
    </cfRule>
  </conditionalFormatting>
  <conditionalFormatting sqref="D217">
    <cfRule type="cellIs" dxfId="2265" priority="4131" operator="greaterThan">
      <formula>0</formula>
    </cfRule>
  </conditionalFormatting>
  <conditionalFormatting sqref="AA214">
    <cfRule type="expression" dxfId="2264" priority="4128">
      <formula>ISBLANK(AA215)</formula>
    </cfRule>
  </conditionalFormatting>
  <conditionalFormatting sqref="AB214">
    <cfRule type="expression" dxfId="2263" priority="4127">
      <formula>ISBLANK(AB215)</formula>
    </cfRule>
  </conditionalFormatting>
  <conditionalFormatting sqref="L214">
    <cfRule type="expression" dxfId="2262" priority="4120">
      <formula>ISBLANK(K214)</formula>
    </cfRule>
  </conditionalFormatting>
  <conditionalFormatting sqref="N214">
    <cfRule type="expression" dxfId="2261" priority="4119">
      <formula>ISBLANK(M214)</formula>
    </cfRule>
  </conditionalFormatting>
  <conditionalFormatting sqref="AD214:OD214">
    <cfRule type="cellIs" dxfId="2260" priority="4103" operator="lessThan">
      <formula>$AA214</formula>
    </cfRule>
    <cfRule type="cellIs" dxfId="2259" priority="4104" operator="greaterThan">
      <formula>$AC214</formula>
    </cfRule>
    <cfRule type="cellIs" dxfId="2258" priority="4105" operator="between">
      <formula>$AA214</formula>
      <formula>$AC214</formula>
    </cfRule>
  </conditionalFormatting>
  <conditionalFormatting sqref="F222">
    <cfRule type="cellIs" dxfId="2257" priority="4049" operator="greaterThan">
      <formula>0</formula>
    </cfRule>
  </conditionalFormatting>
  <conditionalFormatting sqref="AD219:OD221">
    <cfRule type="cellIs" dxfId="2256" priority="4100" operator="lessThan">
      <formula>$AA219</formula>
    </cfRule>
    <cfRule type="cellIs" dxfId="2255" priority="4101" operator="greaterThan">
      <formula>$AC219</formula>
    </cfRule>
    <cfRule type="cellIs" dxfId="2254" priority="4102" operator="between">
      <formula>$AA219</formula>
      <formula>$AC219</formula>
    </cfRule>
  </conditionalFormatting>
  <conditionalFormatting sqref="AC220">
    <cfRule type="expression" dxfId="2253" priority="4076">
      <formula>ISBLANK(AB220)</formula>
    </cfRule>
    <cfRule type="expression" dxfId="2252" priority="4077">
      <formula>ISBLANK(AA220)</formula>
    </cfRule>
  </conditionalFormatting>
  <conditionalFormatting sqref="AC221">
    <cfRule type="expression" dxfId="2251" priority="4074">
      <formula>ISBLANK(AB221)</formula>
    </cfRule>
    <cfRule type="expression" dxfId="2250" priority="4075">
      <formula>ISBLANK(AA221)</formula>
    </cfRule>
  </conditionalFormatting>
  <conditionalFormatting sqref="V218">
    <cfRule type="expression" dxfId="2249" priority="4070">
      <formula>ISBLANK(U218)</formula>
    </cfRule>
  </conditionalFormatting>
  <conditionalFormatting sqref="R218">
    <cfRule type="expression" dxfId="2248" priority="4069">
      <formula>ISBLANK(Q218)</formula>
    </cfRule>
  </conditionalFormatting>
  <conditionalFormatting sqref="P218">
    <cfRule type="expression" dxfId="2247" priority="4068">
      <formula>ISBLANK(O218)</formula>
    </cfRule>
  </conditionalFormatting>
  <conditionalFormatting sqref="X218">
    <cfRule type="expression" dxfId="2246" priority="4067">
      <formula>ISBLANK(W218)</formula>
    </cfRule>
  </conditionalFormatting>
  <conditionalFormatting sqref="T218">
    <cfRule type="expression" dxfId="2245" priority="4071">
      <formula>ISBLANK(S218)</formula>
    </cfRule>
  </conditionalFormatting>
  <conditionalFormatting sqref="OF219:OI219">
    <cfRule type="cellIs" dxfId="2244" priority="4094" operator="greaterThanOrEqual">
      <formula>0</formula>
    </cfRule>
    <cfRule type="cellIs" dxfId="2243" priority="4095" operator="lessThan">
      <formula>0</formula>
    </cfRule>
  </conditionalFormatting>
  <conditionalFormatting sqref="OF219:OI219">
    <cfRule type="cellIs" dxfId="2242" priority="4093" operator="equal">
      <formula>0</formula>
    </cfRule>
  </conditionalFormatting>
  <conditionalFormatting sqref="AC219">
    <cfRule type="expression" dxfId="2241" priority="4078">
      <formula>ISBLANK(AB219)</formula>
    </cfRule>
    <cfRule type="expression" dxfId="2240" priority="4079">
      <formula>ISBLANK(AA219)</formula>
    </cfRule>
  </conditionalFormatting>
  <conditionalFormatting sqref="OF218:OI218">
    <cfRule type="cellIs" dxfId="2239" priority="4098" operator="greaterThanOrEqual">
      <formula>0</formula>
    </cfRule>
    <cfRule type="cellIs" dxfId="2238" priority="4099" operator="lessThan">
      <formula>0</formula>
    </cfRule>
  </conditionalFormatting>
  <conditionalFormatting sqref="OF218:OI218">
    <cfRule type="cellIs" dxfId="2237" priority="4097" operator="equal">
      <formula>0</formula>
    </cfRule>
  </conditionalFormatting>
  <conditionalFormatting sqref="D219">
    <cfRule type="cellIs" dxfId="2236" priority="4092" operator="greaterThan">
      <formula>0</formula>
    </cfRule>
  </conditionalFormatting>
  <conditionalFormatting sqref="OF220:OI220">
    <cfRule type="cellIs" dxfId="2235" priority="4090" operator="greaterThanOrEqual">
      <formula>0</formula>
    </cfRule>
    <cfRule type="cellIs" dxfId="2234" priority="4091" operator="lessThan">
      <formula>0</formula>
    </cfRule>
  </conditionalFormatting>
  <conditionalFormatting sqref="OF220:OI220">
    <cfRule type="cellIs" dxfId="2233" priority="4089" operator="equal">
      <formula>0</formula>
    </cfRule>
  </conditionalFormatting>
  <conditionalFormatting sqref="D220">
    <cfRule type="cellIs" dxfId="2232" priority="4088" operator="greaterThan">
      <formula>0</formula>
    </cfRule>
  </conditionalFormatting>
  <conditionalFormatting sqref="OF221:OI221">
    <cfRule type="cellIs" dxfId="2231" priority="4086" operator="greaterThanOrEqual">
      <formula>0</formula>
    </cfRule>
    <cfRule type="cellIs" dxfId="2230" priority="4087" operator="lessThan">
      <formula>0</formula>
    </cfRule>
  </conditionalFormatting>
  <conditionalFormatting sqref="OF221:OI221">
    <cfRule type="cellIs" dxfId="2229" priority="4085" operator="equal">
      <formula>0</formula>
    </cfRule>
  </conditionalFormatting>
  <conditionalFormatting sqref="D221">
    <cfRule type="cellIs" dxfId="2228" priority="4084" operator="greaterThan">
      <formula>0</formula>
    </cfRule>
  </conditionalFormatting>
  <conditionalFormatting sqref="AA218">
    <cfRule type="expression" dxfId="2227" priority="4081">
      <formula>ISBLANK(AA219)</formula>
    </cfRule>
  </conditionalFormatting>
  <conditionalFormatting sqref="AB218">
    <cfRule type="expression" dxfId="2226" priority="4080">
      <formula>ISBLANK(AB219)</formula>
    </cfRule>
  </conditionalFormatting>
  <conditionalFormatting sqref="L218">
    <cfRule type="expression" dxfId="2225" priority="4073">
      <formula>ISBLANK(K218)</formula>
    </cfRule>
  </conditionalFormatting>
  <conditionalFormatting sqref="N218">
    <cfRule type="expression" dxfId="2224" priority="4072">
      <formula>ISBLANK(M218)</formula>
    </cfRule>
  </conditionalFormatting>
  <conditionalFormatting sqref="AD218:OD218">
    <cfRule type="cellIs" dxfId="2223" priority="4056" operator="lessThan">
      <formula>$AA218</formula>
    </cfRule>
    <cfRule type="cellIs" dxfId="2222" priority="4057" operator="greaterThan">
      <formula>$AC218</formula>
    </cfRule>
    <cfRule type="cellIs" dxfId="2221" priority="4058" operator="between">
      <formula>$AA218</formula>
      <formula>$AC218</formula>
    </cfRule>
  </conditionalFormatting>
  <conditionalFormatting sqref="F226">
    <cfRule type="cellIs" dxfId="2220" priority="4002" operator="greaterThan">
      <formula>0</formula>
    </cfRule>
  </conditionalFormatting>
  <conditionalFormatting sqref="AD223:OD225">
    <cfRule type="cellIs" dxfId="2219" priority="4053" operator="lessThan">
      <formula>$AA223</formula>
    </cfRule>
    <cfRule type="cellIs" dxfId="2218" priority="4054" operator="greaterThan">
      <formula>$AC223</formula>
    </cfRule>
    <cfRule type="cellIs" dxfId="2217" priority="4055" operator="between">
      <formula>$AA223</formula>
      <formula>$AC223</formula>
    </cfRule>
  </conditionalFormatting>
  <conditionalFormatting sqref="AC224">
    <cfRule type="expression" dxfId="2216" priority="4029">
      <formula>ISBLANK(AB224)</formula>
    </cfRule>
    <cfRule type="expression" dxfId="2215" priority="4030">
      <formula>ISBLANK(AA224)</formula>
    </cfRule>
  </conditionalFormatting>
  <conditionalFormatting sqref="AC225">
    <cfRule type="expression" dxfId="2214" priority="4027">
      <formula>ISBLANK(AB225)</formula>
    </cfRule>
    <cfRule type="expression" dxfId="2213" priority="4028">
      <formula>ISBLANK(AA225)</formula>
    </cfRule>
  </conditionalFormatting>
  <conditionalFormatting sqref="V222">
    <cfRule type="expression" dxfId="2212" priority="4023">
      <formula>ISBLANK(U222)</formula>
    </cfRule>
  </conditionalFormatting>
  <conditionalFormatting sqref="R222">
    <cfRule type="expression" dxfId="2211" priority="4022">
      <formula>ISBLANK(Q222)</formula>
    </cfRule>
  </conditionalFormatting>
  <conditionalFormatting sqref="P222">
    <cfRule type="expression" dxfId="2210" priority="4021">
      <formula>ISBLANK(O222)</formula>
    </cfRule>
  </conditionalFormatting>
  <conditionalFormatting sqref="X222">
    <cfRule type="expression" dxfId="2209" priority="4020">
      <formula>ISBLANK(W222)</formula>
    </cfRule>
  </conditionalFormatting>
  <conditionalFormatting sqref="T222">
    <cfRule type="expression" dxfId="2208" priority="4024">
      <formula>ISBLANK(S222)</formula>
    </cfRule>
  </conditionalFormatting>
  <conditionalFormatting sqref="OF223:OI223">
    <cfRule type="cellIs" dxfId="2207" priority="4047" operator="greaterThanOrEqual">
      <formula>0</formula>
    </cfRule>
    <cfRule type="cellIs" dxfId="2206" priority="4048" operator="lessThan">
      <formula>0</formula>
    </cfRule>
  </conditionalFormatting>
  <conditionalFormatting sqref="OF223:OI223">
    <cfRule type="cellIs" dxfId="2205" priority="4046" operator="equal">
      <formula>0</formula>
    </cfRule>
  </conditionalFormatting>
  <conditionalFormatting sqref="AC223">
    <cfRule type="expression" dxfId="2204" priority="4031">
      <formula>ISBLANK(AB223)</formula>
    </cfRule>
    <cfRule type="expression" dxfId="2203" priority="4032">
      <formula>ISBLANK(AA223)</formula>
    </cfRule>
  </conditionalFormatting>
  <conditionalFormatting sqref="OF222:OI222">
    <cfRule type="cellIs" dxfId="2202" priority="4051" operator="greaterThanOrEqual">
      <formula>0</formula>
    </cfRule>
    <cfRule type="cellIs" dxfId="2201" priority="4052" operator="lessThan">
      <formula>0</formula>
    </cfRule>
  </conditionalFormatting>
  <conditionalFormatting sqref="OF222:OI222">
    <cfRule type="cellIs" dxfId="2200" priority="4050" operator="equal">
      <formula>0</formula>
    </cfRule>
  </conditionalFormatting>
  <conditionalFormatting sqref="D223">
    <cfRule type="cellIs" dxfId="2199" priority="4045" operator="greaterThan">
      <formula>0</formula>
    </cfRule>
  </conditionalFormatting>
  <conditionalFormatting sqref="OF224:OI224">
    <cfRule type="cellIs" dxfId="2198" priority="4043" operator="greaterThanOrEqual">
      <formula>0</formula>
    </cfRule>
    <cfRule type="cellIs" dxfId="2197" priority="4044" operator="lessThan">
      <formula>0</formula>
    </cfRule>
  </conditionalFormatting>
  <conditionalFormatting sqref="OF224:OI224">
    <cfRule type="cellIs" dxfId="2196" priority="4042" operator="equal">
      <formula>0</formula>
    </cfRule>
  </conditionalFormatting>
  <conditionalFormatting sqref="D224">
    <cfRule type="cellIs" dxfId="2195" priority="4041" operator="greaterThan">
      <formula>0</formula>
    </cfRule>
  </conditionalFormatting>
  <conditionalFormatting sqref="OF225:OI225">
    <cfRule type="cellIs" dxfId="2194" priority="4039" operator="greaterThanOrEqual">
      <formula>0</formula>
    </cfRule>
    <cfRule type="cellIs" dxfId="2193" priority="4040" operator="lessThan">
      <formula>0</formula>
    </cfRule>
  </conditionalFormatting>
  <conditionalFormatting sqref="OF225:OI225">
    <cfRule type="cellIs" dxfId="2192" priority="4038" operator="equal">
      <formula>0</formula>
    </cfRule>
  </conditionalFormatting>
  <conditionalFormatting sqref="D225">
    <cfRule type="cellIs" dxfId="2191" priority="4037" operator="greaterThan">
      <formula>0</formula>
    </cfRule>
  </conditionalFormatting>
  <conditionalFormatting sqref="AA222">
    <cfRule type="expression" dxfId="2190" priority="4034">
      <formula>ISBLANK(AA223)</formula>
    </cfRule>
  </conditionalFormatting>
  <conditionalFormatting sqref="AB222">
    <cfRule type="expression" dxfId="2189" priority="4033">
      <formula>ISBLANK(AB223)</formula>
    </cfRule>
  </conditionalFormatting>
  <conditionalFormatting sqref="L222">
    <cfRule type="expression" dxfId="2188" priority="4026">
      <formula>ISBLANK(K222)</formula>
    </cfRule>
  </conditionalFormatting>
  <conditionalFormatting sqref="N222">
    <cfRule type="expression" dxfId="2187" priority="4025">
      <formula>ISBLANK(M222)</formula>
    </cfRule>
  </conditionalFormatting>
  <conditionalFormatting sqref="AD222:OD222">
    <cfRule type="cellIs" dxfId="2186" priority="4009" operator="lessThan">
      <formula>$AA222</formula>
    </cfRule>
    <cfRule type="cellIs" dxfId="2185" priority="4010" operator="greaterThan">
      <formula>$AC222</formula>
    </cfRule>
    <cfRule type="cellIs" dxfId="2184" priority="4011" operator="between">
      <formula>$AA222</formula>
      <formula>$AC222</formula>
    </cfRule>
  </conditionalFormatting>
  <conditionalFormatting sqref="F230">
    <cfRule type="cellIs" dxfId="2183" priority="3955" operator="greaterThan">
      <formula>0</formula>
    </cfRule>
  </conditionalFormatting>
  <conditionalFormatting sqref="AD227:OD229">
    <cfRule type="cellIs" dxfId="2182" priority="4006" operator="lessThan">
      <formula>$AA227</formula>
    </cfRule>
    <cfRule type="cellIs" dxfId="2181" priority="4007" operator="greaterThan">
      <formula>$AC227</formula>
    </cfRule>
    <cfRule type="cellIs" dxfId="2180" priority="4008" operator="between">
      <formula>$AA227</formula>
      <formula>$AC227</formula>
    </cfRule>
  </conditionalFormatting>
  <conditionalFormatting sqref="AC228">
    <cfRule type="expression" dxfId="2179" priority="3982">
      <formula>ISBLANK(AB228)</formula>
    </cfRule>
    <cfRule type="expression" dxfId="2178" priority="3983">
      <formula>ISBLANK(AA228)</formula>
    </cfRule>
  </conditionalFormatting>
  <conditionalFormatting sqref="AC229">
    <cfRule type="expression" dxfId="2177" priority="3980">
      <formula>ISBLANK(AB229)</formula>
    </cfRule>
    <cfRule type="expression" dxfId="2176" priority="3981">
      <formula>ISBLANK(AA229)</formula>
    </cfRule>
  </conditionalFormatting>
  <conditionalFormatting sqref="V226">
    <cfRule type="expression" dxfId="2175" priority="3976">
      <formula>ISBLANK(U226)</formula>
    </cfRule>
  </conditionalFormatting>
  <conditionalFormatting sqref="R226">
    <cfRule type="expression" dxfId="2174" priority="3975">
      <formula>ISBLANK(Q226)</formula>
    </cfRule>
  </conditionalFormatting>
  <conditionalFormatting sqref="P226">
    <cfRule type="expression" dxfId="2173" priority="3974">
      <formula>ISBLANK(O226)</formula>
    </cfRule>
  </conditionalFormatting>
  <conditionalFormatting sqref="X226">
    <cfRule type="expression" dxfId="2172" priority="3973">
      <formula>ISBLANK(W226)</formula>
    </cfRule>
  </conditionalFormatting>
  <conditionalFormatting sqref="T226">
    <cfRule type="expression" dxfId="2171" priority="3977">
      <formula>ISBLANK(S226)</formula>
    </cfRule>
  </conditionalFormatting>
  <conditionalFormatting sqref="OF227:OI227">
    <cfRule type="cellIs" dxfId="2170" priority="4000" operator="greaterThanOrEqual">
      <formula>0</formula>
    </cfRule>
    <cfRule type="cellIs" dxfId="2169" priority="4001" operator="lessThan">
      <formula>0</formula>
    </cfRule>
  </conditionalFormatting>
  <conditionalFormatting sqref="OF227:OI227">
    <cfRule type="cellIs" dxfId="2168" priority="3999" operator="equal">
      <formula>0</formula>
    </cfRule>
  </conditionalFormatting>
  <conditionalFormatting sqref="AC227">
    <cfRule type="expression" dxfId="2167" priority="3984">
      <formula>ISBLANK(AB227)</formula>
    </cfRule>
    <cfRule type="expression" dxfId="2166" priority="3985">
      <formula>ISBLANK(AA227)</formula>
    </cfRule>
  </conditionalFormatting>
  <conditionalFormatting sqref="OF226:OI226">
    <cfRule type="cellIs" dxfId="2165" priority="4004" operator="greaterThanOrEqual">
      <formula>0</formula>
    </cfRule>
    <cfRule type="cellIs" dxfId="2164" priority="4005" operator="lessThan">
      <formula>0</formula>
    </cfRule>
  </conditionalFormatting>
  <conditionalFormatting sqref="OF226:OI226">
    <cfRule type="cellIs" dxfId="2163" priority="4003" operator="equal">
      <formula>0</formula>
    </cfRule>
  </conditionalFormatting>
  <conditionalFormatting sqref="D227">
    <cfRule type="cellIs" dxfId="2162" priority="3998" operator="greaterThan">
      <formula>0</formula>
    </cfRule>
  </conditionalFormatting>
  <conditionalFormatting sqref="OF228:OI228">
    <cfRule type="cellIs" dxfId="2161" priority="3996" operator="greaterThanOrEqual">
      <formula>0</formula>
    </cfRule>
    <cfRule type="cellIs" dxfId="2160" priority="3997" operator="lessThan">
      <formula>0</formula>
    </cfRule>
  </conditionalFormatting>
  <conditionalFormatting sqref="OF228:OI228">
    <cfRule type="cellIs" dxfId="2159" priority="3995" operator="equal">
      <formula>0</formula>
    </cfRule>
  </conditionalFormatting>
  <conditionalFormatting sqref="D228">
    <cfRule type="cellIs" dxfId="2158" priority="3994" operator="greaterThan">
      <formula>0</formula>
    </cfRule>
  </conditionalFormatting>
  <conditionalFormatting sqref="OF229:OI229">
    <cfRule type="cellIs" dxfId="2157" priority="3992" operator="greaterThanOrEqual">
      <formula>0</formula>
    </cfRule>
    <cfRule type="cellIs" dxfId="2156" priority="3993" operator="lessThan">
      <formula>0</formula>
    </cfRule>
  </conditionalFormatting>
  <conditionalFormatting sqref="OF229:OI229">
    <cfRule type="cellIs" dxfId="2155" priority="3991" operator="equal">
      <formula>0</formula>
    </cfRule>
  </conditionalFormatting>
  <conditionalFormatting sqref="D229">
    <cfRule type="cellIs" dxfId="2154" priority="3990" operator="greaterThan">
      <formula>0</formula>
    </cfRule>
  </conditionalFormatting>
  <conditionalFormatting sqref="AA226">
    <cfRule type="expression" dxfId="2153" priority="3987">
      <formula>ISBLANK(AA227)</formula>
    </cfRule>
  </conditionalFormatting>
  <conditionalFormatting sqref="AB226">
    <cfRule type="expression" dxfId="2152" priority="3986">
      <formula>ISBLANK(AB227)</formula>
    </cfRule>
  </conditionalFormatting>
  <conditionalFormatting sqref="L226">
    <cfRule type="expression" dxfId="2151" priority="3979">
      <formula>ISBLANK(K226)</formula>
    </cfRule>
  </conditionalFormatting>
  <conditionalFormatting sqref="N226">
    <cfRule type="expression" dxfId="2150" priority="3978">
      <formula>ISBLANK(M226)</formula>
    </cfRule>
  </conditionalFormatting>
  <conditionalFormatting sqref="AD226:OD226">
    <cfRule type="cellIs" dxfId="2149" priority="3962" operator="lessThan">
      <formula>$AA226</formula>
    </cfRule>
    <cfRule type="cellIs" dxfId="2148" priority="3963" operator="greaterThan">
      <formula>$AC226</formula>
    </cfRule>
    <cfRule type="cellIs" dxfId="2147" priority="3964" operator="between">
      <formula>$AA226</formula>
      <formula>$AC226</formula>
    </cfRule>
  </conditionalFormatting>
  <conditionalFormatting sqref="AD231:OD233">
    <cfRule type="cellIs" dxfId="2146" priority="3959" operator="lessThan">
      <formula>$AA231</formula>
    </cfRule>
    <cfRule type="cellIs" dxfId="2145" priority="3960" operator="greaterThan">
      <formula>$AC231</formula>
    </cfRule>
    <cfRule type="cellIs" dxfId="2144" priority="3961" operator="between">
      <formula>$AA231</formula>
      <formula>$AC231</formula>
    </cfRule>
  </conditionalFormatting>
  <conditionalFormatting sqref="AC232">
    <cfRule type="expression" dxfId="2143" priority="3935">
      <formula>ISBLANK(AB232)</formula>
    </cfRule>
    <cfRule type="expression" dxfId="2142" priority="3936">
      <formula>ISBLANK(AA232)</formula>
    </cfRule>
  </conditionalFormatting>
  <conditionalFormatting sqref="AC233">
    <cfRule type="expression" dxfId="2141" priority="3933">
      <formula>ISBLANK(AB233)</formula>
    </cfRule>
    <cfRule type="expression" dxfId="2140" priority="3934">
      <formula>ISBLANK(AA233)</formula>
    </cfRule>
  </conditionalFormatting>
  <conditionalFormatting sqref="V230">
    <cfRule type="expression" dxfId="2139" priority="3929">
      <formula>ISBLANK(U230)</formula>
    </cfRule>
  </conditionalFormatting>
  <conditionalFormatting sqref="R230">
    <cfRule type="expression" dxfId="2138" priority="3928">
      <formula>ISBLANK(Q230)</formula>
    </cfRule>
  </conditionalFormatting>
  <conditionalFormatting sqref="P230">
    <cfRule type="expression" dxfId="2137" priority="3927">
      <formula>ISBLANK(O230)</formula>
    </cfRule>
  </conditionalFormatting>
  <conditionalFormatting sqref="X230">
    <cfRule type="expression" dxfId="2136" priority="3926">
      <formula>ISBLANK(W230)</formula>
    </cfRule>
  </conditionalFormatting>
  <conditionalFormatting sqref="T230">
    <cfRule type="expression" dxfId="2135" priority="3930">
      <formula>ISBLANK(S230)</formula>
    </cfRule>
  </conditionalFormatting>
  <conditionalFormatting sqref="OF231:OI231">
    <cfRule type="cellIs" dxfId="2134" priority="3953" operator="greaterThanOrEqual">
      <formula>0</formula>
    </cfRule>
    <cfRule type="cellIs" dxfId="2133" priority="3954" operator="lessThan">
      <formula>0</formula>
    </cfRule>
  </conditionalFormatting>
  <conditionalFormatting sqref="OF231:OI231">
    <cfRule type="cellIs" dxfId="2132" priority="3952" operator="equal">
      <formula>0</formula>
    </cfRule>
  </conditionalFormatting>
  <conditionalFormatting sqref="AC231">
    <cfRule type="expression" dxfId="2131" priority="3937">
      <formula>ISBLANK(AB231)</formula>
    </cfRule>
    <cfRule type="expression" dxfId="2130" priority="3938">
      <formula>ISBLANK(AA231)</formula>
    </cfRule>
  </conditionalFormatting>
  <conditionalFormatting sqref="OF230:OI230">
    <cfRule type="cellIs" dxfId="2129" priority="3957" operator="greaterThanOrEqual">
      <formula>0</formula>
    </cfRule>
    <cfRule type="cellIs" dxfId="2128" priority="3958" operator="lessThan">
      <formula>0</formula>
    </cfRule>
  </conditionalFormatting>
  <conditionalFormatting sqref="OF230:OI230">
    <cfRule type="cellIs" dxfId="2127" priority="3956" operator="equal">
      <formula>0</formula>
    </cfRule>
  </conditionalFormatting>
  <conditionalFormatting sqref="D231">
    <cfRule type="cellIs" dxfId="2126" priority="3951" operator="greaterThan">
      <formula>0</formula>
    </cfRule>
  </conditionalFormatting>
  <conditionalFormatting sqref="OF232:OI232">
    <cfRule type="cellIs" dxfId="2125" priority="3949" operator="greaterThanOrEqual">
      <formula>0</formula>
    </cfRule>
    <cfRule type="cellIs" dxfId="2124" priority="3950" operator="lessThan">
      <formula>0</formula>
    </cfRule>
  </conditionalFormatting>
  <conditionalFormatting sqref="OF232:OI232">
    <cfRule type="cellIs" dxfId="2123" priority="3948" operator="equal">
      <formula>0</formula>
    </cfRule>
  </conditionalFormatting>
  <conditionalFormatting sqref="D232">
    <cfRule type="cellIs" dxfId="2122" priority="3947" operator="greaterThan">
      <formula>0</formula>
    </cfRule>
  </conditionalFormatting>
  <conditionalFormatting sqref="OF233:OI233">
    <cfRule type="cellIs" dxfId="2121" priority="3945" operator="greaterThanOrEqual">
      <formula>0</formula>
    </cfRule>
    <cfRule type="cellIs" dxfId="2120" priority="3946" operator="lessThan">
      <formula>0</formula>
    </cfRule>
  </conditionalFormatting>
  <conditionalFormatting sqref="OF233:OI233">
    <cfRule type="cellIs" dxfId="2119" priority="3944" operator="equal">
      <formula>0</formula>
    </cfRule>
  </conditionalFormatting>
  <conditionalFormatting sqref="D233">
    <cfRule type="cellIs" dxfId="2118" priority="3943" operator="greaterThan">
      <formula>0</formula>
    </cfRule>
  </conditionalFormatting>
  <conditionalFormatting sqref="AA230">
    <cfRule type="expression" dxfId="2117" priority="3940">
      <formula>ISBLANK(AA231)</formula>
    </cfRule>
  </conditionalFormatting>
  <conditionalFormatting sqref="AB230">
    <cfRule type="expression" dxfId="2116" priority="3939">
      <formula>ISBLANK(AB231)</formula>
    </cfRule>
  </conditionalFormatting>
  <conditionalFormatting sqref="L230">
    <cfRule type="expression" dxfId="2115" priority="3932">
      <formula>ISBLANK(K230)</formula>
    </cfRule>
  </conditionalFormatting>
  <conditionalFormatting sqref="N230">
    <cfRule type="expression" dxfId="2114" priority="3931">
      <formula>ISBLANK(M230)</formula>
    </cfRule>
  </conditionalFormatting>
  <conditionalFormatting sqref="AD230:OD230">
    <cfRule type="cellIs" dxfId="2113" priority="3915" operator="lessThan">
      <formula>$AA230</formula>
    </cfRule>
    <cfRule type="cellIs" dxfId="2112" priority="3916" operator="greaterThan">
      <formula>$AC230</formula>
    </cfRule>
    <cfRule type="cellIs" dxfId="2111" priority="3917" operator="between">
      <formula>$AA230</formula>
      <formula>$AC230</formula>
    </cfRule>
  </conditionalFormatting>
  <conditionalFormatting sqref="L88">
    <cfRule type="expression" dxfId="2110" priority="3910">
      <formula>ISBLANK(K88)</formula>
    </cfRule>
  </conditionalFormatting>
  <conditionalFormatting sqref="N88">
    <cfRule type="expression" dxfId="2109" priority="3909">
      <formula>ISBLANK(M88)</formula>
    </cfRule>
  </conditionalFormatting>
  <conditionalFormatting sqref="T88">
    <cfRule type="expression" dxfId="2108" priority="3908">
      <formula>ISBLANK(S88)</formula>
    </cfRule>
  </conditionalFormatting>
  <conditionalFormatting sqref="V88">
    <cfRule type="expression" dxfId="2107" priority="3907">
      <formula>ISBLANK(U88)</formula>
    </cfRule>
  </conditionalFormatting>
  <conditionalFormatting sqref="R88">
    <cfRule type="expression" dxfId="2106" priority="3906">
      <formula>ISBLANK(Q88)</formula>
    </cfRule>
  </conditionalFormatting>
  <conditionalFormatting sqref="F88">
    <cfRule type="cellIs" dxfId="2105" priority="3914" operator="greaterThan">
      <formula>0</formula>
    </cfRule>
  </conditionalFormatting>
  <conditionalFormatting sqref="AD88:OD88">
    <cfRule type="cellIs" dxfId="2104" priority="3893" operator="lessThan">
      <formula>$AA88</formula>
    </cfRule>
    <cfRule type="cellIs" dxfId="2103" priority="3894" operator="greaterThan">
      <formula>$AC88</formula>
    </cfRule>
    <cfRule type="cellIs" dxfId="2102" priority="3895" operator="between">
      <formula>$AA88</formula>
      <formula>$AC88</formula>
    </cfRule>
  </conditionalFormatting>
  <conditionalFormatting sqref="OF88:OI88">
    <cfRule type="cellIs" dxfId="2101" priority="3912" operator="greaterThanOrEqual">
      <formula>0</formula>
    </cfRule>
    <cfRule type="cellIs" dxfId="2100" priority="3913" operator="lessThan">
      <formula>0</formula>
    </cfRule>
  </conditionalFormatting>
  <conditionalFormatting sqref="OF88:OI88">
    <cfRule type="cellIs" dxfId="2099" priority="3911" operator="equal">
      <formula>0</formula>
    </cfRule>
  </conditionalFormatting>
  <conditionalFormatting sqref="P88">
    <cfRule type="expression" dxfId="2098" priority="3905">
      <formula>ISBLANK(O88)</formula>
    </cfRule>
  </conditionalFormatting>
  <conditionalFormatting sqref="X88">
    <cfRule type="expression" dxfId="2097" priority="3904">
      <formula>ISBLANK(W88)</formula>
    </cfRule>
  </conditionalFormatting>
  <conditionalFormatting sqref="OF90:OI90">
    <cfRule type="cellIs" dxfId="2096" priority="3884" operator="greaterThanOrEqual">
      <formula>0</formula>
    </cfRule>
    <cfRule type="cellIs" dxfId="2095" priority="3885" operator="lessThan">
      <formula>0</formula>
    </cfRule>
  </conditionalFormatting>
  <conditionalFormatting sqref="OF90:OI90">
    <cfRule type="cellIs" dxfId="2094" priority="3883" operator="equal">
      <formula>0</formula>
    </cfRule>
  </conditionalFormatting>
  <conditionalFormatting sqref="AC90">
    <cfRule type="expression" dxfId="2093" priority="3874">
      <formula>ISBLANK(AB90)</formula>
    </cfRule>
    <cfRule type="expression" dxfId="2092" priority="3875">
      <formula>ISBLANK(AA90)</formula>
    </cfRule>
  </conditionalFormatting>
  <conditionalFormatting sqref="AC89">
    <cfRule type="expression" dxfId="2091" priority="3876">
      <formula>ISBLANK(AB89)</formula>
    </cfRule>
    <cfRule type="expression" dxfId="2090" priority="3877">
      <formula>ISBLANK(AA89)</formula>
    </cfRule>
  </conditionalFormatting>
  <conditionalFormatting sqref="OF91:OI91">
    <cfRule type="cellIs" dxfId="2089" priority="3880" operator="greaterThanOrEqual">
      <formula>0</formula>
    </cfRule>
    <cfRule type="cellIs" dxfId="2088" priority="3881" operator="lessThan">
      <formula>0</formula>
    </cfRule>
  </conditionalFormatting>
  <conditionalFormatting sqref="OF91:OI91">
    <cfRule type="cellIs" dxfId="2087" priority="3879" operator="equal">
      <formula>0</formula>
    </cfRule>
  </conditionalFormatting>
  <conditionalFormatting sqref="D91">
    <cfRule type="cellIs" dxfId="2086" priority="3878" operator="greaterThan">
      <formula>0</formula>
    </cfRule>
  </conditionalFormatting>
  <conditionalFormatting sqref="D90">
    <cfRule type="cellIs" dxfId="2085" priority="3882" operator="greaterThan">
      <formula>0</formula>
    </cfRule>
  </conditionalFormatting>
  <conditionalFormatting sqref="OF89:OI89">
    <cfRule type="cellIs" dxfId="2084" priority="3888" operator="greaterThanOrEqual">
      <formula>0</formula>
    </cfRule>
    <cfRule type="cellIs" dxfId="2083" priority="3889" operator="lessThan">
      <formula>0</formula>
    </cfRule>
  </conditionalFormatting>
  <conditionalFormatting sqref="OF89:OI89">
    <cfRule type="cellIs" dxfId="2082" priority="3887" operator="equal">
      <formula>0</formula>
    </cfRule>
  </conditionalFormatting>
  <conditionalFormatting sqref="D89">
    <cfRule type="cellIs" dxfId="2081" priority="3886" operator="greaterThan">
      <formula>0</formula>
    </cfRule>
  </conditionalFormatting>
  <conditionalFormatting sqref="AD89:OD91">
    <cfRule type="cellIs" dxfId="2080" priority="3890" operator="lessThan">
      <formula>$AA89</formula>
    </cfRule>
    <cfRule type="cellIs" dxfId="2079" priority="3891" operator="greaterThan">
      <formula>$AC89</formula>
    </cfRule>
    <cfRule type="cellIs" dxfId="2078" priority="3892" operator="between">
      <formula>$AA89</formula>
      <formula>$AC89</formula>
    </cfRule>
  </conditionalFormatting>
  <conditionalFormatting sqref="AC91">
    <cfRule type="expression" dxfId="2077" priority="3872">
      <formula>ISBLANK(AB91)</formula>
    </cfRule>
    <cfRule type="expression" dxfId="2076" priority="3873">
      <formula>ISBLANK(AA91)</formula>
    </cfRule>
  </conditionalFormatting>
  <conditionalFormatting sqref="AA88">
    <cfRule type="expression" dxfId="2075" priority="3869">
      <formula>ISBLANK(AA89)</formula>
    </cfRule>
  </conditionalFormatting>
  <conditionalFormatting sqref="AB88">
    <cfRule type="expression" dxfId="2074" priority="3868">
      <formula>ISBLANK(AB89)</formula>
    </cfRule>
  </conditionalFormatting>
  <conditionalFormatting sqref="L92">
    <cfRule type="expression" dxfId="2073" priority="3863">
      <formula>ISBLANK(K92)</formula>
    </cfRule>
  </conditionalFormatting>
  <conditionalFormatting sqref="N92">
    <cfRule type="expression" dxfId="2072" priority="3862">
      <formula>ISBLANK(M92)</formula>
    </cfRule>
  </conditionalFormatting>
  <conditionalFormatting sqref="T92">
    <cfRule type="expression" dxfId="2071" priority="3861">
      <formula>ISBLANK(S92)</formula>
    </cfRule>
  </conditionalFormatting>
  <conditionalFormatting sqref="V92">
    <cfRule type="expression" dxfId="2070" priority="3860">
      <formula>ISBLANK(U92)</formula>
    </cfRule>
  </conditionalFormatting>
  <conditionalFormatting sqref="R92">
    <cfRule type="expression" dxfId="2069" priority="3859">
      <formula>ISBLANK(Q92)</formula>
    </cfRule>
  </conditionalFormatting>
  <conditionalFormatting sqref="F92">
    <cfRule type="cellIs" dxfId="2068" priority="3867" operator="greaterThan">
      <formula>0</formula>
    </cfRule>
  </conditionalFormatting>
  <conditionalFormatting sqref="AD92:OD92">
    <cfRule type="cellIs" dxfId="2067" priority="3846" operator="lessThan">
      <formula>$AA92</formula>
    </cfRule>
    <cfRule type="cellIs" dxfId="2066" priority="3847" operator="greaterThan">
      <formula>$AC92</formula>
    </cfRule>
    <cfRule type="cellIs" dxfId="2065" priority="3848" operator="between">
      <formula>$AA92</formula>
      <formula>$AC92</formula>
    </cfRule>
  </conditionalFormatting>
  <conditionalFormatting sqref="OF92:OI92">
    <cfRule type="cellIs" dxfId="2064" priority="3865" operator="greaterThanOrEqual">
      <formula>0</formula>
    </cfRule>
    <cfRule type="cellIs" dxfId="2063" priority="3866" operator="lessThan">
      <formula>0</formula>
    </cfRule>
  </conditionalFormatting>
  <conditionalFormatting sqref="OF92:OI92">
    <cfRule type="cellIs" dxfId="2062" priority="3864" operator="equal">
      <formula>0</formula>
    </cfRule>
  </conditionalFormatting>
  <conditionalFormatting sqref="P92">
    <cfRule type="expression" dxfId="2061" priority="3858">
      <formula>ISBLANK(O92)</formula>
    </cfRule>
  </conditionalFormatting>
  <conditionalFormatting sqref="X92">
    <cfRule type="expression" dxfId="2060" priority="3857">
      <formula>ISBLANK(W92)</formula>
    </cfRule>
  </conditionalFormatting>
  <conditionalFormatting sqref="OF94:OI94">
    <cfRule type="cellIs" dxfId="2059" priority="3837" operator="greaterThanOrEqual">
      <formula>0</formula>
    </cfRule>
    <cfRule type="cellIs" dxfId="2058" priority="3838" operator="lessThan">
      <formula>0</formula>
    </cfRule>
  </conditionalFormatting>
  <conditionalFormatting sqref="OF94:OI94">
    <cfRule type="cellIs" dxfId="2057" priority="3836" operator="equal">
      <formula>0</formula>
    </cfRule>
  </conditionalFormatting>
  <conditionalFormatting sqref="AC94">
    <cfRule type="expression" dxfId="2056" priority="3827">
      <formula>ISBLANK(AB94)</formula>
    </cfRule>
    <cfRule type="expression" dxfId="2055" priority="3828">
      <formula>ISBLANK(AA94)</formula>
    </cfRule>
  </conditionalFormatting>
  <conditionalFormatting sqref="AC93">
    <cfRule type="expression" dxfId="2054" priority="3829">
      <formula>ISBLANK(AB93)</formula>
    </cfRule>
    <cfRule type="expression" dxfId="2053" priority="3830">
      <formula>ISBLANK(AA93)</formula>
    </cfRule>
  </conditionalFormatting>
  <conditionalFormatting sqref="OF95:OI95">
    <cfRule type="cellIs" dxfId="2052" priority="3833" operator="greaterThanOrEqual">
      <formula>0</formula>
    </cfRule>
    <cfRule type="cellIs" dxfId="2051" priority="3834" operator="lessThan">
      <formula>0</formula>
    </cfRule>
  </conditionalFormatting>
  <conditionalFormatting sqref="OF95:OI95">
    <cfRule type="cellIs" dxfId="2050" priority="3832" operator="equal">
      <formula>0</formula>
    </cfRule>
  </conditionalFormatting>
  <conditionalFormatting sqref="D95">
    <cfRule type="cellIs" dxfId="2049" priority="3831" operator="greaterThan">
      <formula>0</formula>
    </cfRule>
  </conditionalFormatting>
  <conditionalFormatting sqref="D94">
    <cfRule type="cellIs" dxfId="2048" priority="3835" operator="greaterThan">
      <formula>0</formula>
    </cfRule>
  </conditionalFormatting>
  <conditionalFormatting sqref="OF93:OI93">
    <cfRule type="cellIs" dxfId="2047" priority="3841" operator="greaterThanOrEqual">
      <formula>0</formula>
    </cfRule>
    <cfRule type="cellIs" dxfId="2046" priority="3842" operator="lessThan">
      <formula>0</formula>
    </cfRule>
  </conditionalFormatting>
  <conditionalFormatting sqref="OF93:OI93">
    <cfRule type="cellIs" dxfId="2045" priority="3840" operator="equal">
      <formula>0</formula>
    </cfRule>
  </conditionalFormatting>
  <conditionalFormatting sqref="D93">
    <cfRule type="cellIs" dxfId="2044" priority="3839" operator="greaterThan">
      <formula>0</formula>
    </cfRule>
  </conditionalFormatting>
  <conditionalFormatting sqref="AD93:OD95">
    <cfRule type="cellIs" dxfId="2043" priority="3843" operator="lessThan">
      <formula>$AA93</formula>
    </cfRule>
    <cfRule type="cellIs" dxfId="2042" priority="3844" operator="greaterThan">
      <formula>$AC93</formula>
    </cfRule>
    <cfRule type="cellIs" dxfId="2041" priority="3845" operator="between">
      <formula>$AA93</formula>
      <formula>$AC93</formula>
    </cfRule>
  </conditionalFormatting>
  <conditionalFormatting sqref="AC95">
    <cfRule type="expression" dxfId="2040" priority="3825">
      <formula>ISBLANK(AB95)</formula>
    </cfRule>
    <cfRule type="expression" dxfId="2039" priority="3826">
      <formula>ISBLANK(AA95)</formula>
    </cfRule>
  </conditionalFormatting>
  <conditionalFormatting sqref="AA92">
    <cfRule type="expression" dxfId="2038" priority="3822">
      <formula>ISBLANK(AA93)</formula>
    </cfRule>
  </conditionalFormatting>
  <conditionalFormatting sqref="AB92">
    <cfRule type="expression" dxfId="2037" priority="3821">
      <formula>ISBLANK(AB93)</formula>
    </cfRule>
  </conditionalFormatting>
  <conditionalFormatting sqref="D240">
    <cfRule type="cellIs" dxfId="2036" priority="2665" operator="greaterThan">
      <formula>0</formula>
    </cfRule>
  </conditionalFormatting>
  <conditionalFormatting sqref="D244">
    <cfRule type="cellIs" dxfId="2035" priority="2664" operator="greaterThan">
      <formula>0</formula>
    </cfRule>
  </conditionalFormatting>
  <conditionalFormatting sqref="D248">
    <cfRule type="cellIs" dxfId="2034" priority="2663" operator="greaterThan">
      <formula>0</formula>
    </cfRule>
  </conditionalFormatting>
  <conditionalFormatting sqref="D253">
    <cfRule type="cellIs" dxfId="2033" priority="2662" operator="greaterThan">
      <formula>0</formula>
    </cfRule>
  </conditionalFormatting>
  <conditionalFormatting sqref="D257">
    <cfRule type="cellIs" dxfId="2032" priority="2661" operator="greaterThan">
      <formula>0</formula>
    </cfRule>
  </conditionalFormatting>
  <conditionalFormatting sqref="D261">
    <cfRule type="cellIs" dxfId="2031" priority="2660" operator="greaterThan">
      <formula>0</formula>
    </cfRule>
  </conditionalFormatting>
  <conditionalFormatting sqref="D266">
    <cfRule type="cellIs" dxfId="2030" priority="2659" operator="greaterThan">
      <formula>0</formula>
    </cfRule>
  </conditionalFormatting>
  <conditionalFormatting sqref="D270">
    <cfRule type="cellIs" dxfId="2029" priority="2658" operator="greaterThan">
      <formula>0</formula>
    </cfRule>
  </conditionalFormatting>
  <conditionalFormatting sqref="D274">
    <cfRule type="cellIs" dxfId="2028" priority="2657" operator="greaterThan">
      <formula>0</formula>
    </cfRule>
  </conditionalFormatting>
  <conditionalFormatting sqref="D280">
    <cfRule type="cellIs" dxfId="2027" priority="2656" operator="greaterThan">
      <formula>0</formula>
    </cfRule>
  </conditionalFormatting>
  <conditionalFormatting sqref="D284">
    <cfRule type="cellIs" dxfId="2026" priority="2655" operator="greaterThan">
      <formula>0</formula>
    </cfRule>
  </conditionalFormatting>
  <conditionalFormatting sqref="D288">
    <cfRule type="cellIs" dxfId="2025" priority="2654" operator="greaterThan">
      <formula>0</formula>
    </cfRule>
  </conditionalFormatting>
  <conditionalFormatting sqref="D293">
    <cfRule type="cellIs" dxfId="2024" priority="2653" operator="greaterThan">
      <formula>0</formula>
    </cfRule>
  </conditionalFormatting>
  <conditionalFormatting sqref="D297">
    <cfRule type="cellIs" dxfId="2023" priority="2652" operator="greaterThan">
      <formula>0</formula>
    </cfRule>
  </conditionalFormatting>
  <conditionalFormatting sqref="D301">
    <cfRule type="cellIs" dxfId="2022" priority="2651"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68c30ea-a096-4013-93ef-8f739e1a9ca7" xsi:nil="true"/>
    <lcf76f155ced4ddcb4097134ff3c332f xmlns="54f70875-0353-4a72-9ec1-1b64caaf10f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7E16603DCB9BA644B6F121D9A9CC8F30" ma:contentTypeVersion="14" ma:contentTypeDescription="Kurkite naują dokumentą." ma:contentTypeScope="" ma:versionID="d86d6496cb094e564eba7352f0d65390">
  <xsd:schema xmlns:xsd="http://www.w3.org/2001/XMLSchema" xmlns:xs="http://www.w3.org/2001/XMLSchema" xmlns:p="http://schemas.microsoft.com/office/2006/metadata/properties" xmlns:ns2="54f70875-0353-4a72-9ec1-1b64caaf10f3" xmlns:ns3="f68c30ea-a096-4013-93ef-8f739e1a9ca7" targetNamespace="http://schemas.microsoft.com/office/2006/metadata/properties" ma:root="true" ma:fieldsID="553464c1f9d86c15d28fd06ae5dfb570" ns2:_="" ns3:_="">
    <xsd:import namespace="54f70875-0353-4a72-9ec1-1b64caaf10f3"/>
    <xsd:import namespace="f68c30ea-a096-4013-93ef-8f739e1a9ca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70875-0353-4a72-9ec1-1b64caaf10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Vaizdų žymės" ma:readOnly="false" ma:fieldId="{5cf76f15-5ced-4ddc-b409-7134ff3c332f}" ma:taxonomyMulti="true" ma:sspId="296f5f6d-71d3-4cbe-985f-bfb09f8d0fb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68c30ea-a096-4013-93ef-8f739e1a9ca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65e54e1-5450-4eee-a35e-611fab0fd7eb}" ma:internalName="TaxCatchAll" ma:showField="CatchAllData" ma:web="f68c30ea-a096-4013-93ef-8f739e1a9c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96A4F7-F218-4804-82F0-86C8C2FD4933}">
  <ds:schemaRefs>
    <ds:schemaRef ds:uri="http://schemas.microsoft.com/office/2006/metadata/properties"/>
    <ds:schemaRef ds:uri="http://schemas.microsoft.com/office/infopath/2007/PartnerControls"/>
    <ds:schemaRef ds:uri="f68c30ea-a096-4013-93ef-8f739e1a9ca7"/>
    <ds:schemaRef ds:uri="54f70875-0353-4a72-9ec1-1b64caaf10f3"/>
  </ds:schemaRefs>
</ds:datastoreItem>
</file>

<file path=customXml/itemProps2.xml><?xml version="1.0" encoding="utf-8"?>
<ds:datastoreItem xmlns:ds="http://schemas.openxmlformats.org/officeDocument/2006/customXml" ds:itemID="{9B7AF1B9-4D0F-4CE2-A56E-1C49047FB0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70875-0353-4a72-9ec1-1b64caaf10f3"/>
    <ds:schemaRef ds:uri="f68c30ea-a096-4013-93ef-8f739e1a9c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510047-C43B-405B-BB89-3BA1A173D1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Jurgita Repšienė</dc:creator>
  <cp:lastModifiedBy>Jurgita Repšienė</cp:lastModifiedBy>
  <dcterms:created xsi:type="dcterms:W3CDTF">2022-08-08T10:15:00Z</dcterms:created>
  <dcterms:modified xsi:type="dcterms:W3CDTF">2022-08-08T10:15:01Z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Enabled">
    <vt:lpwstr>true</vt:lpwstr>
  </property>
  <property fmtid="{D5CDD505-2E9C-101B-9397-08002B2CF9AE}" pid="3" name="MSIP_Label_190751af-2442-49a7-b7b9-9f0bcce858c9_SetDate">
    <vt:lpwstr>2021-09-23T10:57:26Z</vt:lpwstr>
  </property>
  <property fmtid="{D5CDD505-2E9C-101B-9397-08002B2CF9AE}" pid="4" name="MSIP_Label_190751af-2442-49a7-b7b9-9f0bcce858c9_Method">
    <vt:lpwstr>Privileged</vt:lpwstr>
  </property>
  <property fmtid="{D5CDD505-2E9C-101B-9397-08002B2CF9AE}" pid="5" name="MSIP_Label_190751af-2442-49a7-b7b9-9f0bcce858c9_Name">
    <vt:lpwstr>Vidaus dokumentai</vt:lpwstr>
  </property>
  <property fmtid="{D5CDD505-2E9C-101B-9397-08002B2CF9AE}" pid="6" name="MSIP_Label_190751af-2442-49a7-b7b9-9f0bcce858c9_SiteId">
    <vt:lpwstr>ea88e983-d65a-47b3-adb4-3e1c6d2110d2</vt:lpwstr>
  </property>
  <property fmtid="{D5CDD505-2E9C-101B-9397-08002B2CF9AE}" pid="7" name="MSIP_Label_190751af-2442-49a7-b7b9-9f0bcce858c9_ActionId">
    <vt:lpwstr>9305a510-4be1-4f70-aca1-2b896baa5949</vt:lpwstr>
  </property>
  <property fmtid="{D5CDD505-2E9C-101B-9397-08002B2CF9AE}" pid="8" name="MSIP_Label_190751af-2442-49a7-b7b9-9f0bcce858c9_ContentBits">
    <vt:lpwstr>0</vt:lpwstr>
  </property>
  <property fmtid="{D5CDD505-2E9C-101B-9397-08002B2CF9AE}" pid="9" name="ContentTypeId">
    <vt:lpwstr>0x0101007E16603DCB9BA644B6F121D9A9CC8F30</vt:lpwstr>
  </property>
  <property fmtid="{D5CDD505-2E9C-101B-9397-08002B2CF9AE}" pid="10" name="MediaServiceImageTags">
    <vt:lpwstr/>
  </property>
</Properties>
</file>