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Users\dainius.jonaitis\Desktop\"/>
    </mc:Choice>
  </mc:AlternateContent>
  <workbookProtection workbookAlgorithmName="SHA-512" workbookHashValue="InBD9gchJVPpjSRFaCbwUPijiebOu1nonDHb8KMZ/TP00BF4SjmHqdt9F0SK5q2yCdHPjX9lS8Sey9FMuoaW1Q==" workbookSaltValue="NQ4emUYmIMD315ZFBAZdJw==" workbookSpinCount="100000" lockStructure="1"/>
  <bookViews>
    <workbookView xWindow="-120" yWindow="-120" windowWidth="29040" windowHeight="15840" tabRatio="500"/>
  </bookViews>
  <sheets>
    <sheet name="Pasiūlymas" sheetId="1" r:id="rId1"/>
  </sheets>
  <externalReferences>
    <externalReference r:id="rId2"/>
  </externalReferences>
  <definedNames>
    <definedName name="_xlnm.Print_Titles" localSheetId="0">Pasiūlymas!$19:$19</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E36" i="1" l="1"/>
  <c r="E51" i="1"/>
  <c r="B38" i="1" l="1"/>
  <c r="B39" i="1"/>
  <c r="B40" i="1"/>
  <c r="B41" i="1"/>
  <c r="B42" i="1"/>
  <c r="B43" i="1"/>
  <c r="B44" i="1"/>
  <c r="B45" i="1"/>
  <c r="B46" i="1"/>
  <c r="B47" i="1"/>
  <c r="B48" i="1"/>
  <c r="B49" i="1"/>
  <c r="B50" i="1"/>
  <c r="B23" i="1"/>
  <c r="B24" i="1"/>
  <c r="B25" i="1"/>
  <c r="B26" i="1"/>
  <c r="B27" i="1"/>
  <c r="B28" i="1"/>
  <c r="B29" i="1"/>
  <c r="B30" i="1"/>
  <c r="B31" i="1"/>
  <c r="B32" i="1"/>
  <c r="B33" i="1"/>
  <c r="B34" i="1"/>
  <c r="B35" i="1"/>
  <c r="F23" i="1"/>
  <c r="F24" i="1"/>
  <c r="F38" i="1" l="1"/>
  <c r="F39" i="1"/>
  <c r="F40" i="1"/>
  <c r="F50" i="1"/>
  <c r="F49" i="1"/>
  <c r="F48" i="1"/>
  <c r="F47" i="1"/>
  <c r="F46" i="1"/>
  <c r="F45" i="1"/>
  <c r="F44" i="1"/>
  <c r="F43" i="1"/>
  <c r="F42" i="1"/>
  <c r="F41" i="1"/>
  <c r="F51" i="1" l="1"/>
  <c r="E52" i="1"/>
  <c r="F35" i="1" l="1"/>
  <c r="F34" i="1"/>
  <c r="F33" i="1"/>
  <c r="F32" i="1"/>
  <c r="F31" i="1"/>
  <c r="F30" i="1"/>
  <c r="F29" i="1"/>
  <c r="F28" i="1"/>
  <c r="F27" i="1"/>
  <c r="F26" i="1"/>
  <c r="F25" i="1"/>
  <c r="B20" i="1"/>
  <c r="C20" i="1" s="1"/>
  <c r="D20" i="1" s="1"/>
  <c r="E20" i="1" s="1"/>
  <c r="F20" i="1" s="1"/>
  <c r="F36" i="1" l="1"/>
  <c r="F52" i="1" s="1"/>
</calcChain>
</file>

<file path=xl/sharedStrings.xml><?xml version="1.0" encoding="utf-8"?>
<sst xmlns="http://schemas.openxmlformats.org/spreadsheetml/2006/main" count="104" uniqueCount="82">
  <si>
    <t>(Tiekėjo pavadinimas)</t>
  </si>
  <si>
    <t>(Juridinio asmens teisinė forma, buveinė, kontaktinė informacija, registro, kuriame kaupiami ir saugomi duomenys apie tiekėją, pavadinimas, juridinio asmens kodas, pridėtinės vertės mokesčio mokėtojo kodas, jei juridinis asmuo yra pridėtinės vertės mokesčio mokėtojas</t>
  </si>
  <si>
    <t>DR. JONO BASANAVIČIAUS KARO MEDICINOS TARNYBA</t>
  </si>
  <si>
    <t>(Adresatas (perkančioji organizacija))</t>
  </si>
  <si>
    <t>PASIŪLYMAS</t>
  </si>
  <si>
    <t>Tiekėjo įmonės kodas (Jeigu dalyvauja ūkio subjektų grupė, surašomi visi dalyvių pavadinimai, įmonės kodai)</t>
  </si>
  <si>
    <t>Telefono numeris</t>
  </si>
  <si>
    <t>El. pašto adresas</t>
  </si>
  <si>
    <t>Pasiūlymą pateikusio asmens pareigos, vardas, pavardė, tel., el. pašto adresas</t>
  </si>
  <si>
    <t>Pirkimo dalių eilės Nr.</t>
  </si>
  <si>
    <t>Pavadinimas</t>
  </si>
  <si>
    <t>Mato vnt.</t>
  </si>
  <si>
    <t>PVM (%)</t>
  </si>
  <si>
    <t>Vieneto įkainis Eur (su PVM)</t>
  </si>
  <si>
    <t>vnt.</t>
  </si>
  <si>
    <t>Iš viso:</t>
  </si>
  <si>
    <t>Šiame pasiūlyme yra pateikta konfidenciali informacija:</t>
  </si>
  <si>
    <t>Eil. Nr.</t>
  </si>
  <si>
    <t>Pateikto dokumento pavadinimas (rekomenduojama pavadinime vartoti žodį „Konfidencialu“)</t>
  </si>
  <si>
    <t xml:space="preserve">Teikėjas patvirtina, kad siūlomos teikti paslaugos atitinka skelbiamos apklausos dokumentų techninėje specifikacijoje (2 priede) pateiktus reikalavimus. </t>
  </si>
  <si>
    <t>Teikėjas patvirtina, kad įkainiai nurodyti su 21 % PVM (jei taikomas PVM), kitais mokesčiais ir visomis išlaidomis, galinčiais turėti įtakos paslaugų įkainiams.</t>
  </si>
  <si>
    <t>Teikėjas patvirtina, kad sutinka su Pirkėjo pateiktomis sutarties projekto sąlygomis.</t>
  </si>
  <si>
    <t>(Tiekėjo arba jo įgalioto asmens pareigų pavadinimas)</t>
  </si>
  <si>
    <t>(parašas)</t>
  </si>
  <si>
    <t>(vardas, pavardė)</t>
  </si>
  <si>
    <r>
      <t>Tiekėjo pavadinimas (</t>
    </r>
    <r>
      <rPr>
        <i/>
        <sz val="9"/>
        <color rgb="FF000000"/>
        <rFont val="Times New Roman"/>
        <family val="1"/>
        <charset val="186"/>
      </rPr>
      <t>Jeigu dalyvauja ūkio subjektų grupė, surašomi visi dalyvių pavadinimai)</t>
    </r>
  </si>
  <si>
    <r>
      <t>Tiekėjo adresas (</t>
    </r>
    <r>
      <rPr>
        <i/>
        <sz val="9"/>
        <color rgb="FF000000"/>
        <rFont val="Times New Roman"/>
        <family val="1"/>
        <charset val="186"/>
      </rPr>
      <t>Jeigu dalyvauja ūkio subjektų grupė, surašomi visi dalyvių pavadinimai, adresai)</t>
    </r>
  </si>
  <si>
    <r>
      <t xml:space="preserve">Teikėjas vieneto įkainį privalo įrašyti į 5 skiltį nurodant ne daugiau kaip 2 skaičius po kablelio. </t>
    </r>
    <r>
      <rPr>
        <b/>
        <sz val="9"/>
        <color rgb="FF800080"/>
        <rFont val="Times New Roman"/>
        <family val="1"/>
        <charset val="186"/>
      </rPr>
      <t>Jeigu paslaugai netaikomas PVM, į  4 skiltį privaloma įrašyti nulį (0)</t>
    </r>
    <r>
      <rPr>
        <b/>
        <sz val="9"/>
        <color rgb="FFFF0000"/>
        <rFont val="Times New Roman"/>
        <family val="1"/>
        <charset val="186"/>
      </rPr>
      <t>. Tiekėjui draudžiama modifikuoti  lentelę (formatuoti langelius, keisti formules ir pan.).</t>
    </r>
  </si>
  <si>
    <r>
      <t xml:space="preserve">Vieneto įkainis Eur (be PVM)      </t>
    </r>
    <r>
      <rPr>
        <b/>
        <i/>
        <sz val="9"/>
        <color rgb="FFFF0000"/>
        <rFont val="Times New Roman"/>
        <family val="1"/>
        <charset val="186"/>
      </rPr>
      <t xml:space="preserve"> </t>
    </r>
  </si>
  <si>
    <r>
      <t>Pastaba.</t>
    </r>
    <r>
      <rPr>
        <sz val="9"/>
        <rFont val="Times New Roman"/>
        <family val="1"/>
        <charset val="186"/>
      </rPr>
      <t xml:space="preserve"> Teikėjui nenurodžius, kokia informacija yra konfidenciali, laikoma, kad konfidencialios informacijos pasiūlyme nėra. </t>
    </r>
  </si>
  <si>
    <r>
      <t xml:space="preserve">Pasiūlymas galioja </t>
    </r>
    <r>
      <rPr>
        <b/>
        <sz val="9"/>
        <rFont val="Times New Roman"/>
        <family val="1"/>
        <charset val="186"/>
      </rPr>
      <t>90 (devyniasdešimt)</t>
    </r>
    <r>
      <rPr>
        <sz val="9"/>
        <rFont val="Times New Roman"/>
        <family val="1"/>
        <charset val="186"/>
      </rPr>
      <t xml:space="preserve"> kalendorinių dienų.</t>
    </r>
  </si>
  <si>
    <t>Bendra įkainių suma:</t>
  </si>
  <si>
    <t>Instrumentų plovimo-dezinfekavimo įrenginio (AT-OS, AWD 655-8L) techninė priežiūra ir remontas:</t>
  </si>
  <si>
    <t>1.</t>
  </si>
  <si>
    <t>Atsarginės detalės:</t>
  </si>
  <si>
    <t>1.1.</t>
  </si>
  <si>
    <t>1.1.1.</t>
  </si>
  <si>
    <t>1.1.2.</t>
  </si>
  <si>
    <t>1.1.3.</t>
  </si>
  <si>
    <t>1.1.4.</t>
  </si>
  <si>
    <t>1.1.5.</t>
  </si>
  <si>
    <t>1.1.6.</t>
  </si>
  <si>
    <t>1.1.7.</t>
  </si>
  <si>
    <t>1.1.8.</t>
  </si>
  <si>
    <t>1.1.9.</t>
  </si>
  <si>
    <t>1.1.10.</t>
  </si>
  <si>
    <t>1.1.11.</t>
  </si>
  <si>
    <t>1.1.12.</t>
  </si>
  <si>
    <t>1.1.13.</t>
  </si>
  <si>
    <t>kg</t>
  </si>
  <si>
    <t>Techninė priežiūra:</t>
  </si>
  <si>
    <t>1.2.</t>
  </si>
  <si>
    <t>1.2.1.</t>
  </si>
  <si>
    <t>1.2.2.</t>
  </si>
  <si>
    <t>1.2.3.</t>
  </si>
  <si>
    <t>1.2.4.</t>
  </si>
  <si>
    <t>1.2.5.</t>
  </si>
  <si>
    <t>1.2.6.</t>
  </si>
  <si>
    <t>1.2.7.</t>
  </si>
  <si>
    <t>1.2.8.</t>
  </si>
  <si>
    <t>1.2.9.</t>
  </si>
  <si>
    <t>1.2.10.</t>
  </si>
  <si>
    <t>1.2.11.</t>
  </si>
  <si>
    <t>1.2.12.</t>
  </si>
  <si>
    <t>1.2.13.</t>
  </si>
  <si>
    <t>kartas</t>
  </si>
  <si>
    <t>val.</t>
  </si>
  <si>
    <t>km</t>
  </si>
  <si>
    <t>Instrumentų plovimo-dezinfekavimo įrenginio (AT-OS, AWD 655-8L) techninės priežiūros ir remonto paslaugos</t>
  </si>
  <si>
    <t>(Data)</t>
  </si>
  <si>
    <r>
      <rPr>
        <b/>
        <u/>
        <sz val="11"/>
        <color rgb="FF000000"/>
        <rFont val="Times New Roman"/>
        <family val="1"/>
        <charset val="186"/>
      </rPr>
      <t>Uždaroji akcinė bendrovė „GRAINA“</t>
    </r>
    <r>
      <rPr>
        <sz val="11"/>
        <color rgb="FF000000"/>
        <rFont val="Times New Roman"/>
        <family val="1"/>
        <charset val="186"/>
      </rPr>
      <t xml:space="preserve">
Įmonės kodas 1477 36647, PVM mokėtojo kodas LT477366410, Durpyno g. 22, LT-36237 Panevėžys, 
A.s. LT587181500044467652, AB Šiaulių bankas, Panevėžio KAC, Banko kodas 71815, Tel.845 57 06 05</t>
    </r>
    <r>
      <rPr>
        <sz val="9"/>
        <color rgb="FF000000"/>
        <rFont val="Times New Roman"/>
        <family val="1"/>
        <charset val="186"/>
      </rPr>
      <t xml:space="preserve">
(Juridinio asmens teisinė forma, buveinė, kontaktinė informacija, registro, kuriame kaupiami ir saugomi duomenys apie tiekėją, pavadinimas, juridinio asmens kodas, pridėtinės vertės mokesčio mokėtojo kodas, jei juridinis asmuo yra pridėtinės vertės mokesčio mokėtojas)</t>
    </r>
  </si>
  <si>
    <t>2022-09-23 Nr. KD22-265</t>
  </si>
  <si>
    <t>UAB "Graina"</t>
  </si>
  <si>
    <t>Durpyno g. 22, LT_36237 Panevėžys</t>
  </si>
  <si>
    <t>8 45 507798</t>
  </si>
  <si>
    <t>v.gudoniene@graina.lt</t>
  </si>
  <si>
    <t>Administratorė VP specialistė Vilma Gudonienė</t>
  </si>
  <si>
    <t xml:space="preserve">Administratorė VP specialistė </t>
  </si>
  <si>
    <t>Vilma Gudonienė</t>
  </si>
  <si>
    <t>Pasiulymas</t>
  </si>
  <si>
    <t>Gamintojo apmokymų sertifikatas KONF</t>
  </si>
  <si>
    <t>Įgaliojimas pasirašyti dokumentus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</si>
</sst>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_-* #,##0.00&quot; Lt&quot;_-;\-* #,##0.00&quot; Lt&quot;_-;_-* \-??&quot; Lt&quot;_-;_-@_-"/>
    <numFmt numFmtId="165" formatCode="[$-427]General"/>
  </numFmts>
  <fonts count="27" x14ac:knownFonts="1">
    <font>
      <sz val="10"/>
      <name val="Arial"/>
      <charset val="186"/>
    </font>
    <font>
      <sz val="11"/>
      <color rgb="FF000000"/>
      <name val="Calibri"/>
      <family val="2"/>
      <charset val="186"/>
    </font>
    <font>
      <sz val="10"/>
      <name val="Arial"/>
      <family val="2"/>
      <charset val="186"/>
    </font>
    <font>
      <sz val="9"/>
      <name val="Times New Roman"/>
      <family val="1"/>
      <charset val="186"/>
    </font>
    <font>
      <sz val="9"/>
      <color rgb="FF000000"/>
      <name val="Times New Roman"/>
      <family val="1"/>
      <charset val="186"/>
    </font>
    <font>
      <b/>
      <sz val="9"/>
      <color rgb="FF000000"/>
      <name val="Times New Roman"/>
      <family val="1"/>
      <charset val="186"/>
    </font>
    <font>
      <b/>
      <sz val="9"/>
      <name val="Times New Roman"/>
      <family val="1"/>
      <charset val="186"/>
    </font>
    <font>
      <i/>
      <sz val="9"/>
      <color rgb="FF000000"/>
      <name val="Times New Roman"/>
      <family val="1"/>
      <charset val="186"/>
    </font>
    <font>
      <b/>
      <sz val="9"/>
      <color rgb="FFFF0000"/>
      <name val="Times New Roman"/>
      <family val="1"/>
      <charset val="186"/>
    </font>
    <font>
      <b/>
      <sz val="9"/>
      <color rgb="FF800080"/>
      <name val="Times New Roman"/>
      <family val="1"/>
      <charset val="186"/>
    </font>
    <font>
      <b/>
      <i/>
      <sz val="9"/>
      <color rgb="FF000000"/>
      <name val="Times New Roman"/>
      <family val="1"/>
      <charset val="186"/>
    </font>
    <font>
      <b/>
      <i/>
      <sz val="9"/>
      <color rgb="FFFF0000"/>
      <name val="Times New Roman"/>
      <family val="1"/>
      <charset val="186"/>
    </font>
    <font>
      <sz val="10"/>
      <name val="Calibri"/>
      <family val="2"/>
      <charset val="186"/>
    </font>
    <font>
      <b/>
      <i/>
      <sz val="9"/>
      <name val="Times New Roman"/>
      <family val="1"/>
      <charset val="186"/>
    </font>
    <font>
      <sz val="18"/>
      <color rgb="FF000000"/>
      <name val="Times New Roman"/>
      <family val="1"/>
      <charset val="186"/>
    </font>
    <font>
      <sz val="11"/>
      <name val="Arial"/>
      <family val="2"/>
      <charset val="186"/>
    </font>
    <font>
      <sz val="12"/>
      <color rgb="FF000000"/>
      <name val="Times New Roman"/>
      <family val="1"/>
      <charset val="186"/>
    </font>
    <font>
      <b/>
      <i/>
      <sz val="10"/>
      <name val="Times New Roman"/>
      <family val="1"/>
      <charset val="186"/>
    </font>
    <font>
      <sz val="10"/>
      <name val="Times New Roman"/>
      <family val="1"/>
      <charset val="186"/>
    </font>
    <font>
      <sz val="10"/>
      <color rgb="FF000000"/>
      <name val="Times New Roman"/>
      <family val="1"/>
      <charset val="186"/>
    </font>
    <font>
      <b/>
      <i/>
      <sz val="10"/>
      <color rgb="FF000000"/>
      <name val="Times New Roman"/>
      <family val="1"/>
      <charset val="186"/>
    </font>
    <font>
      <b/>
      <sz val="10"/>
      <name val="Times New Roman"/>
      <family val="1"/>
      <charset val="186"/>
    </font>
    <font>
      <b/>
      <sz val="10"/>
      <color rgb="FF000000"/>
      <name val="Times New Roman"/>
      <family val="1"/>
      <charset val="186"/>
    </font>
    <font>
      <b/>
      <u/>
      <sz val="11"/>
      <color rgb="FF000000"/>
      <name val="Times New Roman"/>
      <family val="1"/>
      <charset val="186"/>
    </font>
    <font>
      <sz val="11"/>
      <color rgb="FF000000"/>
      <name val="Times New Roman"/>
      <family val="1"/>
      <charset val="186"/>
    </font>
    <font>
      <u/>
      <sz val="10"/>
      <color theme="10"/>
      <name val="Arial"/>
      <family val="2"/>
      <charset val="186"/>
    </font>
    <font>
      <u/>
      <sz val="9"/>
      <color theme="10"/>
      <name val="Arial"/>
      <family val="2"/>
      <charset val="186"/>
    </font>
  </fonts>
  <fills count="9">
    <fill>
      <patternFill patternType="none"/>
    </fill>
    <fill>
      <patternFill patternType="gray125"/>
    </fill>
    <fill>
      <patternFill patternType="solid">
        <fgColor rgb="FFFFFFFF"/>
        <bgColor rgb="FFFFFFCC"/>
      </patternFill>
    </fill>
    <fill>
      <patternFill patternType="solid">
        <fgColor rgb="FFC0C0C0"/>
        <bgColor rgb="FFBFBFBF"/>
      </patternFill>
    </fill>
    <fill>
      <patternFill patternType="solid">
        <fgColor rgb="FFC6D9F1"/>
        <bgColor rgb="FFC0C0C0"/>
      </patternFill>
    </fill>
    <fill>
      <patternFill patternType="solid">
        <fgColor rgb="FFBFBFBF"/>
        <bgColor rgb="FFC0C0C0"/>
      </patternFill>
    </fill>
    <fill>
      <patternFill patternType="solid">
        <fgColor theme="0"/>
        <bgColor indexed="64"/>
      </patternFill>
    </fill>
    <fill>
      <patternFill patternType="solid">
        <fgColor rgb="FFFFFFFF"/>
        <bgColor rgb="FFFFFFFF"/>
      </patternFill>
    </fill>
    <fill>
      <patternFill patternType="solid">
        <fgColor theme="0"/>
        <bgColor rgb="FFFFFFFF"/>
      </patternFill>
    </fill>
  </fills>
  <borders count="1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thin">
        <color auto="1"/>
      </bottom>
      <diagonal/>
    </border>
    <border>
      <left/>
      <right/>
      <top style="thin">
        <color auto="1"/>
      </top>
      <bottom style="thin">
        <color auto="1"/>
      </bottom>
      <diagonal/>
    </border>
  </borders>
  <cellStyleXfs count="10">
    <xf numFmtId="0" fontId="0" fillId="0" borderId="0"/>
    <xf numFmtId="164" fontId="2" fillId="0" borderId="0" applyBorder="0" applyProtection="0"/>
    <xf numFmtId="0" fontId="1" fillId="0" borderId="0"/>
    <xf numFmtId="0" fontId="2" fillId="0" borderId="0"/>
    <xf numFmtId="0" fontId="2" fillId="0" borderId="0"/>
    <xf numFmtId="0" fontId="2" fillId="0" borderId="0"/>
    <xf numFmtId="0" fontId="1" fillId="0" borderId="0"/>
    <xf numFmtId="0" fontId="2" fillId="0" borderId="0"/>
    <xf numFmtId="165" fontId="1" fillId="0" borderId="0" applyBorder="0" applyProtection="0"/>
    <xf numFmtId="0" fontId="25" fillId="0" borderId="0" applyNumberFormat="0" applyFill="0" applyBorder="0" applyAlignment="0" applyProtection="0"/>
  </cellStyleXfs>
  <cellXfs count="111">
    <xf numFmtId="0" fontId="0" fillId="0" borderId="0" xfId="0"/>
    <xf numFmtId="0" fontId="2" fillId="2" borderId="0" xfId="0" applyFont="1" applyFill="1" applyAlignment="1">
      <alignment horizontal="center"/>
    </xf>
    <xf numFmtId="0" fontId="0" fillId="2" borderId="0" xfId="0" applyFill="1"/>
    <xf numFmtId="0" fontId="0" fillId="2" borderId="0" xfId="0" applyFill="1" applyAlignment="1">
      <alignment horizontal="center" vertical="center" wrapText="1"/>
    </xf>
    <xf numFmtId="0" fontId="2" fillId="2" borderId="0" xfId="0" applyFont="1" applyFill="1" applyAlignment="1">
      <alignment horizontal="center" vertical="center" wrapText="1"/>
    </xf>
    <xf numFmtId="4" fontId="0" fillId="2" borderId="0" xfId="0" applyNumberFormat="1" applyFill="1"/>
    <xf numFmtId="0" fontId="2" fillId="2" borderId="0" xfId="0" applyFont="1" applyFill="1"/>
    <xf numFmtId="0" fontId="3" fillId="2" borderId="1" xfId="0" applyFont="1" applyFill="1" applyBorder="1" applyAlignment="1">
      <alignment horizontal="center"/>
    </xf>
    <xf numFmtId="0" fontId="3" fillId="2" borderId="2" xfId="0" applyFont="1" applyFill="1" applyBorder="1"/>
    <xf numFmtId="0" fontId="3" fillId="2" borderId="2" xfId="0" applyFont="1" applyFill="1" applyBorder="1" applyAlignment="1">
      <alignment horizontal="center" vertical="center" wrapText="1"/>
    </xf>
    <xf numFmtId="0" fontId="3" fillId="2" borderId="4" xfId="0" applyFont="1" applyFill="1" applyBorder="1" applyAlignment="1">
      <alignment horizontal="center"/>
    </xf>
    <xf numFmtId="0" fontId="3" fillId="2" borderId="0" xfId="0" applyFont="1" applyFill="1"/>
    <xf numFmtId="0" fontId="3" fillId="2" borderId="0" xfId="0" applyFont="1" applyFill="1" applyAlignment="1">
      <alignment horizontal="center" vertical="center" wrapText="1"/>
    </xf>
    <xf numFmtId="4" fontId="3" fillId="2" borderId="0" xfId="0" applyNumberFormat="1" applyFont="1" applyFill="1"/>
    <xf numFmtId="0" fontId="3" fillId="2" borderId="5" xfId="0" applyFont="1" applyFill="1" applyBorder="1" applyAlignment="1">
      <alignment horizontal="right"/>
    </xf>
    <xf numFmtId="0" fontId="4" fillId="2" borderId="4" xfId="2" applyFont="1" applyFill="1" applyBorder="1" applyAlignment="1">
      <alignment horizontal="center"/>
    </xf>
    <xf numFmtId="0" fontId="10" fillId="2" borderId="6" xfId="2" applyFont="1" applyFill="1" applyBorder="1" applyAlignment="1">
      <alignment horizontal="center" vertical="center" wrapText="1"/>
    </xf>
    <xf numFmtId="4" fontId="10" fillId="2" borderId="6" xfId="2" applyNumberFormat="1" applyFont="1" applyFill="1" applyBorder="1" applyAlignment="1">
      <alignment horizontal="center" vertical="center" wrapText="1"/>
    </xf>
    <xf numFmtId="0" fontId="12" fillId="2" borderId="0" xfId="0" applyFont="1" applyFill="1"/>
    <xf numFmtId="0" fontId="13" fillId="2" borderId="6" xfId="2" applyFont="1" applyFill="1" applyBorder="1" applyAlignment="1">
      <alignment horizontal="center" vertical="center" wrapText="1"/>
    </xf>
    <xf numFmtId="164" fontId="0" fillId="2" borderId="0" xfId="1" applyFont="1" applyFill="1" applyBorder="1" applyProtection="1"/>
    <xf numFmtId="0" fontId="14" fillId="2" borderId="0" xfId="0" applyFont="1" applyFill="1" applyAlignment="1">
      <alignment horizontal="center" vertical="center" wrapText="1"/>
    </xf>
    <xf numFmtId="1" fontId="3" fillId="0" borderId="6" xfId="5" applyNumberFormat="1" applyFont="1" applyBorder="1" applyAlignment="1">
      <alignment horizontal="center" vertical="center" wrapText="1"/>
    </xf>
    <xf numFmtId="1" fontId="3" fillId="5" borderId="6" xfId="5" applyNumberFormat="1" applyFont="1" applyFill="1" applyBorder="1" applyAlignment="1" applyProtection="1">
      <alignment horizontal="left" vertical="center"/>
      <protection locked="0"/>
    </xf>
    <xf numFmtId="0" fontId="4" fillId="5" borderId="6" xfId="2" applyFont="1" applyFill="1" applyBorder="1" applyAlignment="1" applyProtection="1">
      <alignment vertical="center" wrapText="1"/>
      <protection locked="0"/>
    </xf>
    <xf numFmtId="0" fontId="15" fillId="2" borderId="0" xfId="0" applyFont="1" applyFill="1" applyAlignment="1">
      <alignment horizontal="center"/>
    </xf>
    <xf numFmtId="0" fontId="15" fillId="2" borderId="0" xfId="0" applyFont="1" applyFill="1"/>
    <xf numFmtId="0" fontId="15" fillId="2" borderId="0" xfId="0" applyFont="1" applyFill="1" applyAlignment="1">
      <alignment horizontal="center" vertical="center" wrapText="1"/>
    </xf>
    <xf numFmtId="4" fontId="15" fillId="2" borderId="0" xfId="0" applyNumberFormat="1" applyFont="1" applyFill="1"/>
    <xf numFmtId="4" fontId="4" fillId="2" borderId="2" xfId="2" applyNumberFormat="1" applyFont="1" applyFill="1" applyBorder="1" applyAlignment="1">
      <alignment horizontal="center" vertical="center" wrapText="1"/>
    </xf>
    <xf numFmtId="49" fontId="18" fillId="6" borderId="6" xfId="0" applyNumberFormat="1" applyFont="1" applyFill="1" applyBorder="1" applyAlignment="1">
      <alignment horizontal="center" vertical="center" wrapText="1"/>
    </xf>
    <xf numFmtId="0" fontId="19" fillId="3" borderId="6" xfId="0" applyFont="1" applyFill="1" applyBorder="1" applyAlignment="1" applyProtection="1">
      <alignment horizontal="center" vertical="center" wrapText="1"/>
      <protection locked="0"/>
    </xf>
    <xf numFmtId="4" fontId="18" fillId="3" borderId="6" xfId="2" applyNumberFormat="1" applyFont="1" applyFill="1" applyBorder="1" applyAlignment="1" applyProtection="1">
      <alignment horizontal="center" vertical="center" wrapText="1"/>
      <protection locked="0"/>
    </xf>
    <xf numFmtId="4" fontId="19" fillId="2" borderId="10" xfId="2" applyNumberFormat="1" applyFont="1" applyFill="1" applyBorder="1" applyAlignment="1">
      <alignment horizontal="center" vertical="center" wrapText="1"/>
    </xf>
    <xf numFmtId="4" fontId="19" fillId="4" borderId="6" xfId="2" applyNumberFormat="1" applyFont="1" applyFill="1" applyBorder="1" applyAlignment="1">
      <alignment horizontal="center" vertical="center" wrapText="1"/>
    </xf>
    <xf numFmtId="2" fontId="18" fillId="6" borderId="6" xfId="7" applyNumberFormat="1" applyFont="1" applyFill="1" applyBorder="1" applyAlignment="1">
      <alignment vertical="center" wrapText="1"/>
    </xf>
    <xf numFmtId="0" fontId="19" fillId="3" borderId="8" xfId="0" applyFont="1" applyFill="1" applyBorder="1" applyAlignment="1" applyProtection="1">
      <alignment horizontal="center" vertical="center" wrapText="1"/>
      <protection locked="0"/>
    </xf>
    <xf numFmtId="4" fontId="18" fillId="3" borderId="7" xfId="2" applyNumberFormat="1" applyFont="1" applyFill="1" applyBorder="1" applyAlignment="1" applyProtection="1">
      <alignment horizontal="center" vertical="center" wrapText="1"/>
      <protection locked="0"/>
    </xf>
    <xf numFmtId="4" fontId="19" fillId="2" borderId="6" xfId="2" applyNumberFormat="1" applyFont="1" applyFill="1" applyBorder="1" applyAlignment="1">
      <alignment horizontal="center" vertical="center" wrapText="1"/>
    </xf>
    <xf numFmtId="2" fontId="18" fillId="0" borderId="6" xfId="7" applyNumberFormat="1" applyFont="1" applyBorder="1" applyAlignment="1">
      <alignment vertical="center" wrapText="1"/>
    </xf>
    <xf numFmtId="0" fontId="18" fillId="6" borderId="6" xfId="7" applyFont="1" applyFill="1" applyBorder="1" applyAlignment="1">
      <alignment vertical="center" wrapText="1"/>
    </xf>
    <xf numFmtId="4" fontId="19" fillId="4" borderId="4" xfId="2" applyNumberFormat="1" applyFont="1" applyFill="1" applyBorder="1" applyAlignment="1">
      <alignment horizontal="center" vertical="center" wrapText="1"/>
    </xf>
    <xf numFmtId="4" fontId="22" fillId="4" borderId="6" xfId="2" applyNumberFormat="1" applyFont="1" applyFill="1" applyBorder="1" applyAlignment="1">
      <alignment horizontal="center" vertical="center" wrapText="1"/>
    </xf>
    <xf numFmtId="0" fontId="18" fillId="2" borderId="6" xfId="2" applyFont="1" applyFill="1" applyBorder="1" applyAlignment="1">
      <alignment horizontal="center" vertical="center" wrapText="1"/>
    </xf>
    <xf numFmtId="0" fontId="17" fillId="2" borderId="15" xfId="2" applyFont="1" applyFill="1" applyBorder="1" applyAlignment="1">
      <alignment horizontal="center" vertical="center" wrapText="1"/>
    </xf>
    <xf numFmtId="0" fontId="17" fillId="2" borderId="12" xfId="2" applyFont="1" applyFill="1" applyBorder="1" applyAlignment="1">
      <alignment horizontal="center" vertical="center" wrapText="1"/>
    </xf>
    <xf numFmtId="0" fontId="18" fillId="0" borderId="7" xfId="0" applyFont="1" applyBorder="1" applyAlignment="1">
      <alignment vertical="center" wrapText="1"/>
    </xf>
    <xf numFmtId="165" fontId="19" fillId="7" borderId="6" xfId="8" applyFont="1" applyFill="1" applyBorder="1" applyAlignment="1">
      <alignment horizontal="center" vertical="center" wrapText="1"/>
    </xf>
    <xf numFmtId="0" fontId="18" fillId="0" borderId="6" xfId="3" applyFont="1" applyBorder="1" applyAlignment="1">
      <alignment vertical="center" wrapText="1"/>
    </xf>
    <xf numFmtId="165" fontId="19" fillId="8" borderId="6" xfId="8" applyFont="1" applyFill="1" applyBorder="1" applyAlignment="1">
      <alignment horizontal="center" vertical="center" wrapText="1"/>
    </xf>
    <xf numFmtId="0" fontId="18" fillId="0" borderId="6" xfId="0" applyFont="1" applyBorder="1" applyAlignment="1">
      <alignment horizontal="center" vertical="center" wrapText="1"/>
    </xf>
    <xf numFmtId="0" fontId="18" fillId="0" borderId="6" xfId="0" applyFont="1" applyBorder="1" applyAlignment="1">
      <alignment horizontal="center" vertical="center"/>
    </xf>
    <xf numFmtId="49" fontId="19" fillId="7" borderId="6" xfId="8" applyNumberFormat="1" applyFont="1" applyFill="1" applyBorder="1" applyAlignment="1">
      <alignment horizontal="center" vertical="center" wrapText="1"/>
    </xf>
    <xf numFmtId="0" fontId="21" fillId="2" borderId="11" xfId="2" applyFont="1" applyFill="1" applyBorder="1" applyAlignment="1">
      <alignment horizontal="left" vertical="center" wrapText="1"/>
    </xf>
    <xf numFmtId="0" fontId="3" fillId="5" borderId="11" xfId="5" applyFont="1" applyFill="1" applyBorder="1" applyAlignment="1" applyProtection="1">
      <alignment horizontal="left" vertical="center"/>
      <protection locked="0"/>
    </xf>
    <xf numFmtId="0" fontId="3" fillId="5" borderId="15" xfId="5" applyFont="1" applyFill="1" applyBorder="1" applyAlignment="1" applyProtection="1">
      <alignment horizontal="left" vertical="center"/>
      <protection locked="0"/>
    </xf>
    <xf numFmtId="0" fontId="3" fillId="5" borderId="12" xfId="5" applyFont="1" applyFill="1" applyBorder="1" applyAlignment="1" applyProtection="1">
      <alignment horizontal="left" vertical="center"/>
      <protection locked="0"/>
    </xf>
    <xf numFmtId="1" fontId="3" fillId="5" borderId="6" xfId="5" applyNumberFormat="1" applyFont="1" applyFill="1" applyBorder="1" applyAlignment="1" applyProtection="1">
      <alignment horizontal="center" vertical="center" wrapText="1"/>
      <protection locked="0"/>
    </xf>
    <xf numFmtId="1" fontId="3" fillId="5" borderId="6" xfId="5" applyNumberFormat="1" applyFont="1" applyFill="1" applyBorder="1" applyAlignment="1" applyProtection="1">
      <alignment horizontal="center" vertical="center"/>
      <protection locked="0"/>
    </xf>
    <xf numFmtId="0" fontId="4" fillId="2" borderId="11" xfId="2" applyFont="1" applyFill="1" applyBorder="1" applyAlignment="1">
      <alignment horizontal="left" vertical="center" wrapText="1"/>
    </xf>
    <xf numFmtId="0" fontId="4" fillId="3" borderId="6" xfId="2" applyFont="1" applyFill="1" applyBorder="1" applyAlignment="1" applyProtection="1">
      <alignment horizontal="left" vertical="center" wrapText="1"/>
      <protection locked="0"/>
    </xf>
    <xf numFmtId="0" fontId="16" fillId="3" borderId="10" xfId="2" applyFont="1" applyFill="1" applyBorder="1" applyAlignment="1" applyProtection="1">
      <alignment horizontal="center" vertical="center"/>
      <protection locked="0"/>
    </xf>
    <xf numFmtId="0" fontId="4" fillId="2" borderId="6" xfId="2" applyFont="1" applyFill="1" applyBorder="1" applyAlignment="1">
      <alignment horizontal="center" vertical="center"/>
    </xf>
    <xf numFmtId="0" fontId="4" fillId="2" borderId="10" xfId="2" applyFont="1" applyFill="1" applyBorder="1" applyAlignment="1">
      <alignment horizontal="left" vertical="center" wrapText="1"/>
    </xf>
    <xf numFmtId="0" fontId="4" fillId="3" borderId="8" xfId="2" applyFont="1" applyFill="1" applyBorder="1" applyAlignment="1" applyProtection="1">
      <alignment horizontal="left" vertical="center" wrapText="1"/>
      <protection locked="0"/>
    </xf>
    <xf numFmtId="0" fontId="3" fillId="5" borderId="11" xfId="5" applyFont="1" applyFill="1" applyBorder="1" applyAlignment="1" applyProtection="1">
      <alignment horizontal="left" vertical="center"/>
      <protection locked="0"/>
    </xf>
    <xf numFmtId="0" fontId="3" fillId="5" borderId="15" xfId="5" applyFont="1" applyFill="1" applyBorder="1" applyAlignment="1" applyProtection="1">
      <alignment horizontal="left" vertical="center"/>
      <protection locked="0"/>
    </xf>
    <xf numFmtId="0" fontId="3" fillId="5" borderId="12" xfId="5" applyFont="1" applyFill="1" applyBorder="1" applyAlignment="1" applyProtection="1">
      <alignment horizontal="left" vertical="center"/>
      <protection locked="0"/>
    </xf>
    <xf numFmtId="0" fontId="20" fillId="2" borderId="6" xfId="0" applyFont="1" applyFill="1" applyBorder="1" applyAlignment="1">
      <alignment horizontal="left" vertical="center" wrapText="1"/>
    </xf>
    <xf numFmtId="0" fontId="18" fillId="0" borderId="6" xfId="3" applyFont="1" applyBorder="1" applyAlignment="1">
      <alignment horizontal="left" vertical="center" wrapText="1"/>
    </xf>
    <xf numFmtId="0" fontId="20" fillId="2" borderId="9" xfId="0" applyFont="1" applyFill="1" applyBorder="1" applyAlignment="1">
      <alignment horizontal="left" vertical="center" wrapText="1"/>
    </xf>
    <xf numFmtId="0" fontId="13" fillId="0" borderId="4" xfId="5" applyFont="1" applyBorder="1" applyAlignment="1">
      <alignment horizontal="left" vertical="center"/>
    </xf>
    <xf numFmtId="0" fontId="3" fillId="0" borderId="6" xfId="5" applyFont="1" applyBorder="1" applyAlignment="1">
      <alignment horizontal="center" vertical="center" wrapText="1"/>
    </xf>
    <xf numFmtId="49" fontId="17" fillId="6" borderId="6" xfId="0" applyNumberFormat="1" applyFont="1" applyFill="1" applyBorder="1" applyAlignment="1">
      <alignment horizontal="left" vertical="center" wrapText="1"/>
    </xf>
    <xf numFmtId="0" fontId="3" fillId="5" borderId="11" xfId="5" applyFont="1" applyFill="1" applyBorder="1" applyAlignment="1" applyProtection="1">
      <alignment horizontal="left" vertical="center" wrapText="1"/>
      <protection locked="0"/>
    </xf>
    <xf numFmtId="0" fontId="3" fillId="5" borderId="15" xfId="5" applyFont="1" applyFill="1" applyBorder="1" applyAlignment="1" applyProtection="1">
      <alignment horizontal="left" vertical="center" wrapText="1"/>
      <protection locked="0"/>
    </xf>
    <xf numFmtId="0" fontId="3" fillId="5" borderId="12" xfId="5" applyFont="1" applyFill="1" applyBorder="1" applyAlignment="1" applyProtection="1">
      <alignment horizontal="left" vertical="center" wrapText="1"/>
      <protection locked="0"/>
    </xf>
    <xf numFmtId="0" fontId="4" fillId="2" borderId="2" xfId="2" applyFont="1" applyFill="1" applyBorder="1" applyAlignment="1">
      <alignment horizontal="center" vertical="center" wrapText="1"/>
    </xf>
    <xf numFmtId="4" fontId="4" fillId="2" borderId="2" xfId="2" applyNumberFormat="1" applyFont="1" applyFill="1" applyBorder="1" applyAlignment="1">
      <alignment horizontal="center" vertical="center" wrapText="1"/>
    </xf>
    <xf numFmtId="0" fontId="3" fillId="5" borderId="6" xfId="5" applyFont="1" applyFill="1" applyBorder="1" applyAlignment="1" applyProtection="1">
      <alignment horizontal="left" vertical="center"/>
      <protection locked="0"/>
    </xf>
    <xf numFmtId="0" fontId="6" fillId="0" borderId="0" xfId="5" applyFont="1" applyAlignment="1">
      <alignment horizontal="left" vertical="center" wrapText="1"/>
    </xf>
    <xf numFmtId="11" fontId="3" fillId="0" borderId="0" xfId="5" applyNumberFormat="1" applyFont="1" applyAlignment="1">
      <alignment horizontal="left" vertical="center" wrapText="1"/>
    </xf>
    <xf numFmtId="0" fontId="3" fillId="0" borderId="0" xfId="5" applyFont="1" applyAlignment="1">
      <alignment horizontal="left" vertical="center" wrapText="1"/>
    </xf>
    <xf numFmtId="0" fontId="3" fillId="0" borderId="14" xfId="5" applyFont="1" applyBorder="1" applyAlignment="1">
      <alignment horizontal="left" vertical="center" wrapText="1"/>
    </xf>
    <xf numFmtId="0" fontId="4" fillId="5" borderId="6" xfId="2" applyFont="1" applyFill="1" applyBorder="1" applyAlignment="1" applyProtection="1">
      <alignment horizontal="center" vertical="center" wrapText="1"/>
      <protection locked="0"/>
    </xf>
    <xf numFmtId="4" fontId="4" fillId="5" borderId="6" xfId="2" applyNumberFormat="1" applyFont="1" applyFill="1" applyBorder="1" applyAlignment="1" applyProtection="1">
      <alignment horizontal="center" vertical="center" wrapText="1"/>
      <protection locked="0"/>
    </xf>
    <xf numFmtId="164" fontId="3" fillId="2" borderId="4" xfId="1" applyFont="1" applyFill="1" applyBorder="1" applyAlignment="1" applyProtection="1">
      <alignment horizontal="left"/>
    </xf>
    <xf numFmtId="164" fontId="3" fillId="2" borderId="0" xfId="1" applyFont="1" applyFill="1" applyBorder="1" applyAlignment="1" applyProtection="1">
      <alignment horizontal="left"/>
    </xf>
    <xf numFmtId="0" fontId="4" fillId="2" borderId="6" xfId="2" applyFont="1" applyFill="1" applyBorder="1" applyAlignment="1">
      <alignment horizontal="left" vertical="center" wrapText="1"/>
    </xf>
    <xf numFmtId="0" fontId="4" fillId="3" borderId="12" xfId="2" applyFont="1" applyFill="1" applyBorder="1" applyAlignment="1" applyProtection="1">
      <alignment horizontal="left" vertical="center" wrapText="1"/>
      <protection locked="0"/>
    </xf>
    <xf numFmtId="0" fontId="4" fillId="2" borderId="13" xfId="2" applyFont="1" applyFill="1" applyBorder="1" applyAlignment="1">
      <alignment horizontal="left" vertical="center" wrapText="1"/>
    </xf>
    <xf numFmtId="0" fontId="26" fillId="3" borderId="3" xfId="9" applyFont="1" applyFill="1" applyBorder="1" applyAlignment="1" applyProtection="1">
      <alignment horizontal="left" vertical="center" wrapText="1"/>
      <protection locked="0"/>
    </xf>
    <xf numFmtId="0" fontId="4" fillId="3" borderId="3" xfId="2" applyFont="1" applyFill="1" applyBorder="1" applyAlignment="1" applyProtection="1">
      <alignment horizontal="left" vertical="center" wrapText="1"/>
      <protection locked="0"/>
    </xf>
    <xf numFmtId="0" fontId="18" fillId="2" borderId="11" xfId="0" applyFont="1" applyFill="1" applyBorder="1" applyAlignment="1">
      <alignment horizontal="left" vertical="center" wrapText="1"/>
    </xf>
    <xf numFmtId="0" fontId="18" fillId="2" borderId="15" xfId="0" applyFont="1" applyFill="1" applyBorder="1" applyAlignment="1">
      <alignment horizontal="left" vertical="center" wrapText="1"/>
    </xf>
    <xf numFmtId="0" fontId="18" fillId="2" borderId="12" xfId="0" applyFont="1" applyFill="1" applyBorder="1" applyAlignment="1">
      <alignment horizontal="left" vertical="center" wrapText="1"/>
    </xf>
    <xf numFmtId="0" fontId="8" fillId="2" borderId="0" xfId="2" applyFont="1" applyFill="1" applyAlignment="1">
      <alignment horizontal="left" vertical="center" wrapText="1"/>
    </xf>
    <xf numFmtId="0" fontId="3" fillId="2" borderId="3" xfId="0" applyFont="1" applyFill="1" applyBorder="1" applyAlignment="1">
      <alignment horizontal="right"/>
    </xf>
    <xf numFmtId="0" fontId="4" fillId="3" borderId="6" xfId="2" applyFont="1" applyFill="1" applyBorder="1" applyAlignment="1" applyProtection="1">
      <alignment horizontal="center" vertical="center" wrapText="1"/>
      <protection locked="0"/>
    </xf>
    <xf numFmtId="0" fontId="4" fillId="2" borderId="5" xfId="2" applyFont="1" applyFill="1" applyBorder="1" applyAlignment="1">
      <alignment horizontal="center" vertical="center" wrapText="1"/>
    </xf>
    <xf numFmtId="0" fontId="4" fillId="2" borderId="5" xfId="2" applyFont="1" applyFill="1" applyBorder="1" applyAlignment="1">
      <alignment horizontal="center" vertical="center"/>
    </xf>
    <xf numFmtId="0" fontId="21" fillId="2" borderId="9" xfId="2" applyFont="1" applyFill="1" applyBorder="1" applyAlignment="1">
      <alignment horizontal="center" vertical="center" wrapText="1"/>
    </xf>
    <xf numFmtId="0" fontId="5" fillId="2" borderId="4" xfId="2" applyFont="1" applyFill="1" applyBorder="1" applyAlignment="1">
      <alignment horizontal="center" vertical="center"/>
    </xf>
    <xf numFmtId="0" fontId="5" fillId="2" borderId="0" xfId="2" applyFont="1" applyFill="1" applyAlignment="1">
      <alignment horizontal="center" vertical="center"/>
    </xf>
    <xf numFmtId="0" fontId="5" fillId="2" borderId="5" xfId="2" applyFont="1" applyFill="1" applyBorder="1" applyAlignment="1">
      <alignment horizontal="center" vertical="center"/>
    </xf>
    <xf numFmtId="0" fontId="5" fillId="2" borderId="7" xfId="2" applyFont="1" applyFill="1" applyBorder="1" applyAlignment="1">
      <alignment horizontal="center" vertical="center" wrapText="1"/>
    </xf>
    <xf numFmtId="0" fontId="5" fillId="2" borderId="14" xfId="2" applyFont="1" applyFill="1" applyBorder="1" applyAlignment="1">
      <alignment horizontal="center" vertical="center" wrapText="1"/>
    </xf>
    <xf numFmtId="0" fontId="5" fillId="2" borderId="8" xfId="2" applyFont="1" applyFill="1" applyBorder="1" applyAlignment="1">
      <alignment horizontal="center" vertical="center" wrapText="1"/>
    </xf>
    <xf numFmtId="0" fontId="4" fillId="2" borderId="1" xfId="2" applyFont="1" applyFill="1" applyBorder="1" applyAlignment="1">
      <alignment horizontal="center" vertical="center"/>
    </xf>
    <xf numFmtId="0" fontId="4" fillId="2" borderId="2" xfId="2" applyFont="1" applyFill="1" applyBorder="1" applyAlignment="1">
      <alignment horizontal="center" vertical="center"/>
    </xf>
    <xf numFmtId="0" fontId="4" fillId="2" borderId="3" xfId="2" applyFont="1" applyFill="1" applyBorder="1" applyAlignment="1">
      <alignment horizontal="center" vertical="center"/>
    </xf>
  </cellXfs>
  <cellStyles count="10">
    <cellStyle name="Currency" xfId="1" builtinId="4"/>
    <cellStyle name="Excel Built-in Normal" xfId="8"/>
    <cellStyle name="Hyperlink" xfId="9" builtinId="8"/>
    <cellStyle name="Įprastas 2" xfId="4"/>
    <cellStyle name="Įprastas 3" xfId="5"/>
    <cellStyle name="Įprastas 6" xfId="6"/>
    <cellStyle name="Normal" xfId="0" builtinId="0"/>
    <cellStyle name="Normal_apklausa 2005 stomatologijai" xfId="7"/>
    <cellStyle name="Paprastas_Lapas1" xfId="2"/>
    <cellStyle name="Paprastas_Lapas2" xf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6D9F1"/>
      <rgbColor rgb="FF000080"/>
      <rgbColor rgb="FFFF00FF"/>
      <rgbColor rgb="FFFFFF00"/>
      <rgbColor rgb="FF00FFFF"/>
      <rgbColor rgb="FF800080"/>
      <rgbColor rgb="FF800000"/>
      <rgbColor rgb="FF008080"/>
      <rgbColor rgb="FF0000FF"/>
      <rgbColor rgb="FF00CCFF"/>
      <rgbColor rgb="FFCCFFFF"/>
      <rgbColor rgb="FFCCFFCC"/>
      <rgbColor rgb="FFFFFF99"/>
      <rgbColor rgb="FFBFBFB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Paraiska%202022-07-25%20instrument&#371;%20po%20rit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2">
          <cell r="B22" t="str">
            <v>Priekinis filtras</v>
          </cell>
        </row>
        <row r="23">
          <cell r="B23" t="str">
            <v>Hepa filtras</v>
          </cell>
        </row>
        <row r="24">
          <cell r="B24" t="str">
            <v>Solenoidinis vožtuvas</v>
          </cell>
        </row>
        <row r="25">
          <cell r="B25" t="str">
            <v>Peristaltinė pompa</v>
          </cell>
        </row>
        <row r="26">
          <cell r="B26" t="str">
            <v>Detergentų žarnelės</v>
          </cell>
        </row>
        <row r="27">
          <cell r="B27" t="str">
            <v>Valdymo plokštė</v>
          </cell>
        </row>
        <row r="28">
          <cell r="B28" t="str">
            <v>Chemijos paėmimo zondas</v>
          </cell>
        </row>
        <row r="29">
          <cell r="B29" t="str">
            <v>Srauto matuoklis</v>
          </cell>
        </row>
        <row r="30">
          <cell r="B30" t="str">
            <v>Temperatūros daviklis</v>
          </cell>
        </row>
        <row r="31">
          <cell r="B31" t="str">
            <v>Durų tarpinių komplektas (2 vnt.)</v>
          </cell>
        </row>
        <row r="32">
          <cell r="B32" t="str">
            <v>Ploviklis, skirtas plovimo mašinoms, 5 l talpos</v>
          </cell>
        </row>
        <row r="33">
          <cell r="B33" t="str">
            <v>Neutralizatorius, skirtas plovimo mašinoms, 5 l talpos</v>
          </cell>
        </row>
        <row r="34">
          <cell r="B34" t="str">
            <v>Vandens minkštinimo druska</v>
          </cell>
        </row>
        <row r="37">
          <cell r="B37" t="str">
            <v>Kameros purškimo rankų sukimosi patikrinimas. Nešvarumų pašalinimas</v>
          </cell>
        </row>
        <row r="38">
          <cell r="B38" t="str">
            <v>Kameros sandariklių patikrinimas dėl vandens nuotėkio</v>
          </cell>
        </row>
        <row r="39">
          <cell r="B39" t="str">
            <v>Elektros maitinimo jungčių patikrinimas elektros skydelyje</v>
          </cell>
        </row>
        <row r="40">
          <cell r="B40" t="str">
            <v>Žarnų jungčių patikrinimas</v>
          </cell>
        </row>
        <row r="41">
          <cell r="B41" t="str">
            <v>Filtrų išvalymas</v>
          </cell>
        </row>
        <row r="42">
          <cell r="B42" t="str">
            <v xml:space="preserve">Kaitinimo elementų būklės patikrinimas </v>
          </cell>
        </row>
        <row r="43">
          <cell r="B43" t="str">
            <v>Cirkuliacinės pompos sandarumo ir veikimo patikrinimas</v>
          </cell>
        </row>
        <row r="44">
          <cell r="B44" t="str">
            <v>Peristaltinių pompų sandarumo ir veikimo patikrinimas</v>
          </cell>
        </row>
        <row r="45">
          <cell r="B45" t="str">
            <v>Cheminių priemonių dozavimo kalibravimas</v>
          </cell>
        </row>
        <row r="46">
          <cell r="B46" t="str">
            <v>Gedimo nustatymas ir remontas</v>
          </cell>
        </row>
        <row r="47">
          <cell r="B47" t="str">
            <v xml:space="preserve">Techninė priežiūra </v>
          </cell>
        </row>
        <row r="48">
          <cell r="B48" t="str">
            <v xml:space="preserve">Personalo instruktavimas darbui su prietaisu </v>
          </cell>
        </row>
        <row r="49">
          <cell r="B49" t="str">
            <v>Transportavimas (1 km kelionės įkainis)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v.gudoniene@graina.l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8"/>
  <sheetViews>
    <sheetView tabSelected="1" topLeftCell="A48" zoomScale="140" zoomScaleNormal="140" workbookViewId="0">
      <selection activeCell="B60" sqref="B60:F60"/>
    </sheetView>
  </sheetViews>
  <sheetFormatPr defaultColWidth="9.140625" defaultRowHeight="12.75" x14ac:dyDescent="0.2"/>
  <cols>
    <col min="1" max="1" width="9" style="1" customWidth="1"/>
    <col min="2" max="2" width="29.28515625" style="2" customWidth="1"/>
    <col min="3" max="3" width="6.42578125" style="3" customWidth="1"/>
    <col min="4" max="4" width="10.85546875" style="4" customWidth="1"/>
    <col min="5" max="5" width="19.140625" style="5" customWidth="1"/>
    <col min="6" max="6" width="24.140625" style="6" customWidth="1"/>
    <col min="7" max="7" width="1.5703125" style="2" customWidth="1"/>
    <col min="8" max="8" width="1.7109375" style="2" customWidth="1"/>
    <col min="9" max="9" width="9.140625" style="2" hidden="1" customWidth="1"/>
    <col min="10" max="10" width="3.28515625" style="2" customWidth="1"/>
    <col min="11" max="1024" width="9.140625" style="2"/>
  </cols>
  <sheetData>
    <row r="1" spans="1:6" ht="12.75" customHeight="1" x14ac:dyDescent="0.2">
      <c r="A1" s="7"/>
      <c r="B1" s="8"/>
      <c r="C1" s="9"/>
      <c r="D1" s="9"/>
      <c r="E1" s="97"/>
      <c r="F1" s="97"/>
    </row>
    <row r="2" spans="1:6" ht="13.5" customHeight="1" x14ac:dyDescent="0.2">
      <c r="A2" s="10"/>
      <c r="B2" s="11"/>
      <c r="C2" s="12"/>
      <c r="D2" s="12"/>
      <c r="E2" s="13"/>
      <c r="F2" s="14"/>
    </row>
    <row r="3" spans="1:6" ht="78.75" customHeight="1" x14ac:dyDescent="0.2">
      <c r="A3" s="98" t="s">
        <v>70</v>
      </c>
      <c r="B3" s="98"/>
      <c r="C3" s="98"/>
      <c r="D3" s="98"/>
      <c r="E3" s="98"/>
      <c r="F3" s="98"/>
    </row>
    <row r="4" spans="1:6" x14ac:dyDescent="0.2">
      <c r="A4" s="108" t="s">
        <v>0</v>
      </c>
      <c r="B4" s="109"/>
      <c r="C4" s="109"/>
      <c r="D4" s="109"/>
      <c r="E4" s="109"/>
      <c r="F4" s="110"/>
    </row>
    <row r="5" spans="1:6" ht="46.5" customHeight="1" x14ac:dyDescent="0.2">
      <c r="A5" s="15"/>
      <c r="B5" s="99" t="s">
        <v>1</v>
      </c>
      <c r="C5" s="99"/>
      <c r="D5" s="99"/>
      <c r="E5" s="99"/>
      <c r="F5" s="99"/>
    </row>
    <row r="6" spans="1:6" ht="23.25" customHeight="1" x14ac:dyDescent="0.2">
      <c r="A6" s="105" t="s">
        <v>2</v>
      </c>
      <c r="B6" s="106"/>
      <c r="C6" s="106"/>
      <c r="D6" s="106"/>
      <c r="E6" s="106"/>
      <c r="F6" s="107"/>
    </row>
    <row r="7" spans="1:6" ht="15.75" customHeight="1" x14ac:dyDescent="0.2">
      <c r="A7" s="15"/>
      <c r="B7" s="100" t="s">
        <v>3</v>
      </c>
      <c r="C7" s="100"/>
      <c r="D7" s="100"/>
      <c r="E7" s="100"/>
      <c r="F7" s="100"/>
    </row>
    <row r="8" spans="1:6" x14ac:dyDescent="0.2">
      <c r="A8" s="102" t="s">
        <v>4</v>
      </c>
      <c r="B8" s="103"/>
      <c r="C8" s="103"/>
      <c r="D8" s="103"/>
      <c r="E8" s="103"/>
      <c r="F8" s="104"/>
    </row>
    <row r="9" spans="1:6" ht="30.75" customHeight="1" x14ac:dyDescent="0.2">
      <c r="A9" s="101" t="s">
        <v>68</v>
      </c>
      <c r="B9" s="101"/>
      <c r="C9" s="101"/>
      <c r="D9" s="101"/>
      <c r="E9" s="101"/>
      <c r="F9" s="101"/>
    </row>
    <row r="10" spans="1:6" ht="17.25" customHeight="1" x14ac:dyDescent="0.2">
      <c r="A10" s="61" t="s">
        <v>71</v>
      </c>
      <c r="B10" s="61"/>
      <c r="C10" s="61"/>
      <c r="D10" s="61"/>
      <c r="E10" s="61"/>
      <c r="F10" s="61"/>
    </row>
    <row r="11" spans="1:6" ht="15" customHeight="1" x14ac:dyDescent="0.2">
      <c r="A11" s="62" t="s">
        <v>69</v>
      </c>
      <c r="B11" s="62"/>
      <c r="C11" s="62"/>
      <c r="D11" s="62"/>
      <c r="E11" s="62"/>
      <c r="F11" s="62"/>
    </row>
    <row r="12" spans="1:6" ht="44.25" customHeight="1" x14ac:dyDescent="0.2">
      <c r="A12" s="63" t="s">
        <v>25</v>
      </c>
      <c r="B12" s="63"/>
      <c r="C12" s="63"/>
      <c r="D12" s="64" t="s">
        <v>72</v>
      </c>
      <c r="E12" s="64"/>
      <c r="F12" s="64"/>
    </row>
    <row r="13" spans="1:6" ht="37.5" customHeight="1" x14ac:dyDescent="0.2">
      <c r="A13" s="59" t="s">
        <v>5</v>
      </c>
      <c r="B13" s="59"/>
      <c r="C13" s="59"/>
      <c r="D13" s="60">
        <v>147736647</v>
      </c>
      <c r="E13" s="60"/>
      <c r="F13" s="60"/>
    </row>
    <row r="14" spans="1:6" ht="37.5" customHeight="1" x14ac:dyDescent="0.2">
      <c r="A14" s="88" t="s">
        <v>26</v>
      </c>
      <c r="B14" s="88"/>
      <c r="C14" s="88"/>
      <c r="D14" s="89" t="s">
        <v>73</v>
      </c>
      <c r="E14" s="89"/>
      <c r="F14" s="89"/>
    </row>
    <row r="15" spans="1:6" ht="30" customHeight="1" x14ac:dyDescent="0.2">
      <c r="A15" s="88" t="s">
        <v>6</v>
      </c>
      <c r="B15" s="88"/>
      <c r="C15" s="88"/>
      <c r="D15" s="89" t="s">
        <v>74</v>
      </c>
      <c r="E15" s="89"/>
      <c r="F15" s="89"/>
    </row>
    <row r="16" spans="1:6" ht="30.75" customHeight="1" x14ac:dyDescent="0.2">
      <c r="A16" s="90" t="s">
        <v>7</v>
      </c>
      <c r="B16" s="90"/>
      <c r="C16" s="90"/>
      <c r="D16" s="91" t="s">
        <v>75</v>
      </c>
      <c r="E16" s="92"/>
      <c r="F16" s="92"/>
    </row>
    <row r="17" spans="1:10" ht="36.75" customHeight="1" x14ac:dyDescent="0.2">
      <c r="A17" s="88" t="s">
        <v>8</v>
      </c>
      <c r="B17" s="88"/>
      <c r="C17" s="88"/>
      <c r="D17" s="60" t="s">
        <v>76</v>
      </c>
      <c r="E17" s="60"/>
      <c r="F17" s="60"/>
    </row>
    <row r="18" spans="1:10" ht="36.75" customHeight="1" x14ac:dyDescent="0.2">
      <c r="A18" s="96" t="s">
        <v>27</v>
      </c>
      <c r="B18" s="96"/>
      <c r="C18" s="96"/>
      <c r="D18" s="96"/>
      <c r="E18" s="96"/>
      <c r="F18" s="96"/>
    </row>
    <row r="19" spans="1:10" ht="65.099999999999994" customHeight="1" x14ac:dyDescent="0.2">
      <c r="A19" s="16" t="s">
        <v>9</v>
      </c>
      <c r="B19" s="16" t="s">
        <v>10</v>
      </c>
      <c r="C19" s="16" t="s">
        <v>11</v>
      </c>
      <c r="D19" s="16" t="s">
        <v>12</v>
      </c>
      <c r="E19" s="17" t="s">
        <v>28</v>
      </c>
      <c r="F19" s="16" t="s">
        <v>13</v>
      </c>
      <c r="J19" s="18"/>
    </row>
    <row r="20" spans="1:10" x14ac:dyDescent="0.2">
      <c r="A20" s="19">
        <v>1</v>
      </c>
      <c r="B20" s="19">
        <f>A20+1</f>
        <v>2</v>
      </c>
      <c r="C20" s="19">
        <f>B20+1</f>
        <v>3</v>
      </c>
      <c r="D20" s="19">
        <f>C20+1</f>
        <v>4</v>
      </c>
      <c r="E20" s="19">
        <f>D20+1</f>
        <v>5</v>
      </c>
      <c r="F20" s="19">
        <f>E20+1</f>
        <v>6</v>
      </c>
    </row>
    <row r="21" spans="1:10" ht="38.25" x14ac:dyDescent="0.2">
      <c r="A21" s="43" t="s">
        <v>33</v>
      </c>
      <c r="B21" s="53" t="s">
        <v>32</v>
      </c>
      <c r="C21" s="44"/>
      <c r="D21" s="44"/>
      <c r="E21" s="44"/>
      <c r="F21" s="45"/>
    </row>
    <row r="22" spans="1:10" ht="15" customHeight="1" x14ac:dyDescent="0.2">
      <c r="A22" s="30" t="s">
        <v>35</v>
      </c>
      <c r="B22" s="93" t="s">
        <v>34</v>
      </c>
      <c r="C22" s="94"/>
      <c r="D22" s="94"/>
      <c r="E22" s="94"/>
      <c r="F22" s="95"/>
    </row>
    <row r="23" spans="1:10" ht="15" customHeight="1" x14ac:dyDescent="0.2">
      <c r="A23" s="30" t="s">
        <v>36</v>
      </c>
      <c r="B23" s="46" t="str">
        <f>[1]Sheet1!B22</f>
        <v>Priekinis filtras</v>
      </c>
      <c r="C23" s="47" t="s">
        <v>14</v>
      </c>
      <c r="D23" s="31">
        <v>21</v>
      </c>
      <c r="E23" s="32">
        <v>50</v>
      </c>
      <c r="F23" s="33">
        <f t="shared" ref="F23" si="0">ROUND(E23, 2)*(100+D23)/100</f>
        <v>60.5</v>
      </c>
      <c r="G23" s="86"/>
      <c r="H23" s="87"/>
      <c r="I23" s="87"/>
    </row>
    <row r="24" spans="1:10" ht="15" customHeight="1" x14ac:dyDescent="0.2">
      <c r="A24" s="30" t="s">
        <v>37</v>
      </c>
      <c r="B24" s="48" t="str">
        <f>[1]Sheet1!B23</f>
        <v>Hepa filtras</v>
      </c>
      <c r="C24" s="47" t="s">
        <v>14</v>
      </c>
      <c r="D24" s="31">
        <v>21</v>
      </c>
      <c r="E24" s="32">
        <v>250</v>
      </c>
      <c r="F24" s="33">
        <f t="shared" ref="F24:F35" si="1">ROUND(E24, 2)*(100+D24)/100</f>
        <v>302.5</v>
      </c>
      <c r="G24" s="20"/>
      <c r="H24" s="20"/>
      <c r="J24" s="21"/>
    </row>
    <row r="25" spans="1:10" ht="15" customHeight="1" x14ac:dyDescent="0.2">
      <c r="A25" s="30" t="s">
        <v>38</v>
      </c>
      <c r="B25" s="48" t="str">
        <f>[1]Sheet1!B24</f>
        <v>Solenoidinis vožtuvas</v>
      </c>
      <c r="C25" s="47" t="s">
        <v>14</v>
      </c>
      <c r="D25" s="31">
        <v>21</v>
      </c>
      <c r="E25" s="32">
        <v>100</v>
      </c>
      <c r="F25" s="33">
        <f t="shared" si="1"/>
        <v>121</v>
      </c>
      <c r="G25" s="20"/>
      <c r="H25" s="20"/>
      <c r="J25" s="21"/>
    </row>
    <row r="26" spans="1:10" ht="15" customHeight="1" x14ac:dyDescent="0.2">
      <c r="A26" s="30" t="s">
        <v>39</v>
      </c>
      <c r="B26" s="48" t="str">
        <f>[1]Sheet1!B25</f>
        <v>Peristaltinė pompa</v>
      </c>
      <c r="C26" s="47" t="s">
        <v>14</v>
      </c>
      <c r="D26" s="31">
        <v>21</v>
      </c>
      <c r="E26" s="32">
        <v>300</v>
      </c>
      <c r="F26" s="33">
        <f t="shared" si="1"/>
        <v>363</v>
      </c>
      <c r="G26" s="20"/>
      <c r="H26" s="20"/>
      <c r="J26" s="21"/>
    </row>
    <row r="27" spans="1:10" ht="15" customHeight="1" x14ac:dyDescent="0.2">
      <c r="A27" s="30" t="s">
        <v>40</v>
      </c>
      <c r="B27" s="48" t="str">
        <f>[1]Sheet1!B26</f>
        <v>Detergentų žarnelės</v>
      </c>
      <c r="C27" s="47" t="s">
        <v>14</v>
      </c>
      <c r="D27" s="31">
        <v>21</v>
      </c>
      <c r="E27" s="32">
        <v>30</v>
      </c>
      <c r="F27" s="33">
        <f t="shared" si="1"/>
        <v>36.299999999999997</v>
      </c>
      <c r="G27" s="20"/>
      <c r="H27" s="20"/>
      <c r="J27" s="21"/>
    </row>
    <row r="28" spans="1:10" ht="15" customHeight="1" x14ac:dyDescent="0.2">
      <c r="A28" s="30" t="s">
        <v>41</v>
      </c>
      <c r="B28" s="48" t="str">
        <f>[1]Sheet1!B27</f>
        <v>Valdymo plokštė</v>
      </c>
      <c r="C28" s="47" t="s">
        <v>14</v>
      </c>
      <c r="D28" s="31">
        <v>21</v>
      </c>
      <c r="E28" s="32">
        <v>1000</v>
      </c>
      <c r="F28" s="33">
        <f t="shared" si="1"/>
        <v>1210</v>
      </c>
      <c r="G28" s="20"/>
      <c r="H28" s="20"/>
      <c r="J28" s="21"/>
    </row>
    <row r="29" spans="1:10" ht="15" customHeight="1" x14ac:dyDescent="0.2">
      <c r="A29" s="30" t="s">
        <v>42</v>
      </c>
      <c r="B29" s="48" t="str">
        <f>[1]Sheet1!B28</f>
        <v>Chemijos paėmimo zondas</v>
      </c>
      <c r="C29" s="47" t="s">
        <v>14</v>
      </c>
      <c r="D29" s="31">
        <v>21</v>
      </c>
      <c r="E29" s="32">
        <v>120</v>
      </c>
      <c r="F29" s="33">
        <f t="shared" si="1"/>
        <v>145.19999999999999</v>
      </c>
      <c r="G29" s="20"/>
      <c r="H29" s="20"/>
      <c r="J29" s="21"/>
    </row>
    <row r="30" spans="1:10" ht="15" customHeight="1" x14ac:dyDescent="0.2">
      <c r="A30" s="30" t="s">
        <v>43</v>
      </c>
      <c r="B30" s="48" t="str">
        <f>[1]Sheet1!B29</f>
        <v>Srauto matuoklis</v>
      </c>
      <c r="C30" s="47" t="s">
        <v>14</v>
      </c>
      <c r="D30" s="31">
        <v>21</v>
      </c>
      <c r="E30" s="32">
        <v>200</v>
      </c>
      <c r="F30" s="33">
        <f t="shared" si="1"/>
        <v>242</v>
      </c>
      <c r="G30" s="20"/>
      <c r="H30" s="20"/>
      <c r="J30" s="21"/>
    </row>
    <row r="31" spans="1:10" ht="15" customHeight="1" x14ac:dyDescent="0.2">
      <c r="A31" s="30" t="s">
        <v>44</v>
      </c>
      <c r="B31" s="48" t="str">
        <f>[1]Sheet1!B30</f>
        <v>Temperatūros daviklis</v>
      </c>
      <c r="C31" s="47" t="s">
        <v>14</v>
      </c>
      <c r="D31" s="31">
        <v>21</v>
      </c>
      <c r="E31" s="32">
        <v>215</v>
      </c>
      <c r="F31" s="33">
        <f t="shared" si="1"/>
        <v>260.14999999999998</v>
      </c>
      <c r="G31" s="20"/>
      <c r="H31" s="20"/>
      <c r="J31" s="21"/>
    </row>
    <row r="32" spans="1:10" ht="30" customHeight="1" x14ac:dyDescent="0.2">
      <c r="A32" s="30" t="s">
        <v>45</v>
      </c>
      <c r="B32" s="48" t="str">
        <f>[1]Sheet1!B31</f>
        <v>Durų tarpinių komplektas (2 vnt.)</v>
      </c>
      <c r="C32" s="49" t="s">
        <v>14</v>
      </c>
      <c r="D32" s="31">
        <v>21</v>
      </c>
      <c r="E32" s="32">
        <v>250</v>
      </c>
      <c r="F32" s="33">
        <f t="shared" si="1"/>
        <v>302.5</v>
      </c>
      <c r="G32" s="20"/>
      <c r="H32" s="20"/>
      <c r="J32" s="21"/>
    </row>
    <row r="33" spans="1:10" ht="30" customHeight="1" x14ac:dyDescent="0.2">
      <c r="A33" s="30" t="s">
        <v>46</v>
      </c>
      <c r="B33" s="48" t="str">
        <f>[1]Sheet1!B32</f>
        <v>Ploviklis, skirtas plovimo mašinoms, 5 l talpos</v>
      </c>
      <c r="C33" s="50" t="s">
        <v>14</v>
      </c>
      <c r="D33" s="31">
        <v>21</v>
      </c>
      <c r="E33" s="32">
        <v>60</v>
      </c>
      <c r="F33" s="33">
        <f t="shared" si="1"/>
        <v>72.599999999999994</v>
      </c>
      <c r="G33" s="20"/>
      <c r="H33" s="20"/>
      <c r="J33" s="21"/>
    </row>
    <row r="34" spans="1:10" ht="30" customHeight="1" x14ac:dyDescent="0.2">
      <c r="A34" s="30" t="s">
        <v>47</v>
      </c>
      <c r="B34" s="48" t="str">
        <f>[1]Sheet1!B33</f>
        <v>Neutralizatorius, skirtas plovimo mašinoms, 5 l talpos</v>
      </c>
      <c r="C34" s="50" t="s">
        <v>14</v>
      </c>
      <c r="D34" s="31">
        <v>21</v>
      </c>
      <c r="E34" s="32">
        <v>46</v>
      </c>
      <c r="F34" s="33">
        <f t="shared" si="1"/>
        <v>55.66</v>
      </c>
      <c r="G34" s="20"/>
      <c r="H34" s="20"/>
      <c r="J34" s="21"/>
    </row>
    <row r="35" spans="1:10" ht="15" customHeight="1" x14ac:dyDescent="0.2">
      <c r="A35" s="30" t="s">
        <v>48</v>
      </c>
      <c r="B35" s="48" t="str">
        <f>[1]Sheet1!B34</f>
        <v>Vandens minkštinimo druska</v>
      </c>
      <c r="C35" s="50" t="s">
        <v>49</v>
      </c>
      <c r="D35" s="31">
        <v>21</v>
      </c>
      <c r="E35" s="32">
        <v>5</v>
      </c>
      <c r="F35" s="33">
        <f t="shared" si="1"/>
        <v>6.05</v>
      </c>
      <c r="G35" s="20"/>
      <c r="H35" s="20"/>
      <c r="J35" s="21"/>
    </row>
    <row r="36" spans="1:10" ht="15" customHeight="1" x14ac:dyDescent="0.2">
      <c r="A36" s="68" t="s">
        <v>15</v>
      </c>
      <c r="B36" s="68"/>
      <c r="C36" s="68"/>
      <c r="D36" s="68"/>
      <c r="E36" s="34">
        <f>SUM(E23:E35)</f>
        <v>2626</v>
      </c>
      <c r="F36" s="34">
        <f>SUM(F23:F35)</f>
        <v>3177.46</v>
      </c>
    </row>
    <row r="37" spans="1:10" ht="15" customHeight="1" x14ac:dyDescent="0.2">
      <c r="A37" s="51" t="s">
        <v>51</v>
      </c>
      <c r="B37" s="69" t="s">
        <v>50</v>
      </c>
      <c r="C37" s="69"/>
      <c r="D37" s="69"/>
      <c r="E37" s="69"/>
      <c r="F37" s="69"/>
    </row>
    <row r="38" spans="1:10" ht="30" customHeight="1" x14ac:dyDescent="0.2">
      <c r="A38" s="52" t="s">
        <v>52</v>
      </c>
      <c r="B38" s="35" t="str">
        <f>[1]Sheet1!B37</f>
        <v>Kameros purškimo rankų sukimosi patikrinimas. Nešvarumų pašalinimas</v>
      </c>
      <c r="C38" s="50" t="s">
        <v>65</v>
      </c>
      <c r="D38" s="36">
        <v>21</v>
      </c>
      <c r="E38" s="37">
        <v>15</v>
      </c>
      <c r="F38" s="38">
        <f t="shared" ref="F38:F50" si="2">ROUND(E38, 2)*(100+D38)/100</f>
        <v>18.149999999999999</v>
      </c>
    </row>
    <row r="39" spans="1:10" ht="30" customHeight="1" x14ac:dyDescent="0.2">
      <c r="A39" s="52" t="s">
        <v>53</v>
      </c>
      <c r="B39" s="35" t="str">
        <f>[1]Sheet1!B38</f>
        <v>Kameros sandariklių patikrinimas dėl vandens nuotėkio</v>
      </c>
      <c r="C39" s="50" t="s">
        <v>65</v>
      </c>
      <c r="D39" s="36">
        <v>21</v>
      </c>
      <c r="E39" s="37">
        <v>20</v>
      </c>
      <c r="F39" s="38">
        <f t="shared" si="2"/>
        <v>24.2</v>
      </c>
    </row>
    <row r="40" spans="1:10" ht="30" customHeight="1" x14ac:dyDescent="0.2">
      <c r="A40" s="52" t="s">
        <v>54</v>
      </c>
      <c r="B40" s="35" t="str">
        <f>[1]Sheet1!B39</f>
        <v>Elektros maitinimo jungčių patikrinimas elektros skydelyje</v>
      </c>
      <c r="C40" s="50" t="s">
        <v>65</v>
      </c>
      <c r="D40" s="36">
        <v>21</v>
      </c>
      <c r="E40" s="37">
        <v>15</v>
      </c>
      <c r="F40" s="38">
        <f t="shared" si="2"/>
        <v>18.149999999999999</v>
      </c>
    </row>
    <row r="41" spans="1:10" ht="15" customHeight="1" x14ac:dyDescent="0.2">
      <c r="A41" s="52" t="s">
        <v>55</v>
      </c>
      <c r="B41" s="35" t="str">
        <f>[1]Sheet1!B40</f>
        <v>Žarnų jungčių patikrinimas</v>
      </c>
      <c r="C41" s="50" t="s">
        <v>65</v>
      </c>
      <c r="D41" s="36">
        <v>21</v>
      </c>
      <c r="E41" s="37">
        <v>20</v>
      </c>
      <c r="F41" s="38">
        <f t="shared" si="2"/>
        <v>24.2</v>
      </c>
    </row>
    <row r="42" spans="1:10" ht="15" customHeight="1" x14ac:dyDescent="0.2">
      <c r="A42" s="52" t="s">
        <v>56</v>
      </c>
      <c r="B42" s="35" t="str">
        <f>[1]Sheet1!B41</f>
        <v>Filtrų išvalymas</v>
      </c>
      <c r="C42" s="50" t="s">
        <v>65</v>
      </c>
      <c r="D42" s="36">
        <v>21</v>
      </c>
      <c r="E42" s="37">
        <v>25</v>
      </c>
      <c r="F42" s="38">
        <f t="shared" si="2"/>
        <v>30.25</v>
      </c>
    </row>
    <row r="43" spans="1:10" ht="30" customHeight="1" x14ac:dyDescent="0.2">
      <c r="A43" s="52" t="s">
        <v>57</v>
      </c>
      <c r="B43" s="35" t="str">
        <f>[1]Sheet1!B42</f>
        <v xml:space="preserve">Kaitinimo elementų būklės patikrinimas </v>
      </c>
      <c r="C43" s="50" t="s">
        <v>65</v>
      </c>
      <c r="D43" s="36">
        <v>21</v>
      </c>
      <c r="E43" s="37">
        <v>25</v>
      </c>
      <c r="F43" s="38">
        <f t="shared" si="2"/>
        <v>30.25</v>
      </c>
    </row>
    <row r="44" spans="1:10" ht="30" customHeight="1" x14ac:dyDescent="0.2">
      <c r="A44" s="52" t="s">
        <v>58</v>
      </c>
      <c r="B44" s="35" t="str">
        <f>[1]Sheet1!B43</f>
        <v>Cirkuliacinės pompos sandarumo ir veikimo patikrinimas</v>
      </c>
      <c r="C44" s="50" t="s">
        <v>65</v>
      </c>
      <c r="D44" s="36">
        <v>21</v>
      </c>
      <c r="E44" s="37">
        <v>25</v>
      </c>
      <c r="F44" s="38">
        <f t="shared" si="2"/>
        <v>30.25</v>
      </c>
    </row>
    <row r="45" spans="1:10" ht="30" customHeight="1" x14ac:dyDescent="0.2">
      <c r="A45" s="52" t="s">
        <v>59</v>
      </c>
      <c r="B45" s="35" t="str">
        <f>[1]Sheet1!B44</f>
        <v>Peristaltinių pompų sandarumo ir veikimo patikrinimas</v>
      </c>
      <c r="C45" s="50" t="s">
        <v>65</v>
      </c>
      <c r="D45" s="36">
        <v>21</v>
      </c>
      <c r="E45" s="37">
        <v>20</v>
      </c>
      <c r="F45" s="38">
        <f t="shared" si="2"/>
        <v>24.2</v>
      </c>
    </row>
    <row r="46" spans="1:10" ht="30" customHeight="1" x14ac:dyDescent="0.2">
      <c r="A46" s="52" t="s">
        <v>60</v>
      </c>
      <c r="B46" s="35" t="str">
        <f>[1]Sheet1!B45</f>
        <v>Cheminių priemonių dozavimo kalibravimas</v>
      </c>
      <c r="C46" s="50" t="s">
        <v>65</v>
      </c>
      <c r="D46" s="36">
        <v>21</v>
      </c>
      <c r="E46" s="37">
        <v>30</v>
      </c>
      <c r="F46" s="38">
        <f t="shared" si="2"/>
        <v>36.299999999999997</v>
      </c>
    </row>
    <row r="47" spans="1:10" ht="15" customHeight="1" x14ac:dyDescent="0.2">
      <c r="A47" s="52" t="s">
        <v>61</v>
      </c>
      <c r="B47" s="39" t="str">
        <f>[1]Sheet1!B46</f>
        <v>Gedimo nustatymas ir remontas</v>
      </c>
      <c r="C47" s="50" t="s">
        <v>66</v>
      </c>
      <c r="D47" s="36">
        <v>21</v>
      </c>
      <c r="E47" s="37">
        <v>50</v>
      </c>
      <c r="F47" s="38">
        <f t="shared" si="2"/>
        <v>60.5</v>
      </c>
    </row>
    <row r="48" spans="1:10" ht="15" customHeight="1" x14ac:dyDescent="0.2">
      <c r="A48" s="52" t="s">
        <v>62</v>
      </c>
      <c r="B48" s="40" t="str">
        <f>[1]Sheet1!B47</f>
        <v xml:space="preserve">Techninė priežiūra </v>
      </c>
      <c r="C48" s="50" t="s">
        <v>66</v>
      </c>
      <c r="D48" s="36">
        <v>21</v>
      </c>
      <c r="E48" s="37">
        <v>50</v>
      </c>
      <c r="F48" s="38">
        <f t="shared" si="2"/>
        <v>60.5</v>
      </c>
    </row>
    <row r="49" spans="1:6" ht="30" customHeight="1" x14ac:dyDescent="0.2">
      <c r="A49" s="52" t="s">
        <v>63</v>
      </c>
      <c r="B49" s="40" t="str">
        <f>[1]Sheet1!B48</f>
        <v xml:space="preserve">Personalo instruktavimas darbui su prietaisu </v>
      </c>
      <c r="C49" s="50" t="s">
        <v>66</v>
      </c>
      <c r="D49" s="36">
        <v>21</v>
      </c>
      <c r="E49" s="37">
        <v>50</v>
      </c>
      <c r="F49" s="38">
        <f t="shared" si="2"/>
        <v>60.5</v>
      </c>
    </row>
    <row r="50" spans="1:6" ht="30" customHeight="1" x14ac:dyDescent="0.2">
      <c r="A50" s="52" t="s">
        <v>64</v>
      </c>
      <c r="B50" s="40" t="str">
        <f>[1]Sheet1!B49</f>
        <v>Transportavimas (1 km kelionės įkainis)</v>
      </c>
      <c r="C50" s="50" t="s">
        <v>67</v>
      </c>
      <c r="D50" s="36">
        <v>21</v>
      </c>
      <c r="E50" s="37">
        <v>0.5</v>
      </c>
      <c r="F50" s="38">
        <f t="shared" si="2"/>
        <v>0.60499999999999998</v>
      </c>
    </row>
    <row r="51" spans="1:6" ht="15" customHeight="1" x14ac:dyDescent="0.2">
      <c r="A51" s="70" t="s">
        <v>15</v>
      </c>
      <c r="B51" s="70"/>
      <c r="C51" s="70"/>
      <c r="D51" s="70"/>
      <c r="E51" s="41">
        <f>SUM(E38:E50)</f>
        <v>345.5</v>
      </c>
      <c r="F51" s="34">
        <f>SUM(F38:F50)</f>
        <v>418.05500000000001</v>
      </c>
    </row>
    <row r="52" spans="1:6" ht="15" customHeight="1" x14ac:dyDescent="0.2">
      <c r="A52" s="73" t="s">
        <v>31</v>
      </c>
      <c r="B52" s="73"/>
      <c r="C52" s="73"/>
      <c r="D52" s="73"/>
      <c r="E52" s="42">
        <f>SUM(E36+E51)</f>
        <v>2971.5</v>
      </c>
      <c r="F52" s="42">
        <f>SUM(F36+F51)</f>
        <v>3595.5149999999999</v>
      </c>
    </row>
    <row r="53" spans="1:6" ht="21.75" customHeight="1" x14ac:dyDescent="0.2">
      <c r="A53" s="71" t="s">
        <v>16</v>
      </c>
      <c r="B53" s="71"/>
      <c r="C53" s="71"/>
      <c r="D53" s="71"/>
      <c r="E53" s="71"/>
      <c r="F53" s="71"/>
    </row>
    <row r="54" spans="1:6" ht="24" customHeight="1" x14ac:dyDescent="0.2">
      <c r="A54" s="22" t="s">
        <v>17</v>
      </c>
      <c r="B54" s="72" t="s">
        <v>18</v>
      </c>
      <c r="C54" s="72"/>
      <c r="D54" s="72"/>
      <c r="E54" s="72"/>
      <c r="F54" s="72"/>
    </row>
    <row r="55" spans="1:6" ht="21" customHeight="1" x14ac:dyDescent="0.2">
      <c r="A55" s="57">
        <v>1</v>
      </c>
      <c r="B55" s="74" t="s">
        <v>79</v>
      </c>
      <c r="C55" s="75"/>
      <c r="D55" s="75"/>
      <c r="E55" s="75"/>
      <c r="F55" s="76"/>
    </row>
    <row r="56" spans="1:6" ht="21.75" customHeight="1" x14ac:dyDescent="0.2">
      <c r="A56" s="57">
        <v>2</v>
      </c>
      <c r="B56" s="54" t="s">
        <v>80</v>
      </c>
      <c r="C56" s="55"/>
      <c r="D56" s="55"/>
      <c r="E56" s="55"/>
      <c r="F56" s="56"/>
    </row>
    <row r="57" spans="1:6" ht="21" customHeight="1" x14ac:dyDescent="0.2">
      <c r="A57" s="57">
        <v>3</v>
      </c>
      <c r="B57" s="65" t="s">
        <v>81</v>
      </c>
      <c r="C57" s="66"/>
      <c r="D57" s="66"/>
      <c r="E57" s="66"/>
      <c r="F57" s="67"/>
    </row>
    <row r="58" spans="1:6" ht="22.5" customHeight="1" x14ac:dyDescent="0.2">
      <c r="A58" s="58"/>
      <c r="B58" s="65"/>
      <c r="C58" s="66"/>
      <c r="D58" s="66"/>
      <c r="E58" s="66"/>
      <c r="F58" s="67"/>
    </row>
    <row r="59" spans="1:6" ht="21" customHeight="1" x14ac:dyDescent="0.2">
      <c r="A59" s="58"/>
      <c r="B59" s="65"/>
      <c r="C59" s="66"/>
      <c r="D59" s="66"/>
      <c r="E59" s="66"/>
      <c r="F59" s="67"/>
    </row>
    <row r="60" spans="1:6" ht="23.25" customHeight="1" x14ac:dyDescent="0.2">
      <c r="A60" s="23"/>
      <c r="B60" s="79"/>
      <c r="C60" s="79"/>
      <c r="D60" s="79"/>
      <c r="E60" s="79"/>
      <c r="F60" s="79"/>
    </row>
    <row r="61" spans="1:6" ht="18" customHeight="1" x14ac:dyDescent="0.2">
      <c r="A61" s="80" t="s">
        <v>29</v>
      </c>
      <c r="B61" s="80"/>
      <c r="C61" s="80"/>
      <c r="D61" s="80"/>
      <c r="E61" s="80"/>
      <c r="F61" s="80"/>
    </row>
    <row r="62" spans="1:6" ht="25.5" customHeight="1" x14ac:dyDescent="0.2">
      <c r="A62" s="81" t="s">
        <v>19</v>
      </c>
      <c r="B62" s="81"/>
      <c r="C62" s="81"/>
      <c r="D62" s="81"/>
      <c r="E62" s="81"/>
      <c r="F62" s="81"/>
    </row>
    <row r="63" spans="1:6" ht="27.75" customHeight="1" x14ac:dyDescent="0.2">
      <c r="A63" s="82" t="s">
        <v>20</v>
      </c>
      <c r="B63" s="82"/>
      <c r="C63" s="82"/>
      <c r="D63" s="82"/>
      <c r="E63" s="82"/>
      <c r="F63" s="82"/>
    </row>
    <row r="64" spans="1:6" ht="18" customHeight="1" x14ac:dyDescent="0.2">
      <c r="A64" s="82" t="s">
        <v>21</v>
      </c>
      <c r="B64" s="82"/>
      <c r="C64" s="82"/>
      <c r="D64" s="82"/>
      <c r="E64" s="82"/>
      <c r="F64" s="82"/>
    </row>
    <row r="65" spans="1:6" ht="21" customHeight="1" x14ac:dyDescent="0.2">
      <c r="A65" s="83" t="s">
        <v>30</v>
      </c>
      <c r="B65" s="83"/>
      <c r="C65" s="83"/>
      <c r="D65" s="83"/>
      <c r="E65" s="83"/>
      <c r="F65" s="83"/>
    </row>
    <row r="66" spans="1:6" ht="15" customHeight="1" x14ac:dyDescent="0.2">
      <c r="A66" s="84" t="s">
        <v>77</v>
      </c>
      <c r="B66" s="84"/>
      <c r="C66" s="84"/>
      <c r="D66" s="24"/>
      <c r="E66" s="85" t="s">
        <v>78</v>
      </c>
      <c r="F66" s="85"/>
    </row>
    <row r="67" spans="1:6" ht="17.25" customHeight="1" x14ac:dyDescent="0.2">
      <c r="A67" s="77" t="s">
        <v>22</v>
      </c>
      <c r="B67" s="77"/>
      <c r="C67" s="77"/>
      <c r="D67" s="29" t="s">
        <v>23</v>
      </c>
      <c r="E67" s="78" t="s">
        <v>24</v>
      </c>
      <c r="F67" s="78"/>
    </row>
    <row r="68" spans="1:6" ht="14.25" x14ac:dyDescent="0.2">
      <c r="A68" s="25"/>
      <c r="B68" s="26"/>
      <c r="C68" s="27"/>
      <c r="D68" s="27"/>
      <c r="E68" s="28"/>
      <c r="F68" s="26"/>
    </row>
  </sheetData>
  <mergeCells count="45">
    <mergeCell ref="E1:F1"/>
    <mergeCell ref="A3:F3"/>
    <mergeCell ref="B5:F5"/>
    <mergeCell ref="B7:F7"/>
    <mergeCell ref="A9:F9"/>
    <mergeCell ref="A8:F8"/>
    <mergeCell ref="A6:F6"/>
    <mergeCell ref="A4:F4"/>
    <mergeCell ref="G23:I23"/>
    <mergeCell ref="A14:C14"/>
    <mergeCell ref="D14:F14"/>
    <mergeCell ref="A15:C15"/>
    <mergeCell ref="D15:F15"/>
    <mergeCell ref="A16:C16"/>
    <mergeCell ref="D16:F16"/>
    <mergeCell ref="B22:F22"/>
    <mergeCell ref="A17:C17"/>
    <mergeCell ref="D17:F17"/>
    <mergeCell ref="A18:F18"/>
    <mergeCell ref="A67:C67"/>
    <mergeCell ref="E67:F67"/>
    <mergeCell ref="B59:F59"/>
    <mergeCell ref="B60:F60"/>
    <mergeCell ref="A61:F61"/>
    <mergeCell ref="A62:F62"/>
    <mergeCell ref="A63:F63"/>
    <mergeCell ref="A64:F64"/>
    <mergeCell ref="A65:F65"/>
    <mergeCell ref="A66:C66"/>
    <mergeCell ref="E66:F66"/>
    <mergeCell ref="B57:F57"/>
    <mergeCell ref="B58:F58"/>
    <mergeCell ref="A36:D36"/>
    <mergeCell ref="B37:F37"/>
    <mergeCell ref="A51:D51"/>
    <mergeCell ref="A53:F53"/>
    <mergeCell ref="B54:F54"/>
    <mergeCell ref="A52:D52"/>
    <mergeCell ref="B55:F55"/>
    <mergeCell ref="A13:C13"/>
    <mergeCell ref="D13:F13"/>
    <mergeCell ref="A10:F10"/>
    <mergeCell ref="A11:F11"/>
    <mergeCell ref="A12:C12"/>
    <mergeCell ref="D12:F12"/>
  </mergeCells>
  <hyperlinks>
    <hyperlink ref="D16" r:id="rId1"/>
  </hyperlinks>
  <pageMargins left="0.35416666666666702" right="0.23611111111111099" top="0.23611111111111099" bottom="0.23611111111111099" header="0.51180555555555496" footer="0.51180555555555496"/>
  <pageSetup paperSize="9" scale="90" firstPageNumber="0" orientation="portrait" verticalDpi="300" r:id="rId2"/>
</worksheet>
</file>

<file path=docProps/app.xml><?xml version="1.0" encoding="utf-8"?>
<Properties xmlns="http://schemas.openxmlformats.org/officeDocument/2006/extended-properties" xmlns:vt="http://schemas.openxmlformats.org/officeDocument/2006/docPropsVTypes">
  <Template/>
  <TotalTime>6</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Pasiūlymas</vt:lpstr>
      <vt:lpstr>Pasiūlymas!Print_Titles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Rita Jurgaitiene</dc:creator>
  <dc:description/>
  <cp:lastModifiedBy>Dainius Jonaitis</cp:lastModifiedBy>
  <cp:revision>1</cp:revision>
  <cp:lastPrinted>2022-09-23T12:10:25Z</cp:lastPrinted>
  <dcterms:created xsi:type="dcterms:W3CDTF">2018-06-05T11:38:45Z</dcterms:created>
  <dcterms:modified xsi:type="dcterms:W3CDTF">2022-10-07T12:00:10Z</dcterms:modified>
  <dc:language>lt-LT</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