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filterPrivacy="1"/>
  <xr:revisionPtr revIDLastSave="0" documentId="13_ncr:1_{10959724-B69B-4274-918F-054767A614CC}" xr6:coauthVersionLast="47" xr6:coauthVersionMax="47" xr10:uidLastSave="{00000000-0000-0000-0000-000000000000}"/>
  <bookViews>
    <workbookView xWindow="-120" yWindow="-120" windowWidth="29040" windowHeight="15840" xr2:uid="{00000000-000D-0000-FFFF-FFFF00000000}"/>
  </bookViews>
  <sheets>
    <sheet name="Lapas1" sheetId="1" r:id="rId1"/>
  </sheets>
  <definedNames>
    <definedName name="rusis">MID(Lapas1!#REF!,1,2)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105" i="1" l="1"/>
  <c r="J106" i="1"/>
  <c r="J112" i="1"/>
  <c r="J113" i="1"/>
  <c r="J98" i="1"/>
  <c r="J82" i="1"/>
  <c r="J77" i="1"/>
  <c r="J45" i="1"/>
  <c r="J41" i="1"/>
  <c r="J29" i="1"/>
  <c r="J22" i="1"/>
  <c r="J14" i="1"/>
  <c r="J143" i="1"/>
  <c r="J139" i="1"/>
  <c r="J130" i="1"/>
  <c r="J126" i="1"/>
  <c r="J90" i="1"/>
  <c r="J84" i="1"/>
  <c r="J79" i="1"/>
  <c r="J72" i="1"/>
  <c r="J66" i="1"/>
  <c r="J67" i="1"/>
  <c r="J60" i="1"/>
  <c r="J57" i="1"/>
  <c r="J52" i="1"/>
  <c r="J53" i="1"/>
  <c r="J50" i="1"/>
  <c r="J47" i="1"/>
  <c r="J48" i="1" s="1"/>
  <c r="J35" i="1"/>
  <c r="J39" i="1"/>
  <c r="J23" i="1"/>
  <c r="J24" i="1"/>
  <c r="J28" i="1"/>
  <c r="J15" i="1"/>
  <c r="J16" i="1"/>
  <c r="J152" i="1"/>
  <c r="J151" i="1"/>
  <c r="J150" i="1"/>
  <c r="J149" i="1"/>
  <c r="J148" i="1"/>
  <c r="J145" i="1"/>
  <c r="J144" i="1"/>
  <c r="J140" i="1"/>
  <c r="J136" i="1"/>
  <c r="J135" i="1"/>
  <c r="J134" i="1"/>
  <c r="J131" i="1"/>
  <c r="J127" i="1"/>
  <c r="J125" i="1"/>
  <c r="J124" i="1"/>
  <c r="J123" i="1"/>
  <c r="J118" i="1"/>
  <c r="J117" i="1"/>
  <c r="J116" i="1"/>
  <c r="J115" i="1"/>
  <c r="J114" i="1"/>
  <c r="J111" i="1"/>
  <c r="J110" i="1"/>
  <c r="J109" i="1"/>
  <c r="J108" i="1"/>
  <c r="J107" i="1"/>
  <c r="J104" i="1"/>
  <c r="J103" i="1"/>
  <c r="J102" i="1"/>
  <c r="J101" i="1"/>
  <c r="J100" i="1"/>
  <c r="J99" i="1"/>
  <c r="J95" i="1"/>
  <c r="J96" i="1" s="1"/>
  <c r="J92" i="1"/>
  <c r="J91" i="1"/>
  <c r="J89" i="1"/>
  <c r="J88" i="1"/>
  <c r="J85" i="1"/>
  <c r="J83" i="1"/>
  <c r="J78" i="1"/>
  <c r="J74" i="1"/>
  <c r="J73" i="1"/>
  <c r="J71" i="1"/>
  <c r="J68" i="1"/>
  <c r="J65" i="1"/>
  <c r="J62" i="1"/>
  <c r="J61" i="1"/>
  <c r="J56" i="1"/>
  <c r="J51" i="1"/>
  <c r="J46" i="1"/>
  <c r="J42" i="1"/>
  <c r="J40" i="1"/>
  <c r="J38" i="1"/>
  <c r="J37" i="1"/>
  <c r="J36" i="1"/>
  <c r="J34" i="1"/>
  <c r="J33" i="1"/>
  <c r="J30" i="1"/>
  <c r="J27" i="1"/>
  <c r="J26" i="1"/>
  <c r="J25" i="1"/>
  <c r="J19" i="1"/>
  <c r="J18" i="1"/>
  <c r="J17" i="1"/>
  <c r="J141" i="1" l="1"/>
  <c r="J137" i="1"/>
  <c r="J132" i="1"/>
  <c r="J58" i="1"/>
  <c r="J69" i="1"/>
  <c r="J80" i="1"/>
  <c r="J146" i="1"/>
  <c r="J31" i="1"/>
  <c r="J54" i="1"/>
  <c r="J93" i="1"/>
  <c r="J128" i="1"/>
  <c r="J153" i="1"/>
  <c r="J43" i="1"/>
  <c r="J86" i="1"/>
  <c r="J20" i="1"/>
  <c r="J63" i="1"/>
  <c r="J75" i="1"/>
  <c r="J119" i="1"/>
  <c r="J155" i="1" l="1"/>
</calcChain>
</file>

<file path=xl/sharedStrings.xml><?xml version="1.0" encoding="utf-8"?>
<sst xmlns="http://schemas.openxmlformats.org/spreadsheetml/2006/main" count="473" uniqueCount="367">
  <si>
    <t>Reikalavimai produktams</t>
  </si>
  <si>
    <t>Mato vnt.</t>
  </si>
  <si>
    <t>Pienas</t>
  </si>
  <si>
    <t>kg</t>
  </si>
  <si>
    <t>Grietinė</t>
  </si>
  <si>
    <t>Varškė</t>
  </si>
  <si>
    <t xml:space="preserve"> Sviestas  </t>
  </si>
  <si>
    <t xml:space="preserve">Fermentinis sūris </t>
  </si>
  <si>
    <t>Duona</t>
  </si>
  <si>
    <t>l</t>
  </si>
  <si>
    <t xml:space="preserve">Makaronai </t>
  </si>
  <si>
    <t>Garstyčios</t>
  </si>
  <si>
    <t>Majonezas</t>
  </si>
  <si>
    <t>Prieskoniai</t>
  </si>
  <si>
    <t>Kiaušiniai</t>
  </si>
  <si>
    <t>Eilės Nr.</t>
  </si>
  <si>
    <t>Produkto pavadinimas</t>
  </si>
  <si>
    <t>Produkto lyginamasis svoris</t>
  </si>
  <si>
    <t>1. MAISTO PRODUKTAI</t>
  </si>
  <si>
    <t>1.1.</t>
  </si>
  <si>
    <t>Duonos gaminiai</t>
  </si>
  <si>
    <t>1.1.1.</t>
  </si>
  <si>
    <t>1.1.2.</t>
  </si>
  <si>
    <t>Batonas</t>
  </si>
  <si>
    <t>1.1.3.</t>
  </si>
  <si>
    <t>Bandelė (paprasta)</t>
  </si>
  <si>
    <t>1.1.4.</t>
  </si>
  <si>
    <t>Sausainiai</t>
  </si>
  <si>
    <t>pagaminti iš aukščiausios rūšies miltų, štampuoti, ne didesnėje kaip 250 g pakuotėje, sufasuoti pakeliuose, atitinkantys reikalavimus, nustatytus miltinės konditerijos gaminių apibūdinimo, gamybos ir prekinio pateikimo techniniame reglamente (ŽŪ ministro 2014 m. spalio 28 d. įsakymas Nr. 3D-794 ,,Dėl duonos ir pyrago kepinių apibūdinimo, gamybos ir prekinio pateikimo techninio reglamento ir miltinės konditerijos gaminių apibūdinimo, gamybos ir prekinio pateikimo techninio reglamento patvirtinimo“).</t>
  </si>
  <si>
    <t>Bendra 1.1 punkte nurodytų produktų kaina, Eur su PVM</t>
  </si>
  <si>
    <t>1.2.</t>
  </si>
  <si>
    <t>Pieno produktai</t>
  </si>
  <si>
    <t>1.2.1.</t>
  </si>
  <si>
    <t>1.2.2.</t>
  </si>
  <si>
    <t>1.2.3.</t>
  </si>
  <si>
    <t>1.2.4.</t>
  </si>
  <si>
    <t>Varškės sūrelis</t>
  </si>
  <si>
    <t>glaistytas šokoladiniu glaistu, ne didesnėje kaip 100 g pakuotėje, atitinkantis varškės ir varškės gaminių kokybės reikalavimus, patvirtintus ŽŪ ministro 2002 m. gruodžio 11 d. įsakymu Nr. 488 „Dėl privalomųjų varškės ir varškės gaminių kokybės reikalavimų patvirtinimo“ (ŽŪ ministro 2005 m. gegužės 6 d. įsakymo Nr. 3D-259 redakcija).</t>
  </si>
  <si>
    <t>1.2.5.</t>
  </si>
  <si>
    <t>ne didesnėje kaip 250 g pakuotėje, sausosios medžiagos riebalų kiekis –ne mažesnis kaip 45 proc., puskietis, atitinkantis sūrių kokybės reikalavimus, patvirtintus ŽŪ ministro 2008 m. birželio 13 d. įsakymu Nr. 3D-335 „Dėl sūrių kokybės reikalavimų patvirtinimo ir kai kurių žemės ūkio ministro įsakymų, susijusių su privalomaisiais kokybės reikalavimais, pakeitimo“.</t>
  </si>
  <si>
    <t>1.2.6.</t>
  </si>
  <si>
    <t>Jogurtas arba jogurto gėrimas</t>
  </si>
  <si>
    <t>ne didesnėje kaip 250 g pakuotėje, pieno riebalų kiekis – ne mažesnis kaip 80 proc., Europos Parlamento ir Tarybos reglamentas (ES) Nr. 1308/2013.</t>
  </si>
  <si>
    <t>1.2.7.</t>
  </si>
  <si>
    <t>Bendra 1.2 punkte nurodytų produktų kaina, Eur su PVM</t>
  </si>
  <si>
    <t>1.3.</t>
  </si>
  <si>
    <t>Termiškai apdoroti, rūkyti, sūdyti mėsos gaminiai</t>
  </si>
  <si>
    <t>1.3.1.</t>
  </si>
  <si>
    <t>Kiaulienos lašiniai (rūkyti)</t>
  </si>
  <si>
    <t>1.3.2.</t>
  </si>
  <si>
    <t>Kiaulienos lašiniai (sūdyti)</t>
  </si>
  <si>
    <t>1.3.3.</t>
  </si>
  <si>
    <t xml:space="preserve">Karštai rūkyta dešra </t>
  </si>
  <si>
    <t>1.3.4.</t>
  </si>
  <si>
    <t>Karštai rūkytos dešrelės</t>
  </si>
  <si>
    <t>1.3.5.</t>
  </si>
  <si>
    <t>Vytinta dešra</t>
  </si>
  <si>
    <t>1.3.6.</t>
  </si>
  <si>
    <t>Virtos dešrelės</t>
  </si>
  <si>
    <t>Bendra 1.3 punkte nurodytų produktų kaina, Eur su PVM</t>
  </si>
  <si>
    <t>1.4.</t>
  </si>
  <si>
    <t>Sūdyta žuvis</t>
  </si>
  <si>
    <t>1.4.1.</t>
  </si>
  <si>
    <t xml:space="preserve">Sūdyta silkių filė </t>
  </si>
  <si>
    <t>Bendra 1.4 punkte nurodytų produktų kaina, Eur su PVM</t>
  </si>
  <si>
    <t>1.5.</t>
  </si>
  <si>
    <t>Šokoladas, šokoladiniai saldainiai, džiovinti vaisiai, riešutai</t>
  </si>
  <si>
    <t>1.5.1.</t>
  </si>
  <si>
    <t>1.5.2.</t>
  </si>
  <si>
    <t>1.5.3.</t>
  </si>
  <si>
    <t>Šokoladas</t>
  </si>
  <si>
    <t>1.5.4.</t>
  </si>
  <si>
    <t xml:space="preserve">Šokoladiniai saldainiai </t>
  </si>
  <si>
    <t>atitinkantys privalomuosius šokolado produktų  kokybės reikalavimus, patvirtintus ŽŪ ministro 2001 m. birželio 18 d. įsakymu Nr. 197 „Dėl 1999 m. liepos 1 d. įsakymo Nr. 288 dalinio pakeitimo“.</t>
  </si>
  <si>
    <t>Bendra 1.5 punkte nurodytų produktų kaina, Eur su PVM</t>
  </si>
  <si>
    <t>1.6.</t>
  </si>
  <si>
    <t>Aliejus, margarinas</t>
  </si>
  <si>
    <t>1.6.1.</t>
  </si>
  <si>
    <t>Aliejus</t>
  </si>
  <si>
    <t>1.6.2.</t>
  </si>
  <si>
    <t>Margarinas</t>
  </si>
  <si>
    <t>Bendra 1.6 punkte nurodytų produktų kaina, Eur su PVM</t>
  </si>
  <si>
    <t>1.7.</t>
  </si>
  <si>
    <t>Natūrali arbata, kava</t>
  </si>
  <si>
    <t>1.7.1.</t>
  </si>
  <si>
    <t>Juodoji arbata</t>
  </si>
  <si>
    <t>1.7.2.</t>
  </si>
  <si>
    <t>Žalioji arbata</t>
  </si>
  <si>
    <t>1.7.3.</t>
  </si>
  <si>
    <t>Natūrali kava</t>
  </si>
  <si>
    <t>Bendra 1.7 punkte nurodytų produktų kaina, Eur su PVM</t>
  </si>
  <si>
    <t>1.8.</t>
  </si>
  <si>
    <t>Sultys, gaivieji gėrimai, mineralinis vanduo</t>
  </si>
  <si>
    <t>Mutivaisių nektaras</t>
  </si>
  <si>
    <t>1.8.1.</t>
  </si>
  <si>
    <t>1.8.2.</t>
  </si>
  <si>
    <t>Natūralus mineralinis vanduo</t>
  </si>
  <si>
    <t>1.8.3.</t>
  </si>
  <si>
    <t>Geriamasis vanduo</t>
  </si>
  <si>
    <t>1.8.4</t>
  </si>
  <si>
    <t>Gaivieji gėrimai</t>
  </si>
  <si>
    <t>Bendra 1.8 punkte nurodytų produktų kaina, Eur su PVM</t>
  </si>
  <si>
    <t>1.9.</t>
  </si>
  <si>
    <t>Prieskoniai, sintetiniai saldikliai</t>
  </si>
  <si>
    <t>1.9.1.</t>
  </si>
  <si>
    <t xml:space="preserve">Cukraus gaminys (pakaitalas) </t>
  </si>
  <si>
    <t>1.9.2.</t>
  </si>
  <si>
    <t>universalūs prieskoniai be druskos, ne  didesnėje kaip 250 g  pakuotėje, pagal veikiančią NTD.</t>
  </si>
  <si>
    <t>1.9.3.</t>
  </si>
  <si>
    <t>Malti juodieji pipirai</t>
  </si>
  <si>
    <t>ne didesnėje kaip 100 g pakuotėje, atitinkantys LST ISO 959-1:2004 arba lygiavertį.</t>
  </si>
  <si>
    <t>1.9.4.</t>
  </si>
  <si>
    <t>Valgomoji druska</t>
  </si>
  <si>
    <t>Bendra 1.9 punkte nurodytų produktų kaina, Eur su PVM</t>
  </si>
  <si>
    <t>1.10.</t>
  </si>
  <si>
    <t>Sausi dribsniai, sausa sriuba, sausi antrieji patiekalai</t>
  </si>
  <si>
    <t>1.10.1.</t>
  </si>
  <si>
    <t>Sausas bulvių mišinys</t>
  </si>
  <si>
    <t>Vištienos ar kita sausa sriuba su makaronais</t>
  </si>
  <si>
    <t>1.10.2.</t>
  </si>
  <si>
    <t>1.10.3.</t>
  </si>
  <si>
    <t>Kukurūzų ar kiti sausi dribsniai</t>
  </si>
  <si>
    <t>Bendra 1.10 punkte nurodytų produktų kaina, Eur su PVM</t>
  </si>
  <si>
    <t>1.11.</t>
  </si>
  <si>
    <t>Kruopos, makaronai</t>
  </si>
  <si>
    <t>Avižiniai ir kitų grūdų dribsniai</t>
  </si>
  <si>
    <t>ne didesnėje kaip 500 g gamintojo pakuotėje, atitinkantys privalomuosius kruopų kokybės reikalavimus, patvirtintus ŽŪ ministro 2001 m. kovo 8 d. įsakymu Nr. 52 „Dėl privalomųjų grūdų, miltų ir kruopų kokybės reikalavimų“.</t>
  </si>
  <si>
    <t>1.11.1.</t>
  </si>
  <si>
    <t>1.11.2.</t>
  </si>
  <si>
    <t xml:space="preserve">Lęšiai </t>
  </si>
  <si>
    <t>raudonieji lęšiai, ne didesnėje kaip 500 g gamintojo pakuotėje, pagal veikiančią NTD.</t>
  </si>
  <si>
    <t>Ryžiai</t>
  </si>
  <si>
    <t>1.11.3.</t>
  </si>
  <si>
    <t>šlifuoti baltieji ryžiai, ne didesnėje kaip 500 g gamintojo pakuotėje, atitinkantys LST ISO 7301:2015 arba lygiavertį.</t>
  </si>
  <si>
    <t>1.11.4.</t>
  </si>
  <si>
    <t xml:space="preserve">pagaminti iš kietagrūdžių kviečių miltų: kriauklelės, lakštiniai, spagečiai ar ragučiai, ne didesnėje kaip 500 g gamintojo pakuotėje, pagal veikiančią NTD.
 </t>
  </si>
  <si>
    <t>Bendra 1.11 punkte nurodytų produktų kaina, Eur su PVM</t>
  </si>
  <si>
    <t>1.12.</t>
  </si>
  <si>
    <t>Kečupas, pomidorų padažas, majonezas, grastyčios, krienai</t>
  </si>
  <si>
    <t>Pomidorų padažas</t>
  </si>
  <si>
    <t>1.12.1.</t>
  </si>
  <si>
    <t>1.12.2.</t>
  </si>
  <si>
    <t>Konservuoti krienai</t>
  </si>
  <si>
    <t>1.12.3.</t>
  </si>
  <si>
    <t>1.12.4.</t>
  </si>
  <si>
    <t>Ketčupas</t>
  </si>
  <si>
    <t xml:space="preserve">ne didesnėje kaip 200 ml gamintojo pakuotėje (išskyrus stiklines ir metalines pakuotes), pagal veikiančią NTD.  </t>
  </si>
  <si>
    <t>1.12.5.</t>
  </si>
  <si>
    <t>Bendra 1.12 punkte nurodytų produktų kaina, Eur su PVM</t>
  </si>
  <si>
    <t>1.13.1</t>
  </si>
  <si>
    <t xml:space="preserve">A klasės, M svorio kategorijos, sufasuoti po 10 vnt., atitinkantys Parlamento ir Tarybos reglamentą (ES) 1308/2013. </t>
  </si>
  <si>
    <t>vnt</t>
  </si>
  <si>
    <t>Bendra 1.13 punkte nurodytų produktų kaina, Eur su PVM</t>
  </si>
  <si>
    <t>1.13.</t>
  </si>
  <si>
    <t>1.14.</t>
  </si>
  <si>
    <t>Vaisiai, daržovės</t>
  </si>
  <si>
    <t>1.14.1.</t>
  </si>
  <si>
    <t xml:space="preserve">Valgomosios bulvės
laikotarpyje nuo rugsėjo iki sausio mėnesio imtinai
</t>
  </si>
  <si>
    <t xml:space="preserve"> II klasės, atitinkančios maistinių bulvių kokybės reikalavimus, patvirtintus ŽŪ ministro 2002 m. gegužės 23 d. įsakymu Nr. 193 „Dėl maistinių bulvių kokybės reikalavimų patvirtinimo“.</t>
  </si>
  <si>
    <t>1.14.2.</t>
  </si>
  <si>
    <t xml:space="preserve">Valgomosios bulvės
laikotarpyje nuo vasario iki rugpjūčio mėnesio imtinai
</t>
  </si>
  <si>
    <t>II klasės, atitinkančios maistinių bulvių kokybės reikalavimus, patvirtintus ŽŪ ministro 2002 m. gegužės 23 d. įsakymu Nr. 193 „Dėl maistinių bulvių kokybės reikalavimų patvirtinimo“.</t>
  </si>
  <si>
    <t>1.14.3.</t>
  </si>
  <si>
    <t xml:space="preserve">Morkos
laikotarpyje nuo rugsėjo iki sausio mėnesio imtinai
</t>
  </si>
  <si>
    <t xml:space="preserve">  II klasės, atitinkančios kokybės reikalavimus, patvirtintus Komisijos įgyvendinimo reglamentu (ES) 543/2011.</t>
  </si>
  <si>
    <t>1.14.4.</t>
  </si>
  <si>
    <t xml:space="preserve">Morkos
laikotarpyje nuo vasario iki rugpjūčio mėnesio imtinai
</t>
  </si>
  <si>
    <t>II klasės, atitinkančios kokybės reikalavimus, patvirtintus Komisijos įgyvendinimo reglamentu (ES) 543/2011.</t>
  </si>
  <si>
    <t>1.14.5.</t>
  </si>
  <si>
    <t xml:space="preserve">Svogūnai
laikotarpyje nuo rugsėjo iki sausio mėnesio imtinai
</t>
  </si>
  <si>
    <t xml:space="preserve"> II klasės, atitinkantys kokybės reikalavimus, patvirtintus Komisijos įgyvendinimo reglamentu (ES) 543/2011.</t>
  </si>
  <si>
    <t>1.14.6.</t>
  </si>
  <si>
    <t xml:space="preserve">Svogūnai
laikotarpyje nuo vasario iki rugpjūčio mėnesio imtinai
</t>
  </si>
  <si>
    <t>II klasės, atitinkantys kokybės reikalavimus, patvirtintus Komisijos įgyvendinimo reglamentu (ES) 543/2011.</t>
  </si>
  <si>
    <t>1.14.7.</t>
  </si>
  <si>
    <t xml:space="preserve">Agurkai
laikotarpyje nuo lapkričio iki balandžio mėnesio imtinai
</t>
  </si>
  <si>
    <t>II klasės, atitinkantys kokybės reikalavimus, patvirtintus Komisijos įgyvendinimo reglamentu (ES) Nr. 543/2011.</t>
  </si>
  <si>
    <t>1.14.8.</t>
  </si>
  <si>
    <t xml:space="preserve">Agurkai
laikotarpyje nuo gegužės iki spalio mėnesio imtinai
</t>
  </si>
  <si>
    <t>1.14.9.</t>
  </si>
  <si>
    <t xml:space="preserve">Pomidorai
laikotarpyje nuo lapkričio iki balandžio mėnesio imtinai
</t>
  </si>
  <si>
    <t>II klasės, pomidorai turi būti ne kekėmis, atitinkantys privalomuosius kokybės reikalavimus, patvirtintus Komisijos įgyvendinimo reglamentu (ES) Nr. 543/2011.</t>
  </si>
  <si>
    <t>1.14.10</t>
  </si>
  <si>
    <t xml:space="preserve">Pomidorai
laikotarpyje nuo gegužės iki spalio mėnesio imtinai
</t>
  </si>
  <si>
    <t>1.14.11</t>
  </si>
  <si>
    <t xml:space="preserve">Brokoliai
laikotarpyje nuo rugsėjo iki sausio mėnesio imtinai
</t>
  </si>
  <si>
    <t>atitinkantys kokybės reikalavimus, patvirtintus Komisijos įgyvendinimo reglamentu (ES) 543/2011.</t>
  </si>
  <si>
    <t>1.14.12</t>
  </si>
  <si>
    <t xml:space="preserve">Brokoliai
laikotarpyje nuo vasario iki rugpjūčio mėnesio imtinai
</t>
  </si>
  <si>
    <t>1.14.13</t>
  </si>
  <si>
    <t xml:space="preserve">Apelsinai
laikotarpyje nuo lapkričio iki balandžio mėnesio imtinai
</t>
  </si>
  <si>
    <t>II klasės, skersmuo – 77-88 mm, atitinkantys privalomuosius kokybės reikalavimus, patvirtintus Komisijos įgyvendinimo reglamentu (ES) Nr. 543/2011.</t>
  </si>
  <si>
    <t>1.14.14</t>
  </si>
  <si>
    <t xml:space="preserve">Apelsinai
laikotarpyje nuo gegužės iki spalio mėnesio imtinai
</t>
  </si>
  <si>
    <t>1.14.15</t>
  </si>
  <si>
    <t xml:space="preserve">Bananai
laikotarpyje nuo lapkričio iki balandžio mėnesio imtinai
</t>
  </si>
  <si>
    <t>II klasės, atitinkantys kokybės reikalavimus, patvirtintus Komisijos įgyvendinimo reglamentu (ES) Nr. 1333/2011.</t>
  </si>
  <si>
    <t>1.14.16</t>
  </si>
  <si>
    <t xml:space="preserve">Bananai
laikotarpyje nuo gegužės iki spalio mėnesio imtinai
</t>
  </si>
  <si>
    <t>1.14.17</t>
  </si>
  <si>
    <t xml:space="preserve">Citrinos
laikotarpyje nuo lapkričio iki balandžio mėnesio imtinai
</t>
  </si>
  <si>
    <t>II klasės, atitinkančios privalomuosius kokybės reikalavimus, patvirtintus Komisijos įgyvendinimo reglamentu (ES)  Nr. 543/2011.</t>
  </si>
  <si>
    <t>1.14.18</t>
  </si>
  <si>
    <t xml:space="preserve">Citrinos
laikotarpyje nuo gegužės iki spalio mėnesio imtinai
</t>
  </si>
  <si>
    <t>1.14.19</t>
  </si>
  <si>
    <t xml:space="preserve">Obuoliai
laikotarpyje nuo rugsėjo iki sausio mėnesio imtinai
</t>
  </si>
  <si>
    <t>II klasės, atitinkantys privalomuosius kokybės reikalavimus, patvirtintus Komisijos įgyvendinimo reglamentu (ES) Nr. 543/2011.</t>
  </si>
  <si>
    <t>1.14.20</t>
  </si>
  <si>
    <t xml:space="preserve">Obuoliai
laikotarpyje nuo vasario iki rugpjūčio mėnesio imtinai
</t>
  </si>
  <si>
    <t>Bendra 1.14 punkte nurodytų produktų kaina, Eur su PVM</t>
  </si>
  <si>
    <t xml:space="preserve">                                                                 2. HIGIENOS PRIEMONĖS</t>
  </si>
  <si>
    <t>2.1.</t>
  </si>
  <si>
    <t xml:space="preserve">Muilai, šampūnai, kūno dezodorantai arba antiperspirantai ir kitos kūno priežiūros priemonės, skutimosi kremai </t>
  </si>
  <si>
    <t>2.1.1.</t>
  </si>
  <si>
    <t xml:space="preserve">Tualetinis muilas </t>
  </si>
  <si>
    <t>Universalus, gabalinis, įvairių kvapų, įpakuotas iki 100 g pakuotėje.</t>
  </si>
  <si>
    <t>2.1.2.</t>
  </si>
  <si>
    <t>Šampūnas plaukams</t>
  </si>
  <si>
    <t xml:space="preserve">Kasdieninio naudojimo šampūnas visų tipų plaukams.
Išskyrus gaminius, kuriuose yra etilo alkoholio, ir aerozolinius gaminius. Išpakavimas pagal gamintojo nustatytą plastikinę pakuotę.
</t>
  </si>
  <si>
    <t>2.1.3.</t>
  </si>
  <si>
    <t>Kūno prausiklis</t>
  </si>
  <si>
    <t>Kūno prausiklis lengvai pašalina riebalus ir purvą. Kūno prausiklyje  esantys komponentai nedirgina odos. Minkština rankų odą, nealergizuoja. Tinka visų tipų odai. Bekvapis.
Išskyrus gaminius, kuriuose yra etilo alkoholio, ir aerozolinius gaminius. Išpakavimas  pagal gamintojo nustatytą plastikinę pakuotę.</t>
  </si>
  <si>
    <t>2.1.4.</t>
  </si>
  <si>
    <t xml:space="preserve">Dezodorantas arba antiperspirantas </t>
  </si>
  <si>
    <t>Pieštukinis, rutulinis dezodorantas arba antiperspirantas.           Išskyrus gaminius, kuriuose yra etilo alkoholio, ir aerozolinius gaminius. Įpakavimas pagal gamintojo nustatytą plastikinę pakuotę.</t>
  </si>
  <si>
    <t>2.1.5.</t>
  </si>
  <si>
    <t>Skutimosi kremas</t>
  </si>
  <si>
    <t>Apsaugo odą skutimosi metu. Putojantis. Įpakavimas pagal gamintojo nustatytą plastikinę pakuotę.</t>
  </si>
  <si>
    <t>2.2.</t>
  </si>
  <si>
    <t>Skalbimo ir plovimo priemonės</t>
  </si>
  <si>
    <t>2.2.1.</t>
  </si>
  <si>
    <t>Skalbimo milteliai</t>
  </si>
  <si>
    <t>2.2.2.</t>
  </si>
  <si>
    <t>Indų ploviklis</t>
  </si>
  <si>
    <t>2.3.</t>
  </si>
  <si>
    <t>Dantų pasta, dantų šepetėlis, dantų krapštukai</t>
  </si>
  <si>
    <t>2.3.1.</t>
  </si>
  <si>
    <t>Dantų pasta</t>
  </si>
  <si>
    <t>2.3.2.</t>
  </si>
  <si>
    <t>Dantų šepetėlis suaugusiems</t>
  </si>
  <si>
    <t>Burnos higienos priemonė, skirta dantų valymui. Įvairaus kietumo šereliais.</t>
  </si>
  <si>
    <t>2.3.3.</t>
  </si>
  <si>
    <t>Dantų krapštukai</t>
  </si>
  <si>
    <t>Mediniai arba plastikiniai. Pakuotėje iki 200 vnt.</t>
  </si>
  <si>
    <t>2.4.</t>
  </si>
  <si>
    <t>Tualetinis popierius</t>
  </si>
  <si>
    <t>2.4.1.</t>
  </si>
  <si>
    <t>2 sluoksnių, pagamintas iš perdirbto plaušo, 150-200 lapelių.</t>
  </si>
  <si>
    <t>2.4.2.</t>
  </si>
  <si>
    <t>3 sluoksnių, pagamintas iš perdirbto plaušo, 150-200 lapelių.</t>
  </si>
  <si>
    <t>2.5.</t>
  </si>
  <si>
    <t>Higieninės servetėlės, manikiūro priemonės, ausų krapštukai</t>
  </si>
  <si>
    <t>2.5.1.</t>
  </si>
  <si>
    <t>Popierinės servetėlės</t>
  </si>
  <si>
    <t>2.5.2.</t>
  </si>
  <si>
    <t>Nagų žnyplės</t>
  </si>
  <si>
    <t>Be dildės. Dydis – iki 9 cm.</t>
  </si>
  <si>
    <t>2.5.3.</t>
  </si>
  <si>
    <t>Ausų krapštukai</t>
  </si>
  <si>
    <t>Plastikiniai ar mediniai ausų krapštukai, skirti asmens higienai palaikyti. Pakuotėje iki 200 vnt.</t>
  </si>
  <si>
    <t xml:space="preserve">Vokai be langelio
C6 (114 x 162 mm)
C5 (162 x 229 mm)
</t>
  </si>
  <si>
    <t>Popierius: 80-100 gsm ofsetinis. Vokų vidus: pilkas, baltas, mėlynas. Su nuplėšiama juostele.</t>
  </si>
  <si>
    <t>Pirkinių maišeliai XL</t>
  </si>
  <si>
    <t>Polietileninis pirkinių maišelis, kurio sienelės plonesnės kaip 50 mikronų. Polietileno plėvelės tipas HDPE ar LDPE perdirbta žaliava arba lygiavertis produktas.</t>
  </si>
  <si>
    <t>Degtukai</t>
  </si>
  <si>
    <t>Atitinkantys bendruosius saugos reikalavimus.</t>
  </si>
  <si>
    <t>Bendra 3 punkte nurodytų produktų kaina, Eur su PVM</t>
  </si>
  <si>
    <t>Bendra 2.5 punkte nurodytų produktų kaina, Eur su PVM</t>
  </si>
  <si>
    <t>Bendra 2.4 punkte nurodytų produktų kaina, Eur su PVM</t>
  </si>
  <si>
    <t>Bendra 2.3 punkte nurodytų produktų kaina, Eur su PVM</t>
  </si>
  <si>
    <t>Bendra 2.2 punkte nurodytų produktų kaina, Eur su PVM</t>
  </si>
  <si>
    <t>Bendra 2.1 punkte nurodytų produktų kaina, Eur su PVM</t>
  </si>
  <si>
    <t>Kainos pasiūlyme nurodomos suapvalintos, paliekant du skaitmenis po kablelio.</t>
  </si>
  <si>
    <t>PASIŪLYMO PRODUKTŲ KAINOS LENTELĖ</t>
  </si>
  <si>
    <t>Kaina su PVM laimėtojui nustatyti</t>
  </si>
  <si>
    <t>Produkto mato vieneto kaina su PVM</t>
  </si>
  <si>
    <t>Pastaba. Pilkai pažymėtas eilutes pildo tiekėjas</t>
  </si>
  <si>
    <t>dėž.</t>
  </si>
  <si>
    <t>pak.</t>
  </si>
  <si>
    <t>3. KITI DAIKTAI</t>
  </si>
  <si>
    <t>3.1.</t>
  </si>
  <si>
    <t>3.2.</t>
  </si>
  <si>
    <t>3.3.</t>
  </si>
  <si>
    <r>
      <rPr>
        <b/>
        <sz val="12"/>
        <color theme="1"/>
        <rFont val="Times New Roman"/>
        <family val="1"/>
        <charset val="186"/>
      </rPr>
      <t>Bendra visų 1-3 skyriuose nurodytų produktų kaina, Eur su PVM</t>
    </r>
    <r>
      <rPr>
        <sz val="12"/>
        <color theme="1"/>
        <rFont val="Times New Roman"/>
        <family val="1"/>
        <charset val="186"/>
      </rPr>
      <t xml:space="preserve">   </t>
    </r>
  </si>
  <si>
    <t>Maksimali produkto mato vieneto kaina su PVM</t>
  </si>
  <si>
    <t>(su tara)</t>
  </si>
  <si>
    <t>iškepta iš ruginių ir kvietinių miltų, 400 – 500 g svorio, padinė, atitinkanti reikalavimus, nustatytus duonos ir pyrago kepinių apibūdinimo, gamybos ir prekinio pateikimo techniniame reglamente (ŽŪ ministro 2014 m. spalio 28 d. įsakymas Nr. 3D-794 ,,Dėl duonos ir pyrago kepinių apibūdinimo, gamybos ir prekinio pateikimo techninio reglamento ir miltinės konditerijos gaminių apibūdinimo, gamybos ir prekinio pateikimo techninio reglamento patvirtinimo“).</t>
  </si>
  <si>
    <t>iškeptas iš kvietinių miltų, 350 – 400 g svorio, atitinkantis reikalavimus, nustatytus duonos ir pyrago kepinių apibūdinimo, gamybos ir prekinio pateikimo techniniame reglamente (ŽŪ ministro 2014 m. spalio 28 d. įsakymas Nr. 3D-794 ,,Dėl duonos ir pyrago kepinių apibūdinimo, gamybos ir prekinio pateikimo techninio reglamento ir miltinės konditerijos gaminių apibūdinimo, gamybos ir prekinio pateikimo techninio reglamento patvirtinimo“).</t>
  </si>
  <si>
    <t>pagaminta iš kvietinių miltų, ne daugiau kaip 70 g svorio, atitinkanti reikalavimus, nustatytus duonos ir pyrago kepinių apibūdinimo, gamybos ir prekinio pateikimo techniniame reglamente (ŽŪ ministro 2014 m. spalio 28 d. įsakymas Nr. 3D-794 ,,Dėl duonos ir pyrago kepinių apibūdinimo, gamybos ir prekinio pateikimo techninio reglamento ir miltinės konditerijos gaminių apibūdinimo, gamybos ir prekinio pateikimo techninio reglamento patvirtinimo“).</t>
  </si>
  <si>
    <t>Vafliai (su įv. rūšių įdaru)</t>
  </si>
  <si>
    <t>pagaminta iš kvietinių miltų, pakuotė ne didesnė kaip 200 g svorio, atitinkanti reikalavimus, nustatytus duonos ir pyrago kepinių apibūdinimo, gamybos ir prekinio pateikimo techniniame reglamente (ŽŪ ministro 2014 m. spalio 28 d. įsakymas Nr. 3D-794 ,,Dėl duonos ir pyrago kepinių apibūdinimo, gamybos ir prekinio pateikimo techninio reglamento ir miltinės konditerijos gaminių apibūdinimo, gamybos ir prekinio pateikimo techninio reglamento patvirtinimo“).</t>
  </si>
  <si>
    <t>1.1.5.</t>
  </si>
  <si>
    <t>1.1.6.</t>
  </si>
  <si>
    <t>Avižiniai sausainiai</t>
  </si>
  <si>
    <t>pagaminti iš aukščiausios rūšies miltų,  ne didesnėje kaip 500 g pakuotėje, atitinkantys reikalavimus, nustatytus miltinės konditerijos gaminių apibūdinimo, gamybos ir prekinio pateikimo techniniame reglamente (ŽŪ ministro 2014 m. spalio 28 d. įsakymas Nr. 3D-794 ,,Dėl duonos ir pyrago kepinių apibūdinimo, gamybos ir prekinio pateikimo techninio reglamento ir miltinės konditerijos gaminių apibūdinimo, gamybos ir prekinio pateikimo techninio reglamento patvirtinimo“).</t>
  </si>
  <si>
    <t xml:space="preserve">pasterizuotas geriamasis pienas – ne mažesnio kaip 2 proc. ir ne didesnio kaip 3,5 proc. riebumo, ne didesnėje kaip 1000 ml pakuotėje, Europos Parlamento ir Tarybos reglamentas (ES) Nr. 1308/2013. </t>
  </si>
  <si>
    <t>ne mažesnio kaip 0,5 proc. ir ne didesnio kaip 9 proc. riebumo, ne didesnėje kaip 500 g pakuotėje, atitinkanti varškės ir varškės gaminių kokybės reikalavimus, patvirtintus ŽŪ ministro 2002 m. gruodžio 11 d. įsakymu Nr. 488 „Dėl privalomųjų varškės ir varškės gaminių kokybės reikalavimų patvirtinimo“ (ŽŪ ministro 2005 m. gegužės 6 d. įsakymo Nr. 3D-259 redakcija).</t>
  </si>
  <si>
    <t>ne mažesnio kaip 15 proc. ir ne didesnio kaip 30 proc. riebumo nuo 200 g iki 500 g pakuotėje, atitinkanti kokybės reikalavimus, patvirtintus ŽŪ ministro 2005 m. balandžio 18 d. įsakymu Nr. 3D-225 ,,Dėl grietinėlės ir jos gaminių kokybės reikalavimų patvirtinimo“.</t>
  </si>
  <si>
    <t>Varškės sūris</t>
  </si>
  <si>
    <t>ne mažesnio kaip 13 proc. ir ne didesnio kaip 22 proc. riebumo, ne didesnėje kaip 500 g pakuotėje, atitinkanti varškės ir varškės gaminių kokybės reikalavimus, patvirtintus ŽŪ ministro 2002 m. gruodžio 11 d. įsakymu Nr. 488 „Dėl privalomųjų varškės ir varškės gaminių kokybės reikalavimų patvirtinimo“ (ŽŪ ministro 2005 m. gegužės 6 d. įsakymo Nr. 3D-259 redakcija</t>
  </si>
  <si>
    <t>Lydytas sūrelis</t>
  </si>
  <si>
    <t>ne didesnėje kaip 250 g pakuotėje, pagaminta iš sūrių ir grietinėlės, atitinkantis varškės ir sūrių kokybės reikalavimus, patvirtintus ŽŪ ministro 2002 gruodžio 11 d įsakymu Nr. 448</t>
  </si>
  <si>
    <t>1.2.8.</t>
  </si>
  <si>
    <t>1.2.9.</t>
  </si>
  <si>
    <t>desertinis, su 2-jų pavadinimų uogomis arba vaisiais, sufasuotas gamintojo pakuotėjė, ne didesnėje nei 1000 ml, 2 atitinkantis  jogurto kokybės reikalavimus, patvirtintus ŽŪ ministro 2005 m. liepos 8 d. įsakymu Nr. 3D-335 „Dėl raugintų pieno gaminių kokybės reikalavimų patvirtinimo bei kai kurių žemės ūkio ministro įsakymų pripažinimo netekusiais galios“.</t>
  </si>
  <si>
    <t>supakuoti vakuume, ne didesnėje kaip 500 g pakuotėje,  atitinkantys Jungtinių Tautų Europos ekonominės komisijos (JT EEK) standartą ,,Porcinemeat – carcasesandcuts“ arba lygiavertį.</t>
  </si>
  <si>
    <t>supakuoti vakuume, ne didesnėje kaip 500 g pakuotėje, atitinkantys Jungtinių Tautų Europos ekonominės komisijos (JT EEK) standartą ,,Porcinemeat – carcasesandcuts“ arba lygiavertį.</t>
  </si>
  <si>
    <t xml:space="preserve">karšto rūkymo, ne prastesnės nei pirmos rūšies, supakuota vakume, ne didesnėje kaip 500 g pakuotėje, atitinkanti LST 1919:2003 arba lygiavertį	 </t>
  </si>
  <si>
    <t>Karštai rūkyta kiaulienos šoninė</t>
  </si>
  <si>
    <t>ne prastesnė nei pirmos rūšies, pagaminta iš jautienos ir kiaulienos, atitinkanti LST 1919:2003 arba lygiavertį.</t>
  </si>
  <si>
    <t xml:space="preserve">Šaltai rūkyta dešra </t>
  </si>
  <si>
    <t>ne prastesnės nei pirmos rūšies, pagamintos iš kiaulienos ir jautienos, vienos dešrelės svoris turi būti 70-80 g, supakuotos vakuuminėje ar dujinėje pakuotėje, ne didesnėje kaip 500 g, atitinkančios LST 1919:2003 arba lygiavertį.</t>
  </si>
  <si>
    <t>pjaustyta riekutėmis, ne prastesnė nei pirmos rūšies, pagaminta iš kiaulienos mėsos, sufasuota vakuume, atitinkanti LST 1919:2003 arba lygiavertį.</t>
  </si>
  <si>
    <t>ne prastesnės nei pirmos rūšies, vakuuminėje ar dujinėje pakuotėje, ne didesnėje kaip 500 g, pagamintos iš smulkintos mėsos, atitinkančios LST 1919:2003 arba lygiavertį.</t>
  </si>
  <si>
    <t>Virtas vyniotinis</t>
  </si>
  <si>
    <t>ne prastesnis nei pirmos rūšies, pagaminta iš kiaulienos/vištienos, supakuotas vakuume, ne didesnėje kaip 500 g pakuotėje, atitinkančios LST 1919:2003 arba lygiavertį.</t>
  </si>
  <si>
    <t>Karštai rūkyti vištienos ketvirčiai</t>
  </si>
  <si>
    <t>1.3.7.</t>
  </si>
  <si>
    <t>1.3.8.</t>
  </si>
  <si>
    <t>1.3.9.</t>
  </si>
  <si>
    <t>1.3.10.</t>
  </si>
  <si>
    <t>silpnai sūdyta, ne didesnėje kaip 500 g vakuminėje ar plastikinėje pakuotėje. Turi atitikti Maisto kodekso komisijos paruoštas rekomendacijas CAC/RCP 52:2003 (su keitiniais) CODE OF PRACTICE FOR FISH AND FISHERY PRODUCTS arba lygiavertes.</t>
  </si>
  <si>
    <t>1.4.2.</t>
  </si>
  <si>
    <t>1.4.3.</t>
  </si>
  <si>
    <t xml:space="preserve">rūkyta, ne didesnėje kaip 500 g vakuminėje ar plastikinėje pakuotėje. Turi atitikti Maisto kodekso komisijos paruoštas rekomendacijas CAC/RCP 52:2003 (su keitiniais) CODE OF PRACTICE FOR FISH AND FISHERY PRODUCTS arba lygiavertes plastikinėje pakuotėje. </t>
  </si>
  <si>
    <t>Šaltai rūkyta skumbrė</t>
  </si>
  <si>
    <t xml:space="preserve">Sūdyta pjaustyta lašišų filė </t>
  </si>
  <si>
    <t>silpnai sūdyta, ne didesnėje kaip 200 g vakuminėje. Turi atitikti Maisto kodekso komisijos paruoštas rekomendacijas CAC/RCP 52:2003 (su keitiniais) CODE OF PRACTICE FOR FISH AND FISHERY PRODUCTS arba lygiavertes</t>
  </si>
  <si>
    <t>Riešutų mišinys</t>
  </si>
  <si>
    <t>sufasuoti gamintojo pakuotėje, ne didesnėje kaip 300 g, pagal veikiančią NTD.</t>
  </si>
  <si>
    <t>Moliūgų sėklų branduoliai</t>
  </si>
  <si>
    <t>džiovinti, sufasuoti gamintojo pakuotėje, ne didesnėje kaip 250 g pagal veikiančią NTD.</t>
  </si>
  <si>
    <t>ne daugiau kaip 100 g svorio, kuriame sausųjų kakavos medžiagų yra ne mažiau kaip 72%, atitinkantis privalomuosius šokolado kokybės reikalavimus, patvirtintus ŽŪ ministro 2001 m. birželio 18 d. įsakymu Nr. 197 „Dėl 1999 m. liepos 1 d. įsakymo Nr. 288 dalinio pakeitimo“(ŽŪ ministro 2001 m. birželio 18 d. įsakymo Nr. 197 redakcija).</t>
  </si>
  <si>
    <t>rafinuotas saulėgrąžų aliejus, ne didesnėje kaip 1000 ml gamintojo pakuotėje (išskyrus stiklines ir metalines pakuotes), atitinkantis LST 1959:2005/1K:2006 arba lygiavertį.</t>
  </si>
  <si>
    <t xml:space="preserve">Iki 75 proc. riebumo, ne didesnėje kaip 500 g pakuotėje, atitinkantis tarnybos reglamentą (EB) Nr. 2991/94 arba lygiavertį. </t>
  </si>
  <si>
    <t>ne didesnėje kaip 500 g pakuotėje, atitinkanti LST ISO 3720:2012 arba lygiavertį.</t>
  </si>
  <si>
    <t xml:space="preserve">ne didesnėje kaip 500 g pakuotėje, pagal veikiančią NTD.
 </t>
  </si>
  <si>
    <t>iš ,,Arabika“ pupelių rūšies, malta, vidutinio skrudinimo, ne didesnėje kaip 500 g pakuotėje, pagal veikiančią NTD.</t>
  </si>
  <si>
    <t>ne didesnėje  kaip 1000 ml gamintojo pakuotėje, mažiausias sulčių ar tyrės kiekis – 40 proc. galutinėje produkto masėje, atitinkantis ŽŪ ministro 2000 m. vasario 29 d. įsakyme Nr. 61 „Dėl vaisių sulčių ir panašių produktų techninio reglamento patvirtinimo“ nustatytus reikalavimus (ŽŪ ministro 2010 m. gegužės 7 d. įsakymo Nr. 3D-438 redakcija).</t>
  </si>
  <si>
    <t>negazuotas, ne didesnėje  kaip 1000 ml gamintojo pakuotėje, atitinkantis reikalavimus, nustatytus Lietuvos higienos norma HN 28:2003 „Natūralaus mineralinio vandens ir šaltinio vandens naudojimo ir pateikimo į rinką reikalavimai“.</t>
  </si>
  <si>
    <t>išpilstytas po 1000 ml, atitinkantis geriamojo vandens saugos ir kokybės reikalavimus, nustatytus Lietuvos higienos norma HN 24:2003 ,,Geriamojo vandens saugos ir kokybės reikalavimai“.</t>
  </si>
  <si>
    <t>išpilstyti ne didesnėje kaip 1000 ml pakuotėje, pagal veikiančią NTD.</t>
  </si>
  <si>
    <t>į sudėtį turi įeiti sausa grietinėlė arba pienas, ne didesnėje kaip 500 g pakuotėje, pagal veikiančią NTD.</t>
  </si>
  <si>
    <t>greito paruošimo sausa sriuba, kuri paruošiama vartojimui trumpai pavirus arba užpylus karštu vandeniu, ne didesnėje kaip 200 g pakuotėje, pagal veikiančią NTD.</t>
  </si>
  <si>
    <t>ne didesnėje kaip 500 ml  gamintojo pakuotėje (išskyrus stiklines ir metalines pakuotes), pagal veikiančią NTD.</t>
  </si>
  <si>
    <t>pusriebis, be priedų, su kiaušiniais ar kiaušinių milteliais, ne didesnėje kaip 500 ml gamintojo pakuotėje (išskyrus stiklines ir metalines pakuotes), pagal veikiančią NTD.</t>
  </si>
  <si>
    <t xml:space="preserve">ne didesnėje kaip 500 ml gamintojo pakuotėje (išskyrus stiklines ir metalines pakuotes), pagal veikiančią NTD. </t>
  </si>
  <si>
    <t>natūralūs, be priedų, ne didesnėje kaip 500 g pakuotėje, pagal veikiančią NTD.</t>
  </si>
  <si>
    <t>1.14.21</t>
  </si>
  <si>
    <t>Konservuotos daržovės (burokėliai, kopūstai)</t>
  </si>
  <si>
    <t>Konservuotos daržovės plastikinėje taroje ar vakuuminėje pakuotėje, ne didesnėje kaip 500 g</t>
  </si>
  <si>
    <t>ne didesnėje kaip 1000 g pakuotėje , pagal veikiančią NTD.</t>
  </si>
  <si>
    <t>Sintetinis vandenyje tirpus saldiklis, ne didesnėje kaip 500 g pakuotėje, pagal veikiančią NTD.</t>
  </si>
  <si>
    <t>bet kokių rūšių (su vaisiais ar uogomis, su riešutais ir medumi, šokoladiniai, be jokių priedų ir pan.), ne  didesnėje kaip 500 g  pakuotėje, pagal veikiančią NTD.</t>
  </si>
  <si>
    <t>56,00</t>
  </si>
  <si>
    <t>Pakuotės dydis iki 1000 ml</t>
  </si>
  <si>
    <t>Skalbiamieji milteliai, skirti spalvotiems audiniams skalbti. Tinka skalbti rankomis ir paprastomis skalbimo mašinomis. Išpakavimas  pagal gamintojo nustatytą pakuotę, ne didesnę nei 1000 g</t>
  </si>
  <si>
    <t xml:space="preserve">Suaugusiems, universali, ne mažiau 75 ml tūtelėje. </t>
  </si>
  <si>
    <t>Ne mažiau  kaip 200 vnt./pak.,  23x25 cm, iš rūšiuoto perdirbto plaušo.</t>
  </si>
  <si>
    <t>Pašto ženklai</t>
  </si>
  <si>
    <t>Vyriškos  kojinės</t>
  </si>
  <si>
    <t>Pašto ženklai, kurių vertė 49 cnt.</t>
  </si>
  <si>
    <t>Vyriškos medvilninės kojinės. Pateikiama pagal sezoniškumą, įvairių dydžių. Pakuotė gamintojo poromis</t>
  </si>
  <si>
    <t>3.4.</t>
  </si>
  <si>
    <t>3.5.</t>
  </si>
  <si>
    <t xml:space="preserve"> II PIRKIMO OBJEKTO DALIS: Nuteistųjų (suimtųjų) apiprekinimo paslauga Marijampolės pataisos namuose, adresu Sporto g. 7, Marijampolė</t>
  </si>
  <si>
    <t>Tiekėjo pavadinimas:UAB "Lobby Baltic"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</si>
</sst>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indexed="8"/>
      <name val="Times New Roman"/>
      <family val="1"/>
      <charset val="186"/>
    </font>
    <font>
      <b/>
      <sz val="11"/>
      <color indexed="8"/>
      <name val="Times New Roman"/>
      <family val="1"/>
      <charset val="186"/>
    </font>
    <font>
      <sz val="10"/>
      <color indexed="8"/>
      <name val="Times New Roman"/>
      <family val="1"/>
      <charset val="186"/>
    </font>
    <font>
      <sz val="10"/>
      <name val="Times New Roman"/>
      <family val="1"/>
      <charset val="186"/>
    </font>
    <font>
      <sz val="11"/>
      <name val="Calibri"/>
      <family val="2"/>
    </font>
    <font>
      <sz val="10"/>
      <color indexed="10"/>
      <name val="Times New Roman"/>
      <family val="1"/>
      <charset val="186"/>
    </font>
    <font>
      <b/>
      <sz val="10"/>
      <color indexed="8"/>
      <name val="Times New Roman"/>
      <family val="1"/>
      <charset val="186"/>
    </font>
    <font>
      <sz val="10"/>
      <color indexed="8"/>
      <name val="Calibri"/>
      <family val="2"/>
    </font>
    <font>
      <sz val="10"/>
      <color theme="1"/>
      <name val="Times New Roman"/>
      <family val="1"/>
      <charset val="186"/>
    </font>
    <font>
      <b/>
      <sz val="10"/>
      <color theme="1"/>
      <name val="Times New Roman"/>
      <family val="1"/>
      <charset val="186"/>
    </font>
    <font>
      <b/>
      <sz val="11"/>
      <name val="Times New Roman"/>
      <family val="1"/>
      <charset val="186"/>
    </font>
    <font>
      <sz val="10"/>
      <color rgb="FFFF0000"/>
      <name val="Calibri"/>
      <family val="2"/>
    </font>
    <font>
      <sz val="11"/>
      <color theme="1"/>
      <name val="Times New Roman"/>
      <family val="1"/>
      <charset val="186"/>
    </font>
    <font>
      <b/>
      <sz val="11"/>
      <color theme="1"/>
      <name val="Times New Roman"/>
      <family val="1"/>
      <charset val="186"/>
    </font>
    <font>
      <b/>
      <sz val="12"/>
      <color indexed="8"/>
      <name val="Times New Roman"/>
      <family val="1"/>
      <charset val="186"/>
    </font>
    <font>
      <sz val="12"/>
      <color theme="1"/>
      <name val="Calibri"/>
      <family val="2"/>
      <scheme val="minor"/>
    </font>
    <font>
      <sz val="12"/>
      <color theme="1"/>
      <name val="Times New Roman"/>
      <family val="1"/>
      <charset val="186"/>
    </font>
    <font>
      <b/>
      <sz val="12"/>
      <color indexed="10"/>
      <name val="Times New Roman"/>
      <family val="1"/>
      <charset val="186"/>
    </font>
    <font>
      <b/>
      <sz val="12"/>
      <color theme="1"/>
      <name val="Times New Roman"/>
      <family val="1"/>
      <charset val="186"/>
    </font>
    <font>
      <sz val="12"/>
      <name val="Times New Roman"/>
      <family val="1"/>
      <charset val="186"/>
    </font>
    <font>
      <sz val="10"/>
      <color theme="1"/>
      <name val="Calibri"/>
      <family val="2"/>
      <scheme val="minor"/>
    </font>
    <font>
      <sz val="11"/>
      <name val="Calibri"/>
      <family val="2"/>
      <scheme val="minor"/>
    </font>
    <font>
      <b/>
      <sz val="11"/>
      <color rgb="FFFF0000"/>
      <name val="Times New Roman"/>
      <family val="1"/>
      <charset val="186"/>
    </font>
  </fonts>
  <fills count="7">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195">
    <xf numFmtId="0" fontId="0" fillId="0" borderId="0" xfId="0"/>
    <xf numFmtId="0" fontId="1" fillId="0" borderId="0" xfId="0" applyFont="1" applyAlignment="1">
      <alignment wrapText="1"/>
    </xf>
    <xf numFmtId="0" fontId="0" fillId="0" borderId="0" xfId="0" applyAlignment="1">
      <alignment vertical="center"/>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2" fillId="0" borderId="0" xfId="0" applyFont="1" applyAlignment="1">
      <alignment horizontal="center" vertical="center" wrapText="1"/>
    </xf>
    <xf numFmtId="0" fontId="3" fillId="0" borderId="0" xfId="0" applyFont="1" applyAlignment="1">
      <alignment vertical="top" wrapText="1"/>
    </xf>
    <xf numFmtId="0" fontId="2" fillId="0" borderId="2" xfId="0" applyFont="1" applyBorder="1" applyAlignment="1">
      <alignment horizontal="center" vertical="center" wrapText="1"/>
    </xf>
    <xf numFmtId="0" fontId="2" fillId="0" borderId="12" xfId="0" applyFont="1" applyBorder="1" applyAlignment="1">
      <alignment horizontal="left"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3" fillId="0" borderId="12" xfId="0" applyFont="1" applyBorder="1" applyAlignment="1">
      <alignment vertical="center" wrapText="1"/>
    </xf>
    <xf numFmtId="0" fontId="3" fillId="0" borderId="12" xfId="0" applyFont="1" applyBorder="1" applyAlignment="1">
      <alignment horizontal="center" vertical="center" wrapText="1"/>
    </xf>
    <xf numFmtId="0" fontId="3" fillId="0" borderId="5" xfId="0" applyFont="1" applyBorder="1" applyAlignment="1">
      <alignment horizontal="center" vertical="center"/>
    </xf>
    <xf numFmtId="0" fontId="8" fillId="0" borderId="0" xfId="0" applyFont="1"/>
    <xf numFmtId="0" fontId="8" fillId="0" borderId="13" xfId="0" applyFont="1" applyBorder="1"/>
    <xf numFmtId="0" fontId="8" fillId="0" borderId="0" xfId="0" applyFont="1" applyAlignment="1">
      <alignment wrapText="1"/>
    </xf>
    <xf numFmtId="0" fontId="3" fillId="0" borderId="0" xfId="0" applyFont="1" applyAlignment="1">
      <alignment horizontal="left" wrapText="1"/>
    </xf>
    <xf numFmtId="0" fontId="8" fillId="0" borderId="6" xfId="0" applyFont="1" applyBorder="1"/>
    <xf numFmtId="4" fontId="7" fillId="0" borderId="1" xfId="0" applyNumberFormat="1" applyFont="1" applyBorder="1" applyAlignment="1">
      <alignment horizontal="right" vertical="center"/>
    </xf>
    <xf numFmtId="0" fontId="2" fillId="0" borderId="12" xfId="0" applyFont="1" applyBorder="1" applyAlignment="1">
      <alignment horizontal="center" vertical="center" wrapText="1"/>
    </xf>
    <xf numFmtId="0" fontId="3" fillId="0" borderId="12" xfId="0" applyFont="1" applyBorder="1" applyAlignment="1">
      <alignment horizontal="left" vertical="center" wrapText="1"/>
    </xf>
    <xf numFmtId="0" fontId="3" fillId="0" borderId="12" xfId="0" applyFont="1" applyBorder="1" applyAlignment="1">
      <alignment horizontal="center" vertical="center"/>
    </xf>
    <xf numFmtId="0" fontId="4" fillId="0" borderId="12" xfId="0" applyFont="1" applyBorder="1" applyAlignment="1">
      <alignment horizontal="center" vertical="center"/>
    </xf>
    <xf numFmtId="0" fontId="0" fillId="3" borderId="0" xfId="0" applyFill="1"/>
    <xf numFmtId="0" fontId="3" fillId="0" borderId="13" xfId="0" applyFont="1" applyBorder="1" applyAlignment="1">
      <alignment horizontal="center" vertical="center" wrapText="1"/>
    </xf>
    <xf numFmtId="0" fontId="8" fillId="0" borderId="7" xfId="0" applyFont="1" applyBorder="1"/>
    <xf numFmtId="0" fontId="8" fillId="0" borderId="7" xfId="0" applyFont="1" applyBorder="1" applyAlignment="1">
      <alignment wrapText="1"/>
    </xf>
    <xf numFmtId="0" fontId="3" fillId="0" borderId="7" xfId="0" applyFont="1" applyBorder="1" applyAlignment="1">
      <alignment horizontal="left" wrapText="1"/>
    </xf>
    <xf numFmtId="4" fontId="7" fillId="0" borderId="12" xfId="0" applyNumberFormat="1" applyFont="1" applyBorder="1" applyAlignment="1">
      <alignment horizontal="right" vertical="center"/>
    </xf>
    <xf numFmtId="49" fontId="3" fillId="0" borderId="12" xfId="0" applyNumberFormat="1" applyFont="1" applyBorder="1" applyAlignment="1">
      <alignment horizontal="center" vertical="center"/>
    </xf>
    <xf numFmtId="0" fontId="4" fillId="0" borderId="12" xfId="0" applyFont="1" applyBorder="1" applyAlignment="1">
      <alignment horizontal="center" vertical="center" wrapText="1"/>
    </xf>
    <xf numFmtId="49" fontId="4" fillId="0" borderId="12" xfId="0" applyNumberFormat="1" applyFont="1" applyBorder="1" applyAlignment="1">
      <alignment horizontal="center" vertical="center" wrapText="1"/>
    </xf>
    <xf numFmtId="0" fontId="4" fillId="0" borderId="12" xfId="0" applyFont="1" applyBorder="1" applyAlignment="1">
      <alignment horizontal="left" vertical="center" wrapText="1"/>
    </xf>
    <xf numFmtId="0" fontId="0" fillId="0" borderId="10" xfId="0" applyBorder="1"/>
    <xf numFmtId="0" fontId="1" fillId="3" borderId="0" xfId="0" applyFont="1" applyFill="1" applyAlignment="1">
      <alignment horizontal="left" vertical="center" wrapText="1"/>
    </xf>
    <xf numFmtId="0" fontId="1" fillId="0" borderId="0" xfId="0" applyFont="1" applyAlignment="1">
      <alignment vertical="center" wrapText="1"/>
    </xf>
    <xf numFmtId="0" fontId="2" fillId="0" borderId="7" xfId="0" applyFont="1" applyBorder="1" applyAlignment="1">
      <alignment horizontal="left"/>
    </xf>
    <xf numFmtId="0" fontId="2" fillId="0" borderId="7" xfId="0" applyFont="1" applyBorder="1" applyAlignment="1">
      <alignment horizontal="left" vertical="center"/>
    </xf>
    <xf numFmtId="0" fontId="9" fillId="0" borderId="12"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0" xfId="0" applyAlignment="1">
      <alignment wrapText="1"/>
    </xf>
    <xf numFmtId="0" fontId="4" fillId="0" borderId="12" xfId="0" applyFont="1" applyBorder="1" applyAlignment="1">
      <alignment vertical="center" wrapText="1"/>
    </xf>
    <xf numFmtId="49" fontId="8" fillId="0" borderId="6" xfId="0" applyNumberFormat="1" applyFont="1" applyBorder="1"/>
    <xf numFmtId="49" fontId="2" fillId="0" borderId="12" xfId="0" applyNumberFormat="1" applyFont="1" applyBorder="1" applyAlignment="1">
      <alignment horizontal="center" vertical="center"/>
    </xf>
    <xf numFmtId="0" fontId="0" fillId="0" borderId="13" xfId="0" applyBorder="1"/>
    <xf numFmtId="0" fontId="1" fillId="0" borderId="0" xfId="0" applyFont="1" applyAlignment="1">
      <alignment horizontal="left" wrapText="1"/>
    </xf>
    <xf numFmtId="0" fontId="0" fillId="0" borderId="6" xfId="0" applyBorder="1"/>
    <xf numFmtId="0" fontId="0" fillId="0" borderId="7" xfId="0" applyBorder="1"/>
    <xf numFmtId="0" fontId="0" fillId="0" borderId="7" xfId="0" applyBorder="1" applyAlignment="1">
      <alignment wrapText="1"/>
    </xf>
    <xf numFmtId="0" fontId="1" fillId="0" borderId="7" xfId="0" applyFont="1" applyBorder="1" applyAlignment="1">
      <alignment horizontal="left" wrapText="1"/>
    </xf>
    <xf numFmtId="4" fontId="2" fillId="0" borderId="12" xfId="0" applyNumberFormat="1" applyFont="1" applyBorder="1" applyAlignment="1">
      <alignment horizontal="right" vertical="center"/>
    </xf>
    <xf numFmtId="0" fontId="3" fillId="0" borderId="0" xfId="0" applyFont="1" applyAlignment="1">
      <alignment wrapText="1"/>
    </xf>
    <xf numFmtId="0" fontId="3" fillId="0" borderId="0" xfId="0" applyFont="1"/>
    <xf numFmtId="0" fontId="3" fillId="0" borderId="13" xfId="0" applyFont="1" applyBorder="1"/>
    <xf numFmtId="0" fontId="3" fillId="0" borderId="6" xfId="0" applyFont="1" applyBorder="1"/>
    <xf numFmtId="0" fontId="4" fillId="0" borderId="2" xfId="0" applyFont="1" applyBorder="1" applyAlignment="1">
      <alignment vertical="center" wrapText="1"/>
    </xf>
    <xf numFmtId="49" fontId="3" fillId="0" borderId="6" xfId="0" applyNumberFormat="1" applyFont="1" applyBorder="1" applyAlignment="1">
      <alignment horizontal="center" vertical="center"/>
    </xf>
    <xf numFmtId="0" fontId="3" fillId="0" borderId="12" xfId="0" applyFont="1" applyBorder="1" applyAlignment="1">
      <alignment vertical="center"/>
    </xf>
    <xf numFmtId="49" fontId="3" fillId="0" borderId="12" xfId="0" applyNumberFormat="1" applyFont="1" applyBorder="1" applyAlignment="1">
      <alignment horizontal="center"/>
    </xf>
    <xf numFmtId="4" fontId="2" fillId="0" borderId="1" xfId="0" applyNumberFormat="1" applyFont="1" applyBorder="1" applyAlignment="1">
      <alignment horizontal="right" vertical="center"/>
    </xf>
    <xf numFmtId="0" fontId="2" fillId="0" borderId="12" xfId="0" applyFont="1" applyBorder="1" applyAlignment="1">
      <alignment horizontal="center"/>
    </xf>
    <xf numFmtId="0" fontId="2" fillId="0" borderId="12" xfId="0" applyFont="1" applyBorder="1" applyAlignment="1">
      <alignment horizontal="center" vertical="center"/>
    </xf>
    <xf numFmtId="49" fontId="1" fillId="0" borderId="12" xfId="0" applyNumberFormat="1" applyFont="1" applyBorder="1" applyAlignment="1">
      <alignment horizontal="center" vertical="center"/>
    </xf>
    <xf numFmtId="0" fontId="9" fillId="0" borderId="12" xfId="0" applyFont="1" applyBorder="1" applyAlignment="1">
      <alignment horizontal="center" vertical="center"/>
    </xf>
    <xf numFmtId="0" fontId="7" fillId="0" borderId="12" xfId="0" applyFont="1" applyBorder="1" applyAlignment="1">
      <alignment horizontal="center" vertical="center"/>
    </xf>
    <xf numFmtId="49" fontId="3" fillId="0" borderId="2"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12" fillId="0" borderId="0" xfId="0" applyFont="1"/>
    <xf numFmtId="0" fontId="12" fillId="0" borderId="0" xfId="0" applyFont="1" applyAlignment="1">
      <alignment wrapText="1"/>
    </xf>
    <xf numFmtId="0" fontId="4" fillId="0" borderId="0" xfId="0" applyFont="1" applyAlignment="1">
      <alignment horizontal="left" wrapText="1"/>
    </xf>
    <xf numFmtId="0" fontId="2" fillId="4" borderId="7" xfId="0" applyFont="1" applyFill="1" applyBorder="1" applyAlignment="1">
      <alignment horizontal="center" vertical="center" wrapText="1"/>
    </xf>
    <xf numFmtId="49" fontId="2" fillId="0" borderId="12" xfId="0" applyNumberFormat="1" applyFont="1" applyBorder="1" applyAlignment="1">
      <alignment horizontal="center"/>
    </xf>
    <xf numFmtId="49" fontId="3" fillId="0" borderId="12"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1" fillId="0" borderId="12" xfId="0" applyFont="1" applyBorder="1" applyAlignment="1">
      <alignment horizontal="center"/>
    </xf>
    <xf numFmtId="49" fontId="4" fillId="0" borderId="6" xfId="0" applyNumberFormat="1" applyFont="1" applyBorder="1" applyAlignment="1">
      <alignment horizontal="center" vertical="center"/>
    </xf>
    <xf numFmtId="0" fontId="4" fillId="0" borderId="11" xfId="0" applyFont="1" applyBorder="1" applyAlignment="1">
      <alignment horizontal="left" vertical="center" wrapText="1"/>
    </xf>
    <xf numFmtId="0" fontId="0" fillId="0" borderId="0" xfId="0" applyAlignment="1">
      <alignment vertical="top"/>
    </xf>
    <xf numFmtId="0" fontId="5" fillId="0" borderId="0" xfId="0" applyFont="1" applyAlignment="1">
      <alignment vertical="top"/>
    </xf>
    <xf numFmtId="0" fontId="5" fillId="0" borderId="0" xfId="0" applyFont="1" applyAlignment="1">
      <alignment horizontal="justify" vertical="justify"/>
    </xf>
    <xf numFmtId="0" fontId="4" fillId="0" borderId="0" xfId="0" applyFont="1" applyAlignment="1">
      <alignment horizontal="justify" vertical="justify" wrapText="1"/>
    </xf>
    <xf numFmtId="0" fontId="10" fillId="0" borderId="12" xfId="0" applyFont="1" applyBorder="1" applyAlignment="1">
      <alignment horizontal="left" vertical="center" wrapText="1"/>
    </xf>
    <xf numFmtId="0" fontId="15" fillId="0" borderId="0" xfId="0" applyFont="1"/>
    <xf numFmtId="0" fontId="15" fillId="0" borderId="0" xfId="0" applyFont="1" applyAlignment="1">
      <alignment wrapText="1"/>
    </xf>
    <xf numFmtId="0" fontId="16" fillId="0" borderId="0" xfId="0" applyFont="1"/>
    <xf numFmtId="0" fontId="16" fillId="0" borderId="0" xfId="0" applyFont="1" applyAlignment="1">
      <alignment vertical="center"/>
    </xf>
    <xf numFmtId="0" fontId="14" fillId="0" borderId="12" xfId="0" applyFont="1" applyBorder="1" applyAlignment="1">
      <alignment horizontal="center"/>
    </xf>
    <xf numFmtId="0" fontId="7" fillId="0" borderId="12" xfId="0" applyFont="1" applyBorder="1" applyAlignment="1">
      <alignment horizontal="center" wrapText="1"/>
    </xf>
    <xf numFmtId="4" fontId="20" fillId="6" borderId="0" xfId="0" applyNumberFormat="1" applyFont="1" applyFill="1"/>
    <xf numFmtId="0" fontId="4" fillId="0" borderId="4" xfId="0" applyFont="1" applyBorder="1" applyAlignment="1">
      <alignment vertical="top" wrapText="1"/>
    </xf>
    <xf numFmtId="0" fontId="4" fillId="0" borderId="12" xfId="0" applyFont="1" applyBorder="1" applyAlignment="1">
      <alignment horizontal="justify" vertical="justify" wrapText="1"/>
    </xf>
    <xf numFmtId="0" fontId="8" fillId="0" borderId="4" xfId="0" applyFont="1" applyBorder="1"/>
    <xf numFmtId="0" fontId="8" fillId="0" borderId="9" xfId="0" applyFont="1" applyBorder="1"/>
    <xf numFmtId="0" fontId="8" fillId="0" borderId="10" xfId="0" applyFont="1" applyBorder="1"/>
    <xf numFmtId="0" fontId="8" fillId="0" borderId="10" xfId="0" applyFont="1" applyBorder="1" applyAlignment="1">
      <alignment wrapText="1"/>
    </xf>
    <xf numFmtId="0" fontId="3" fillId="0" borderId="10" xfId="0" applyFont="1" applyBorder="1" applyAlignment="1">
      <alignment horizontal="left" wrapText="1"/>
    </xf>
    <xf numFmtId="0" fontId="14" fillId="0" borderId="5" xfId="0" applyFont="1" applyBorder="1" applyAlignment="1">
      <alignment horizontal="center"/>
    </xf>
    <xf numFmtId="0" fontId="9" fillId="0" borderId="12" xfId="0" applyFont="1" applyBorder="1"/>
    <xf numFmtId="0" fontId="21" fillId="0" borderId="0" xfId="0" applyFont="1"/>
    <xf numFmtId="0" fontId="21" fillId="0" borderId="12" xfId="0" applyFont="1" applyBorder="1"/>
    <xf numFmtId="0" fontId="21" fillId="0" borderId="4" xfId="0" applyFont="1" applyBorder="1"/>
    <xf numFmtId="0" fontId="4" fillId="0" borderId="0" xfId="0" applyFont="1" applyAlignment="1">
      <alignment wrapText="1"/>
    </xf>
    <xf numFmtId="4" fontId="4" fillId="0" borderId="12" xfId="0" applyNumberFormat="1" applyFont="1" applyBorder="1" applyAlignment="1">
      <alignment horizontal="center" vertical="center" wrapText="1"/>
    </xf>
    <xf numFmtId="4" fontId="4" fillId="0" borderId="12" xfId="0" applyNumberFormat="1" applyFont="1" applyBorder="1" applyAlignment="1">
      <alignment horizontal="center" vertical="center"/>
    </xf>
    <xf numFmtId="4" fontId="3" fillId="0" borderId="12" xfId="0" applyNumberFormat="1" applyFont="1" applyBorder="1" applyAlignment="1">
      <alignment horizontal="center" vertical="center"/>
    </xf>
    <xf numFmtId="4" fontId="9" fillId="0" borderId="12" xfId="0" applyNumberFormat="1" applyFont="1" applyBorder="1" applyAlignment="1">
      <alignment horizontal="center" vertical="center"/>
    </xf>
    <xf numFmtId="4" fontId="3" fillId="5" borderId="5" xfId="0" applyNumberFormat="1" applyFont="1" applyFill="1" applyBorder="1" applyAlignment="1">
      <alignment horizontal="center" vertical="center"/>
    </xf>
    <xf numFmtId="2" fontId="4" fillId="0" borderId="12" xfId="0" applyNumberFormat="1" applyFont="1" applyBorder="1" applyAlignment="1">
      <alignment horizontal="center" vertical="center" wrapText="1"/>
    </xf>
    <xf numFmtId="2" fontId="9" fillId="0" borderId="12" xfId="0" applyNumberFormat="1" applyFont="1" applyBorder="1" applyAlignment="1">
      <alignment horizontal="center" vertical="center"/>
    </xf>
    <xf numFmtId="4" fontId="4" fillId="0" borderId="5" xfId="0" applyNumberFormat="1" applyFont="1" applyBorder="1" applyAlignment="1">
      <alignment horizontal="center" vertical="center" wrapText="1"/>
    </xf>
    <xf numFmtId="49" fontId="9" fillId="0" borderId="12" xfId="0" applyNumberFormat="1" applyFont="1" applyBorder="1" applyAlignment="1">
      <alignment horizontal="center" vertical="center"/>
    </xf>
    <xf numFmtId="4" fontId="7" fillId="0" borderId="12" xfId="0" applyNumberFormat="1" applyFont="1" applyBorder="1" applyAlignment="1">
      <alignment horizontal="center" vertical="center"/>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3" fillId="0" borderId="9" xfId="0" applyFont="1"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22" fillId="0" borderId="10" xfId="0" applyFont="1" applyBorder="1" applyAlignment="1">
      <alignment vertical="center" wrapText="1"/>
    </xf>
    <xf numFmtId="0" fontId="22" fillId="0" borderId="11" xfId="0" applyFont="1" applyBorder="1" applyAlignment="1">
      <alignment vertical="center" wrapText="1"/>
    </xf>
    <xf numFmtId="0" fontId="3" fillId="0" borderId="9" xfId="0" applyFont="1"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11" fillId="0" borderId="9" xfId="0" applyFont="1" applyBorder="1" applyAlignment="1">
      <alignment horizontal="left"/>
    </xf>
    <xf numFmtId="0" fontId="0" fillId="0" borderId="10" xfId="0" applyBorder="1" applyAlignment="1">
      <alignment horizontal="left"/>
    </xf>
    <xf numFmtId="0" fontId="11" fillId="0" borderId="9" xfId="0" applyFont="1" applyBorder="1"/>
    <xf numFmtId="0" fontId="0" fillId="0" borderId="10" xfId="0" applyBorder="1"/>
    <xf numFmtId="0" fontId="4" fillId="0" borderId="9" xfId="0" applyFont="1" applyBorder="1" applyAlignment="1">
      <alignment horizontal="left" vertical="center" wrapText="1"/>
    </xf>
    <xf numFmtId="0" fontId="2" fillId="0" borderId="6" xfId="0" applyFont="1" applyBorder="1" applyAlignment="1">
      <alignment horizontal="left"/>
    </xf>
    <xf numFmtId="0" fontId="2" fillId="0" borderId="7" xfId="0" applyFont="1" applyBorder="1" applyAlignment="1">
      <alignment horizontal="left"/>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3" fillId="0" borderId="7" xfId="0" applyFont="1" applyBorder="1" applyAlignment="1">
      <alignment horizontal="right" vertical="center" wrapText="1"/>
    </xf>
    <xf numFmtId="0" fontId="3" fillId="0" borderId="8" xfId="0" applyFont="1" applyBorder="1" applyAlignment="1">
      <alignment horizontal="right" vertical="center" wrapText="1"/>
    </xf>
    <xf numFmtId="0" fontId="2" fillId="0" borderId="9" xfId="0" applyFont="1" applyBorder="1" applyAlignment="1">
      <alignment horizontal="left"/>
    </xf>
    <xf numFmtId="0" fontId="2" fillId="0" borderId="10" xfId="0" applyFont="1" applyBorder="1" applyAlignment="1">
      <alignment horizontal="left"/>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11" fillId="0" borderId="10" xfId="0" applyFont="1" applyBorder="1" applyAlignment="1">
      <alignment horizontal="left"/>
    </xf>
    <xf numFmtId="0" fontId="3" fillId="0" borderId="10" xfId="0" applyFont="1" applyBorder="1" applyAlignment="1">
      <alignment horizontal="right" vertical="center" wrapText="1"/>
    </xf>
    <xf numFmtId="0" fontId="3" fillId="0" borderId="11" xfId="0" applyFont="1" applyBorder="1" applyAlignment="1">
      <alignment horizontal="right" vertical="center" wrapText="1"/>
    </xf>
    <xf numFmtId="0" fontId="11" fillId="4" borderId="6" xfId="0" applyFont="1" applyFill="1" applyBorder="1" applyAlignment="1">
      <alignment horizontal="left"/>
    </xf>
    <xf numFmtId="0" fontId="11" fillId="4" borderId="7" xfId="0" applyFont="1" applyFill="1" applyBorder="1" applyAlignment="1">
      <alignment horizontal="left"/>
    </xf>
    <xf numFmtId="0" fontId="13" fillId="0" borderId="0" xfId="0" applyFont="1"/>
    <xf numFmtId="0" fontId="13" fillId="0" borderId="0" xfId="0" applyFont="1" applyAlignment="1">
      <alignment horizontal="left" wrapText="1"/>
    </xf>
    <xf numFmtId="0" fontId="2" fillId="0" borderId="9" xfId="0" applyFont="1" applyBorder="1" applyAlignment="1">
      <alignment horizontal="center"/>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17" fillId="0" borderId="0" xfId="0" applyFont="1"/>
    <xf numFmtId="0" fontId="0" fillId="0" borderId="0" xfId="0"/>
    <xf numFmtId="0" fontId="15" fillId="0" borderId="2" xfId="0" applyFont="1" applyBorder="1" applyAlignment="1">
      <alignment horizontal="center"/>
    </xf>
    <xf numFmtId="0" fontId="15" fillId="0" borderId="3" xfId="0" applyFont="1" applyBorder="1" applyAlignment="1">
      <alignment horizontal="center"/>
    </xf>
    <xf numFmtId="0" fontId="15" fillId="0" borderId="4" xfId="0" applyFont="1" applyBorder="1" applyAlignment="1">
      <alignment horizontal="center"/>
    </xf>
    <xf numFmtId="0" fontId="15" fillId="0" borderId="6" xfId="0" applyFont="1" applyBorder="1" applyAlignment="1">
      <alignment horizontal="center"/>
    </xf>
    <xf numFmtId="0" fontId="15" fillId="0" borderId="7" xfId="0" applyFont="1" applyBorder="1" applyAlignment="1">
      <alignment horizontal="center"/>
    </xf>
    <xf numFmtId="0" fontId="15" fillId="0" borderId="8" xfId="0" applyFont="1" applyBorder="1" applyAlignment="1">
      <alignment horizontal="center"/>
    </xf>
    <xf numFmtId="0" fontId="4" fillId="0" borderId="7" xfId="0" applyFont="1" applyBorder="1" applyAlignment="1">
      <alignment horizontal="right" vertical="center" wrapText="1"/>
    </xf>
    <xf numFmtId="0" fontId="4" fillId="0" borderId="8" xfId="0" applyFont="1" applyBorder="1" applyAlignment="1">
      <alignment horizontal="righ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0" fillId="0" borderId="0" xfId="0" applyAlignment="1">
      <alignment wrapText="1"/>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18" fillId="0" borderId="0" xfId="0" applyFont="1" applyAlignment="1" applyProtection="1">
      <alignment horizontal="left" vertical="center" wrapText="1"/>
      <protection locked="0"/>
    </xf>
    <xf numFmtId="0" fontId="15" fillId="0" borderId="0" xfId="0" applyFont="1" applyAlignment="1">
      <alignment horizontal="center" wrapText="1"/>
    </xf>
    <xf numFmtId="0" fontId="2" fillId="0" borderId="0" xfId="0" applyFont="1" applyAlignment="1">
      <alignment horizontal="center" wrapText="1"/>
    </xf>
    <xf numFmtId="0" fontId="23" fillId="0" borderId="0" xfId="0" applyFont="1" applyAlignment="1">
      <alignment horizontal="left" vertical="center" wrapText="1"/>
    </xf>
    <xf numFmtId="0" fontId="2" fillId="2" borderId="0" xfId="0" applyFont="1" applyFill="1" applyAlignment="1" applyProtection="1">
      <alignment horizontal="left" vertical="center" wrapText="1"/>
      <protection locked="0"/>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1" fillId="0" borderId="7" xfId="0" applyFont="1" applyBorder="1" applyAlignment="1">
      <alignment horizontal="right" vertical="center" wrapText="1"/>
    </xf>
    <xf numFmtId="0" fontId="1" fillId="0" borderId="8" xfId="0" applyFont="1" applyBorder="1" applyAlignment="1">
      <alignment horizontal="righ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58"/>
  <sheetViews>
    <sheetView tabSelected="1" topLeftCell="A145" zoomScale="80" zoomScaleNormal="80" zoomScaleSheetLayoutView="80" workbookViewId="0">
      <selection activeCell="O166" sqref="O166"/>
    </sheetView>
  </sheetViews>
  <sheetFormatPr defaultRowHeight="15" x14ac:dyDescent="0.25"/>
  <cols>
    <col min="1" max="1" width="5.85546875" customWidth="1"/>
    <col min="2" max="2" width="21.85546875" customWidth="1"/>
    <col min="3" max="5" width="9.140625" style="41"/>
    <col min="6" max="6" width="16.85546875" style="41" customWidth="1"/>
    <col min="7" max="7" width="7.7109375" customWidth="1"/>
    <col min="8" max="8" width="10.5703125" customWidth="1"/>
    <col min="9" max="9" width="11.42578125" style="2" customWidth="1"/>
    <col min="10" max="10" width="12" customWidth="1"/>
    <col min="11" max="11" width="15.140625" style="102" customWidth="1"/>
  </cols>
  <sheetData>
    <row r="1" spans="1:11" x14ac:dyDescent="0.25">
      <c r="E1" s="174"/>
      <c r="F1" s="160"/>
      <c r="G1" s="160"/>
      <c r="H1" s="160"/>
      <c r="I1" s="160"/>
      <c r="J1" s="160"/>
    </row>
    <row r="2" spans="1:11" ht="15.75" x14ac:dyDescent="0.25">
      <c r="A2" s="177"/>
      <c r="B2" s="177"/>
      <c r="C2" s="177"/>
      <c r="D2" s="177"/>
      <c r="E2" s="177"/>
      <c r="F2" s="177"/>
      <c r="G2" s="1"/>
      <c r="H2" s="1"/>
    </row>
    <row r="3" spans="1:11" x14ac:dyDescent="0.25">
      <c r="A3" s="178" t="s">
        <v>273</v>
      </c>
      <c r="B3" s="179"/>
      <c r="C3" s="179"/>
      <c r="D3" s="179"/>
      <c r="E3" s="179"/>
      <c r="F3" s="179"/>
      <c r="G3" s="179"/>
      <c r="H3" s="179"/>
      <c r="I3" s="179"/>
      <c r="J3" s="179"/>
    </row>
    <row r="4" spans="1:11" x14ac:dyDescent="0.25">
      <c r="A4" s="180" t="s">
        <v>276</v>
      </c>
      <c r="B4" s="180"/>
      <c r="C4" s="180"/>
      <c r="D4" s="180"/>
      <c r="E4" s="180"/>
      <c r="F4" s="180"/>
      <c r="G4" s="180"/>
      <c r="H4" s="180"/>
    </row>
    <row r="5" spans="1:11" x14ac:dyDescent="0.25">
      <c r="A5" s="181" t="s">
        <v>366</v>
      </c>
      <c r="B5" s="181"/>
      <c r="C5" s="181"/>
      <c r="D5" s="181"/>
      <c r="E5" s="181"/>
      <c r="F5" s="181"/>
      <c r="G5" s="181"/>
      <c r="H5" s="181"/>
    </row>
    <row r="6" spans="1:11" x14ac:dyDescent="0.25">
      <c r="A6" s="3"/>
      <c r="B6" s="4"/>
      <c r="C6" s="3"/>
      <c r="D6" s="5"/>
      <c r="E6" s="3"/>
      <c r="F6" s="3"/>
      <c r="G6" s="3"/>
      <c r="H6" s="3"/>
    </row>
    <row r="7" spans="1:11" x14ac:dyDescent="0.25">
      <c r="A7" s="84"/>
      <c r="B7" s="84"/>
      <c r="C7" s="84"/>
      <c r="D7" s="84"/>
      <c r="E7" s="84"/>
      <c r="F7" s="84"/>
      <c r="G7" s="84"/>
      <c r="H7" s="84"/>
      <c r="I7" s="84"/>
      <c r="J7" s="84"/>
    </row>
    <row r="8" spans="1:11" ht="36" customHeight="1" x14ac:dyDescent="0.25"/>
    <row r="9" spans="1:11" s="81" customFormat="1" ht="18" customHeight="1" x14ac:dyDescent="0.25">
      <c r="A9" s="86" t="s">
        <v>365</v>
      </c>
      <c r="B9" s="86"/>
      <c r="C9" s="87"/>
      <c r="D9" s="87"/>
      <c r="E9" s="87"/>
      <c r="F9" s="87"/>
      <c r="G9" s="88"/>
      <c r="H9" s="88"/>
      <c r="I9" s="89"/>
      <c r="J9"/>
      <c r="K9" s="6"/>
    </row>
    <row r="10" spans="1:11" s="81" customFormat="1" ht="16.5" customHeight="1" x14ac:dyDescent="0.25">
      <c r="A10" s="175" t="s">
        <v>15</v>
      </c>
      <c r="B10" s="175" t="s">
        <v>16</v>
      </c>
      <c r="C10" s="182" t="s">
        <v>0</v>
      </c>
      <c r="D10" s="183"/>
      <c r="E10" s="183"/>
      <c r="F10" s="184"/>
      <c r="G10" s="175" t="s">
        <v>1</v>
      </c>
      <c r="H10" s="175" t="s">
        <v>17</v>
      </c>
      <c r="I10" s="175" t="s">
        <v>275</v>
      </c>
      <c r="J10" s="175" t="s">
        <v>274</v>
      </c>
      <c r="K10" s="175" t="s">
        <v>284</v>
      </c>
    </row>
    <row r="11" spans="1:11" s="81" customFormat="1" ht="34.5" customHeight="1" x14ac:dyDescent="0.25">
      <c r="A11" s="176"/>
      <c r="B11" s="176"/>
      <c r="C11" s="185"/>
      <c r="D11" s="186"/>
      <c r="E11" s="186"/>
      <c r="F11" s="187"/>
      <c r="G11" s="176"/>
      <c r="H11" s="176"/>
      <c r="I11" s="176"/>
      <c r="J11" s="176"/>
      <c r="K11" s="176"/>
    </row>
    <row r="12" spans="1:11" s="82" customFormat="1" x14ac:dyDescent="0.25">
      <c r="A12" s="192" t="s">
        <v>18</v>
      </c>
      <c r="B12" s="193"/>
      <c r="C12" s="193"/>
      <c r="D12" s="193"/>
      <c r="E12" s="193"/>
      <c r="F12" s="193"/>
      <c r="G12" s="193"/>
      <c r="H12" s="193"/>
      <c r="I12" s="193"/>
      <c r="J12" s="193"/>
      <c r="K12" s="194"/>
    </row>
    <row r="13" spans="1:11" s="82" customFormat="1" ht="16.5" customHeight="1" x14ac:dyDescent="0.25">
      <c r="A13" s="7" t="s">
        <v>19</v>
      </c>
      <c r="B13" s="8" t="s">
        <v>20</v>
      </c>
      <c r="C13" s="9"/>
      <c r="D13" s="9"/>
      <c r="E13" s="9"/>
      <c r="F13" s="9"/>
      <c r="G13" s="5"/>
      <c r="H13" s="10"/>
      <c r="I13" s="71"/>
      <c r="J13" s="9"/>
      <c r="K13" s="93"/>
    </row>
    <row r="14" spans="1:11" s="82" customFormat="1" ht="108" customHeight="1" x14ac:dyDescent="0.25">
      <c r="A14" s="66" t="s">
        <v>21</v>
      </c>
      <c r="B14" s="11" t="s">
        <v>8</v>
      </c>
      <c r="C14" s="119" t="s">
        <v>286</v>
      </c>
      <c r="D14" s="146"/>
      <c r="E14" s="146"/>
      <c r="F14" s="147"/>
      <c r="G14" s="12" t="s">
        <v>3</v>
      </c>
      <c r="H14" s="13">
        <v>40</v>
      </c>
      <c r="I14" s="110">
        <v>3.19</v>
      </c>
      <c r="J14" s="106">
        <f t="shared" ref="J14:J19" si="0">H14*I14</f>
        <v>127.6</v>
      </c>
      <c r="K14" s="107">
        <v>3.2</v>
      </c>
    </row>
    <row r="15" spans="1:11" s="82" customFormat="1" ht="98.25" customHeight="1" x14ac:dyDescent="0.25">
      <c r="A15" s="66" t="s">
        <v>22</v>
      </c>
      <c r="B15" s="11" t="s">
        <v>23</v>
      </c>
      <c r="C15" s="119" t="s">
        <v>287</v>
      </c>
      <c r="D15" s="120"/>
      <c r="E15" s="120"/>
      <c r="F15" s="121"/>
      <c r="G15" s="12" t="s">
        <v>3</v>
      </c>
      <c r="H15" s="13">
        <v>10</v>
      </c>
      <c r="I15" s="110">
        <v>2.59</v>
      </c>
      <c r="J15" s="106">
        <f t="shared" si="0"/>
        <v>25.9</v>
      </c>
      <c r="K15" s="107">
        <v>2.6</v>
      </c>
    </row>
    <row r="16" spans="1:11" s="82" customFormat="1" ht="100.5" customHeight="1" x14ac:dyDescent="0.25">
      <c r="A16" s="66" t="s">
        <v>24</v>
      </c>
      <c r="B16" s="11" t="s">
        <v>25</v>
      </c>
      <c r="C16" s="116" t="s">
        <v>288</v>
      </c>
      <c r="D16" s="122"/>
      <c r="E16" s="122"/>
      <c r="F16" s="123"/>
      <c r="G16" s="12" t="s">
        <v>3</v>
      </c>
      <c r="H16" s="13">
        <v>32</v>
      </c>
      <c r="I16" s="110">
        <v>5.89</v>
      </c>
      <c r="J16" s="106">
        <f t="shared" si="0"/>
        <v>188.48</v>
      </c>
      <c r="K16" s="107">
        <v>5.9</v>
      </c>
    </row>
    <row r="17" spans="1:11" s="82" customFormat="1" ht="123" customHeight="1" x14ac:dyDescent="0.25">
      <c r="A17" s="66" t="s">
        <v>26</v>
      </c>
      <c r="B17" s="11" t="s">
        <v>289</v>
      </c>
      <c r="C17" s="119" t="s">
        <v>290</v>
      </c>
      <c r="D17" s="146"/>
      <c r="E17" s="146"/>
      <c r="F17" s="147"/>
      <c r="G17" s="12" t="s">
        <v>3</v>
      </c>
      <c r="H17" s="13">
        <v>6</v>
      </c>
      <c r="I17" s="110">
        <v>7.34</v>
      </c>
      <c r="J17" s="106">
        <f t="shared" si="0"/>
        <v>44.04</v>
      </c>
      <c r="K17" s="107">
        <v>7.35</v>
      </c>
    </row>
    <row r="18" spans="1:11" s="83" customFormat="1" ht="120.6" customHeight="1" x14ac:dyDescent="0.25">
      <c r="A18" s="66" t="s">
        <v>291</v>
      </c>
      <c r="B18" s="11" t="s">
        <v>293</v>
      </c>
      <c r="C18" s="119" t="s">
        <v>294</v>
      </c>
      <c r="D18" s="146"/>
      <c r="E18" s="146"/>
      <c r="F18" s="147"/>
      <c r="G18" s="12" t="s">
        <v>3</v>
      </c>
      <c r="H18" s="13">
        <v>6</v>
      </c>
      <c r="I18" s="110">
        <v>6.39</v>
      </c>
      <c r="J18" s="106">
        <f t="shared" si="0"/>
        <v>38.339999999999996</v>
      </c>
      <c r="K18" s="107">
        <v>6.4</v>
      </c>
    </row>
    <row r="19" spans="1:11" s="82" customFormat="1" ht="129.6" customHeight="1" x14ac:dyDescent="0.25">
      <c r="A19" s="66" t="s">
        <v>292</v>
      </c>
      <c r="B19" s="11" t="s">
        <v>27</v>
      </c>
      <c r="C19" s="119" t="s">
        <v>28</v>
      </c>
      <c r="D19" s="146"/>
      <c r="E19" s="146"/>
      <c r="F19" s="147"/>
      <c r="G19" s="12" t="s">
        <v>3</v>
      </c>
      <c r="H19" s="13">
        <v>6</v>
      </c>
      <c r="I19" s="110">
        <v>4.49</v>
      </c>
      <c r="J19" s="106">
        <f t="shared" si="0"/>
        <v>26.94</v>
      </c>
      <c r="K19" s="107">
        <v>4.5</v>
      </c>
    </row>
    <row r="20" spans="1:11" s="81" customFormat="1" ht="59.25" customHeight="1" x14ac:dyDescent="0.2">
      <c r="A20" s="18"/>
      <c r="B20" s="14"/>
      <c r="C20" s="16"/>
      <c r="D20" s="17"/>
      <c r="E20" s="140" t="s">
        <v>29</v>
      </c>
      <c r="F20" s="140"/>
      <c r="G20" s="140"/>
      <c r="H20" s="140"/>
      <c r="I20" s="141"/>
      <c r="J20" s="19">
        <f>SUM(J14:J19)</f>
        <v>451.3</v>
      </c>
      <c r="K20" s="94"/>
    </row>
    <row r="21" spans="1:11" s="81" customFormat="1" ht="25.5" customHeight="1" x14ac:dyDescent="0.25">
      <c r="A21" s="20" t="s">
        <v>30</v>
      </c>
      <c r="B21" s="144" t="s">
        <v>31</v>
      </c>
      <c r="C21" s="145"/>
      <c r="D21" s="145"/>
      <c r="E21" s="145"/>
      <c r="F21" s="145"/>
      <c r="G21" s="145"/>
      <c r="H21" s="145"/>
      <c r="I21" s="145"/>
      <c r="J21" s="145"/>
      <c r="K21" s="93"/>
    </row>
    <row r="22" spans="1:11" ht="65.25" customHeight="1" x14ac:dyDescent="0.25">
      <c r="A22" s="67" t="s">
        <v>32</v>
      </c>
      <c r="B22" s="21" t="s">
        <v>2</v>
      </c>
      <c r="C22" s="124" t="s">
        <v>295</v>
      </c>
      <c r="D22" s="136"/>
      <c r="E22" s="136"/>
      <c r="F22" s="137"/>
      <c r="G22" s="12" t="s">
        <v>9</v>
      </c>
      <c r="H22" s="22">
        <v>30</v>
      </c>
      <c r="I22" s="110">
        <v>1.39</v>
      </c>
      <c r="J22" s="106">
        <f t="shared" ref="J22:J24" si="1">H22*I22</f>
        <v>41.699999999999996</v>
      </c>
      <c r="K22" s="108">
        <v>1.4</v>
      </c>
    </row>
    <row r="23" spans="1:11" ht="97.5" customHeight="1" x14ac:dyDescent="0.25">
      <c r="A23" s="67" t="s">
        <v>33</v>
      </c>
      <c r="B23" s="21" t="s">
        <v>5</v>
      </c>
      <c r="C23" s="133" t="s">
        <v>296</v>
      </c>
      <c r="D23" s="138"/>
      <c r="E23" s="138"/>
      <c r="F23" s="139"/>
      <c r="G23" s="12" t="s">
        <v>3</v>
      </c>
      <c r="H23" s="22">
        <v>20.100000000000001</v>
      </c>
      <c r="I23" s="110">
        <v>5.09</v>
      </c>
      <c r="J23" s="106">
        <f t="shared" si="1"/>
        <v>102.309</v>
      </c>
      <c r="K23" s="108">
        <v>5.0999999999999996</v>
      </c>
    </row>
    <row r="24" spans="1:11" ht="68.099999999999994" customHeight="1" x14ac:dyDescent="0.25">
      <c r="A24" s="67" t="s">
        <v>34</v>
      </c>
      <c r="B24" s="21" t="s">
        <v>4</v>
      </c>
      <c r="C24" s="124" t="s">
        <v>297</v>
      </c>
      <c r="D24" s="136"/>
      <c r="E24" s="136"/>
      <c r="F24" s="137"/>
      <c r="G24" s="12" t="s">
        <v>3</v>
      </c>
      <c r="H24" s="22">
        <v>14.8</v>
      </c>
      <c r="I24" s="110">
        <v>5.89</v>
      </c>
      <c r="J24" s="106">
        <f t="shared" si="1"/>
        <v>87.171999999999997</v>
      </c>
      <c r="K24" s="109">
        <v>5.9</v>
      </c>
    </row>
    <row r="25" spans="1:11" ht="76.5" customHeight="1" x14ac:dyDescent="0.25">
      <c r="A25" s="67" t="s">
        <v>35</v>
      </c>
      <c r="B25" s="21" t="s">
        <v>36</v>
      </c>
      <c r="C25" s="124" t="s">
        <v>37</v>
      </c>
      <c r="D25" s="125"/>
      <c r="E25" s="125"/>
      <c r="F25" s="126"/>
      <c r="G25" s="12" t="s">
        <v>3</v>
      </c>
      <c r="H25" s="22">
        <v>4.3</v>
      </c>
      <c r="I25" s="110">
        <v>13.49</v>
      </c>
      <c r="J25" s="106">
        <f>H25*I25</f>
        <v>58.006999999999998</v>
      </c>
      <c r="K25" s="109">
        <v>13.5</v>
      </c>
    </row>
    <row r="26" spans="1:11" ht="50.25" customHeight="1" x14ac:dyDescent="0.25">
      <c r="A26" s="67" t="s">
        <v>38</v>
      </c>
      <c r="B26" s="21" t="s">
        <v>298</v>
      </c>
      <c r="C26" s="124" t="s">
        <v>299</v>
      </c>
      <c r="D26" s="127"/>
      <c r="E26" s="127"/>
      <c r="F26" s="128"/>
      <c r="G26" s="12" t="s">
        <v>3</v>
      </c>
      <c r="H26" s="22">
        <v>6</v>
      </c>
      <c r="I26" s="110">
        <v>11.49</v>
      </c>
      <c r="J26" s="106">
        <f>H26*I26</f>
        <v>68.94</v>
      </c>
      <c r="K26" s="109">
        <v>11.5</v>
      </c>
    </row>
    <row r="27" spans="1:11" ht="47.45" customHeight="1" x14ac:dyDescent="0.25">
      <c r="A27" s="67" t="s">
        <v>40</v>
      </c>
      <c r="B27" s="21" t="s">
        <v>300</v>
      </c>
      <c r="C27" s="124" t="s">
        <v>301</v>
      </c>
      <c r="D27" s="127"/>
      <c r="E27" s="127"/>
      <c r="F27" s="128"/>
      <c r="G27" s="12" t="s">
        <v>3</v>
      </c>
      <c r="H27" s="22">
        <v>3.3</v>
      </c>
      <c r="I27" s="110">
        <v>10.94</v>
      </c>
      <c r="J27" s="106">
        <f>H27*I27</f>
        <v>36.101999999999997</v>
      </c>
      <c r="K27" s="109">
        <v>10.95</v>
      </c>
    </row>
    <row r="28" spans="1:11" s="14" customFormat="1" ht="93.95" customHeight="1" x14ac:dyDescent="0.2">
      <c r="A28" s="67" t="s">
        <v>43</v>
      </c>
      <c r="B28" s="21" t="s">
        <v>7</v>
      </c>
      <c r="C28" s="124" t="s">
        <v>39</v>
      </c>
      <c r="D28" s="127"/>
      <c r="E28" s="127"/>
      <c r="F28" s="128"/>
      <c r="G28" s="12" t="s">
        <v>3</v>
      </c>
      <c r="H28" s="22">
        <v>9</v>
      </c>
      <c r="I28" s="110">
        <v>12.89</v>
      </c>
      <c r="J28" s="106">
        <f>H28*I28</f>
        <v>116.01</v>
      </c>
      <c r="K28" s="109">
        <v>12.9</v>
      </c>
    </row>
    <row r="29" spans="1:11" s="14" customFormat="1" ht="90.95" customHeight="1" x14ac:dyDescent="0.2">
      <c r="A29" s="67" t="s">
        <v>302</v>
      </c>
      <c r="B29" s="21" t="s">
        <v>41</v>
      </c>
      <c r="C29" s="124" t="s">
        <v>304</v>
      </c>
      <c r="D29" s="136"/>
      <c r="E29" s="136"/>
      <c r="F29" s="137"/>
      <c r="G29" s="12" t="s">
        <v>3</v>
      </c>
      <c r="H29" s="23">
        <v>8</v>
      </c>
      <c r="I29" s="110">
        <v>2.89</v>
      </c>
      <c r="J29" s="106">
        <f t="shared" ref="J29:J30" si="2">H29*I29</f>
        <v>23.12</v>
      </c>
      <c r="K29" s="109">
        <v>2.9</v>
      </c>
    </row>
    <row r="30" spans="1:11" s="14" customFormat="1" ht="48.75" customHeight="1" x14ac:dyDescent="0.2">
      <c r="A30" s="73" t="s">
        <v>303</v>
      </c>
      <c r="B30" s="21" t="s">
        <v>6</v>
      </c>
      <c r="C30" s="156" t="s">
        <v>42</v>
      </c>
      <c r="D30" s="157"/>
      <c r="E30" s="157"/>
      <c r="F30" s="158"/>
      <c r="G30" s="12" t="s">
        <v>3</v>
      </c>
      <c r="H30" s="22">
        <v>4.5</v>
      </c>
      <c r="I30" s="110">
        <v>13.39</v>
      </c>
      <c r="J30" s="106">
        <f t="shared" si="2"/>
        <v>60.255000000000003</v>
      </c>
      <c r="K30" s="109">
        <v>13.4</v>
      </c>
    </row>
    <row r="31" spans="1:11" s="14" customFormat="1" ht="40.5" customHeight="1" x14ac:dyDescent="0.2">
      <c r="A31" s="25"/>
      <c r="B31" s="26"/>
      <c r="C31" s="27"/>
      <c r="D31" s="28"/>
      <c r="E31" s="140" t="s">
        <v>44</v>
      </c>
      <c r="F31" s="140"/>
      <c r="G31" s="140"/>
      <c r="H31" s="140"/>
      <c r="I31" s="141"/>
      <c r="J31" s="29">
        <f>SUM(J22:J30)</f>
        <v>593.6149999999999</v>
      </c>
      <c r="K31" s="103"/>
    </row>
    <row r="32" spans="1:11" ht="18.95" customHeight="1" x14ac:dyDescent="0.25">
      <c r="A32" s="91" t="s">
        <v>45</v>
      </c>
      <c r="B32" s="142" t="s">
        <v>46</v>
      </c>
      <c r="C32" s="143"/>
      <c r="D32" s="143"/>
      <c r="E32" s="143"/>
      <c r="F32" s="143"/>
      <c r="G32" s="143"/>
      <c r="H32" s="143"/>
      <c r="I32" s="143"/>
      <c r="J32" s="143"/>
      <c r="K32" s="95"/>
    </row>
    <row r="33" spans="1:14" ht="60.6" customHeight="1" x14ac:dyDescent="0.25">
      <c r="A33" s="74" t="s">
        <v>47</v>
      </c>
      <c r="B33" s="75" t="s">
        <v>48</v>
      </c>
      <c r="C33" s="133" t="s">
        <v>305</v>
      </c>
      <c r="D33" s="138"/>
      <c r="E33" s="138"/>
      <c r="F33" s="139"/>
      <c r="G33" s="31" t="s">
        <v>3</v>
      </c>
      <c r="H33" s="23">
        <v>6.8</v>
      </c>
      <c r="I33" s="110">
        <v>7.19</v>
      </c>
      <c r="J33" s="106">
        <f t="shared" ref="J33:J42" si="3">H33*I33</f>
        <v>48.892000000000003</v>
      </c>
      <c r="K33" s="108">
        <v>7.2</v>
      </c>
    </row>
    <row r="34" spans="1:14" ht="54.6" customHeight="1" x14ac:dyDescent="0.25">
      <c r="A34" s="74" t="s">
        <v>49</v>
      </c>
      <c r="B34" s="75" t="s">
        <v>50</v>
      </c>
      <c r="C34" s="133" t="s">
        <v>306</v>
      </c>
      <c r="D34" s="138"/>
      <c r="E34" s="138"/>
      <c r="F34" s="139"/>
      <c r="G34" s="76" t="s">
        <v>3</v>
      </c>
      <c r="H34" s="77">
        <v>3</v>
      </c>
      <c r="I34" s="110">
        <v>7.19</v>
      </c>
      <c r="J34" s="106">
        <f t="shared" si="3"/>
        <v>21.57</v>
      </c>
      <c r="K34" s="108">
        <v>7.2</v>
      </c>
    </row>
    <row r="35" spans="1:14" ht="48" customHeight="1" x14ac:dyDescent="0.25">
      <c r="A35" s="74" t="s">
        <v>51</v>
      </c>
      <c r="B35" s="75" t="s">
        <v>308</v>
      </c>
      <c r="C35" s="133" t="s">
        <v>307</v>
      </c>
      <c r="D35" s="138"/>
      <c r="E35" s="138"/>
      <c r="F35" s="139"/>
      <c r="G35" s="31" t="s">
        <v>3</v>
      </c>
      <c r="H35" s="77">
        <v>12.2</v>
      </c>
      <c r="I35" s="110">
        <v>10.19</v>
      </c>
      <c r="J35" s="106">
        <f t="shared" si="3"/>
        <v>124.31799999999998</v>
      </c>
      <c r="K35" s="108">
        <v>10.199999999999999</v>
      </c>
      <c r="N35" s="24"/>
    </row>
    <row r="36" spans="1:14" ht="32.1" customHeight="1" x14ac:dyDescent="0.25">
      <c r="A36" s="74" t="s">
        <v>53</v>
      </c>
      <c r="B36" s="75" t="s">
        <v>52</v>
      </c>
      <c r="C36" s="133" t="s">
        <v>309</v>
      </c>
      <c r="D36" s="138"/>
      <c r="E36" s="138"/>
      <c r="F36" s="139"/>
      <c r="G36" s="31" t="s">
        <v>3</v>
      </c>
      <c r="H36" s="77">
        <v>17</v>
      </c>
      <c r="I36" s="110">
        <v>11.89</v>
      </c>
      <c r="J36" s="106">
        <f t="shared" si="3"/>
        <v>202.13</v>
      </c>
      <c r="K36" s="108">
        <v>11.9</v>
      </c>
    </row>
    <row r="37" spans="1:14" ht="63.75" customHeight="1" x14ac:dyDescent="0.25">
      <c r="A37" s="74" t="s">
        <v>55</v>
      </c>
      <c r="B37" s="75" t="s">
        <v>310</v>
      </c>
      <c r="C37" s="133" t="s">
        <v>309</v>
      </c>
      <c r="D37" s="138"/>
      <c r="E37" s="138"/>
      <c r="F37" s="139"/>
      <c r="G37" s="31" t="s">
        <v>3</v>
      </c>
      <c r="H37" s="77">
        <v>17</v>
      </c>
      <c r="I37" s="110">
        <v>11.89</v>
      </c>
      <c r="J37" s="106">
        <f t="shared" si="3"/>
        <v>202.13</v>
      </c>
      <c r="K37" s="108">
        <v>11.9</v>
      </c>
    </row>
    <row r="38" spans="1:14" ht="60" customHeight="1" x14ac:dyDescent="0.25">
      <c r="A38" s="74" t="s">
        <v>57</v>
      </c>
      <c r="B38" s="33" t="s">
        <v>54</v>
      </c>
      <c r="C38" s="133" t="s">
        <v>311</v>
      </c>
      <c r="D38" s="138"/>
      <c r="E38" s="138"/>
      <c r="F38" s="139"/>
      <c r="G38" s="31" t="s">
        <v>3</v>
      </c>
      <c r="H38" s="23">
        <v>16.8</v>
      </c>
      <c r="I38" s="110">
        <v>8.49</v>
      </c>
      <c r="J38" s="106">
        <f t="shared" si="3"/>
        <v>142.63200000000001</v>
      </c>
      <c r="K38" s="109">
        <v>8.5</v>
      </c>
    </row>
    <row r="39" spans="1:14" ht="45.6" customHeight="1" x14ac:dyDescent="0.25">
      <c r="A39" s="74" t="s">
        <v>317</v>
      </c>
      <c r="B39" s="33" t="s">
        <v>56</v>
      </c>
      <c r="C39" s="133" t="s">
        <v>312</v>
      </c>
      <c r="D39" s="138"/>
      <c r="E39" s="138"/>
      <c r="F39" s="139"/>
      <c r="G39" s="76" t="s">
        <v>3</v>
      </c>
      <c r="H39" s="23">
        <v>1</v>
      </c>
      <c r="I39" s="110">
        <v>16.89</v>
      </c>
      <c r="J39" s="106">
        <f t="shared" si="3"/>
        <v>16.89</v>
      </c>
      <c r="K39" s="109">
        <v>16.899999999999999</v>
      </c>
    </row>
    <row r="40" spans="1:14" ht="47.25" customHeight="1" x14ac:dyDescent="0.25">
      <c r="A40" s="74" t="s">
        <v>318</v>
      </c>
      <c r="B40" s="33" t="s">
        <v>58</v>
      </c>
      <c r="C40" s="133" t="s">
        <v>313</v>
      </c>
      <c r="D40" s="138"/>
      <c r="E40" s="138"/>
      <c r="F40" s="139"/>
      <c r="G40" s="31" t="s">
        <v>3</v>
      </c>
      <c r="H40" s="23">
        <v>10.199999999999999</v>
      </c>
      <c r="I40" s="110">
        <v>4.79</v>
      </c>
      <c r="J40" s="106">
        <f t="shared" si="3"/>
        <v>48.857999999999997</v>
      </c>
      <c r="K40" s="109">
        <v>4.8</v>
      </c>
    </row>
    <row r="41" spans="1:14" ht="53.45" customHeight="1" x14ac:dyDescent="0.25">
      <c r="A41" s="74" t="s">
        <v>319</v>
      </c>
      <c r="B41" s="33" t="s">
        <v>314</v>
      </c>
      <c r="C41" s="133" t="s">
        <v>315</v>
      </c>
      <c r="D41" s="138"/>
      <c r="E41" s="138"/>
      <c r="F41" s="139"/>
      <c r="G41" s="31" t="s">
        <v>3</v>
      </c>
      <c r="H41" s="23">
        <v>5</v>
      </c>
      <c r="I41" s="110">
        <v>8.19</v>
      </c>
      <c r="J41" s="106">
        <f t="shared" si="3"/>
        <v>40.949999999999996</v>
      </c>
      <c r="K41" s="109">
        <v>8.1999999999999993</v>
      </c>
    </row>
    <row r="42" spans="1:14" ht="60.75" customHeight="1" x14ac:dyDescent="0.25">
      <c r="A42" s="74" t="s">
        <v>320</v>
      </c>
      <c r="B42" s="33" t="s">
        <v>316</v>
      </c>
      <c r="C42" s="133" t="s">
        <v>313</v>
      </c>
      <c r="D42" s="138"/>
      <c r="E42" s="138"/>
      <c r="F42" s="139"/>
      <c r="G42" s="31" t="s">
        <v>3</v>
      </c>
      <c r="H42" s="23">
        <v>11</v>
      </c>
      <c r="I42" s="110">
        <v>5.79</v>
      </c>
      <c r="J42" s="106">
        <f t="shared" si="3"/>
        <v>63.69</v>
      </c>
      <c r="K42" s="109">
        <v>5.8</v>
      </c>
    </row>
    <row r="43" spans="1:14" ht="39" customHeight="1" x14ac:dyDescent="0.25">
      <c r="A43" s="18"/>
      <c r="B43" s="68"/>
      <c r="C43" s="69"/>
      <c r="D43" s="70"/>
      <c r="E43" s="167" t="s">
        <v>59</v>
      </c>
      <c r="F43" s="167"/>
      <c r="G43" s="167"/>
      <c r="H43" s="167"/>
      <c r="I43" s="168"/>
      <c r="J43" s="19">
        <f>SUM(J33:J42)</f>
        <v>912.06</v>
      </c>
      <c r="K43" s="103"/>
    </row>
    <row r="44" spans="1:14" x14ac:dyDescent="0.25">
      <c r="A44" s="65" t="s">
        <v>60</v>
      </c>
      <c r="B44" s="169" t="s">
        <v>61</v>
      </c>
      <c r="C44" s="170"/>
      <c r="D44" s="170"/>
      <c r="E44" s="170"/>
      <c r="F44" s="170"/>
      <c r="G44" s="170"/>
      <c r="H44" s="170"/>
      <c r="I44" s="170"/>
      <c r="J44" s="34"/>
      <c r="K44" s="104"/>
    </row>
    <row r="45" spans="1:14" ht="69.95" customHeight="1" x14ac:dyDescent="0.25">
      <c r="A45" s="30" t="s">
        <v>62</v>
      </c>
      <c r="B45" s="33" t="s">
        <v>63</v>
      </c>
      <c r="C45" s="133" t="s">
        <v>321</v>
      </c>
      <c r="D45" s="138"/>
      <c r="E45" s="138"/>
      <c r="F45" s="139"/>
      <c r="G45" s="31" t="s">
        <v>3</v>
      </c>
      <c r="H45" s="23">
        <v>88</v>
      </c>
      <c r="I45" s="110">
        <v>5.39</v>
      </c>
      <c r="J45" s="106">
        <f t="shared" ref="J45:J47" si="4">H45*I45</f>
        <v>474.32</v>
      </c>
      <c r="K45" s="109">
        <v>5.4</v>
      </c>
      <c r="M45" s="36"/>
      <c r="N45" s="35"/>
    </row>
    <row r="46" spans="1:14" ht="63.95" customHeight="1" x14ac:dyDescent="0.25">
      <c r="A46" s="30" t="s">
        <v>322</v>
      </c>
      <c r="B46" s="33" t="s">
        <v>326</v>
      </c>
      <c r="C46" s="133" t="s">
        <v>327</v>
      </c>
      <c r="D46" s="138"/>
      <c r="E46" s="138"/>
      <c r="F46" s="139"/>
      <c r="G46" s="31" t="s">
        <v>3</v>
      </c>
      <c r="H46" s="23">
        <v>2</v>
      </c>
      <c r="I46" s="110">
        <v>29.89</v>
      </c>
      <c r="J46" s="106">
        <f t="shared" si="4"/>
        <v>59.78</v>
      </c>
      <c r="K46" s="109">
        <v>29.9</v>
      </c>
      <c r="N46" s="24"/>
    </row>
    <row r="47" spans="1:14" ht="67.5" customHeight="1" x14ac:dyDescent="0.25">
      <c r="A47" s="30" t="s">
        <v>323</v>
      </c>
      <c r="B47" s="33" t="s">
        <v>325</v>
      </c>
      <c r="C47" s="133" t="s">
        <v>324</v>
      </c>
      <c r="D47" s="138"/>
      <c r="E47" s="138"/>
      <c r="F47" s="139"/>
      <c r="G47" s="31" t="s">
        <v>3</v>
      </c>
      <c r="H47" s="23">
        <v>10</v>
      </c>
      <c r="I47" s="110">
        <v>6.48</v>
      </c>
      <c r="J47" s="106">
        <f t="shared" si="4"/>
        <v>64.800000000000011</v>
      </c>
      <c r="K47" s="109">
        <v>6.49</v>
      </c>
    </row>
    <row r="48" spans="1:14" x14ac:dyDescent="0.25">
      <c r="A48" s="18"/>
      <c r="B48" s="26"/>
      <c r="C48" s="27"/>
      <c r="D48" s="28"/>
      <c r="E48" s="140" t="s">
        <v>64</v>
      </c>
      <c r="F48" s="140"/>
      <c r="G48" s="140"/>
      <c r="H48" s="140"/>
      <c r="I48" s="141"/>
      <c r="J48" s="29">
        <f>SUM(J47)</f>
        <v>64.800000000000011</v>
      </c>
      <c r="K48" s="103"/>
    </row>
    <row r="49" spans="1:11" x14ac:dyDescent="0.25">
      <c r="A49" s="44" t="s">
        <v>65</v>
      </c>
      <c r="B49" s="129" t="s">
        <v>66</v>
      </c>
      <c r="C49" s="130"/>
      <c r="D49" s="130"/>
      <c r="E49" s="130"/>
      <c r="F49" s="130"/>
      <c r="G49" s="37"/>
      <c r="H49" s="37"/>
      <c r="I49" s="38"/>
      <c r="J49" s="37"/>
      <c r="K49" s="104"/>
    </row>
    <row r="50" spans="1:11" ht="44.45" customHeight="1" x14ac:dyDescent="0.25">
      <c r="A50" s="32" t="s">
        <v>67</v>
      </c>
      <c r="B50" s="80" t="s">
        <v>328</v>
      </c>
      <c r="C50" s="133" t="s">
        <v>329</v>
      </c>
      <c r="D50" s="138"/>
      <c r="E50" s="138"/>
      <c r="F50" s="139"/>
      <c r="G50" s="39" t="s">
        <v>3</v>
      </c>
      <c r="H50" s="40">
        <v>30.8</v>
      </c>
      <c r="I50" s="110">
        <v>10.19</v>
      </c>
      <c r="J50" s="106">
        <f>H50*I50</f>
        <v>313.85199999999998</v>
      </c>
      <c r="K50" s="109">
        <v>10.199999999999999</v>
      </c>
    </row>
    <row r="51" spans="1:11" ht="38.1" customHeight="1" x14ac:dyDescent="0.25">
      <c r="A51" s="32" t="s">
        <v>68</v>
      </c>
      <c r="B51" s="80" t="s">
        <v>330</v>
      </c>
      <c r="C51" s="133" t="s">
        <v>331</v>
      </c>
      <c r="D51" s="138"/>
      <c r="E51" s="138"/>
      <c r="F51" s="139"/>
      <c r="G51" s="39" t="s">
        <v>3</v>
      </c>
      <c r="H51" s="23">
        <v>9.5</v>
      </c>
      <c r="I51" s="110">
        <v>6.79</v>
      </c>
      <c r="J51" s="106">
        <f>H51*I51</f>
        <v>64.504999999999995</v>
      </c>
      <c r="K51" s="109">
        <v>6.8</v>
      </c>
    </row>
    <row r="52" spans="1:11" ht="92.45" customHeight="1" x14ac:dyDescent="0.25">
      <c r="A52" s="32" t="s">
        <v>69</v>
      </c>
      <c r="B52" s="80" t="s">
        <v>70</v>
      </c>
      <c r="C52" s="133" t="s">
        <v>332</v>
      </c>
      <c r="D52" s="138"/>
      <c r="E52" s="138"/>
      <c r="F52" s="139"/>
      <c r="G52" s="39" t="s">
        <v>3</v>
      </c>
      <c r="H52" s="23">
        <v>17.399999999999999</v>
      </c>
      <c r="I52" s="110">
        <v>13.19</v>
      </c>
      <c r="J52" s="106">
        <f>H52*I52</f>
        <v>229.50599999999997</v>
      </c>
      <c r="K52" s="109">
        <v>13.2</v>
      </c>
    </row>
    <row r="53" spans="1:11" ht="54.6" customHeight="1" x14ac:dyDescent="0.25">
      <c r="A53" s="32" t="s">
        <v>71</v>
      </c>
      <c r="B53" s="80" t="s">
        <v>72</v>
      </c>
      <c r="C53" s="133" t="s">
        <v>73</v>
      </c>
      <c r="D53" s="138"/>
      <c r="E53" s="138"/>
      <c r="F53" s="139"/>
      <c r="G53" s="39" t="s">
        <v>3</v>
      </c>
      <c r="H53" s="23">
        <v>42.3</v>
      </c>
      <c r="I53" s="110">
        <v>6.89</v>
      </c>
      <c r="J53" s="106">
        <f>H53*I53</f>
        <v>291.44699999999995</v>
      </c>
      <c r="K53" s="109">
        <v>6.9</v>
      </c>
    </row>
    <row r="54" spans="1:11" ht="35.450000000000003" customHeight="1" x14ac:dyDescent="0.25">
      <c r="A54" s="15"/>
      <c r="B54" s="14"/>
      <c r="C54" s="16"/>
      <c r="D54" s="17"/>
      <c r="E54" s="140" t="s">
        <v>74</v>
      </c>
      <c r="F54" s="140"/>
      <c r="G54" s="140"/>
      <c r="H54" s="140"/>
      <c r="I54" s="141"/>
      <c r="J54" s="19">
        <f>SUM(J50:J53)</f>
        <v>899.31</v>
      </c>
      <c r="K54" s="101"/>
    </row>
    <row r="55" spans="1:11" ht="20.45" customHeight="1" x14ac:dyDescent="0.25">
      <c r="A55" s="72" t="s">
        <v>75</v>
      </c>
      <c r="B55" s="142" t="s">
        <v>76</v>
      </c>
      <c r="C55" s="143"/>
      <c r="D55" s="143"/>
      <c r="E55" s="143"/>
      <c r="F55" s="143"/>
      <c r="G55" s="143"/>
      <c r="H55" s="143"/>
      <c r="I55" s="143"/>
      <c r="J55" s="143"/>
      <c r="K55" s="104"/>
    </row>
    <row r="56" spans="1:11" ht="60" customHeight="1" x14ac:dyDescent="0.25">
      <c r="A56" s="32" t="s">
        <v>77</v>
      </c>
      <c r="B56" s="42" t="s">
        <v>78</v>
      </c>
      <c r="C56" s="133" t="s">
        <v>333</v>
      </c>
      <c r="D56" s="138"/>
      <c r="E56" s="138"/>
      <c r="F56" s="139"/>
      <c r="G56" s="31" t="s">
        <v>9</v>
      </c>
      <c r="H56" s="23">
        <v>65.3</v>
      </c>
      <c r="I56" s="110">
        <v>3.49</v>
      </c>
      <c r="J56" s="106">
        <f>H56*I56</f>
        <v>227.89699999999999</v>
      </c>
      <c r="K56" s="109">
        <v>3.5</v>
      </c>
    </row>
    <row r="57" spans="1:11" ht="48.75" customHeight="1" x14ac:dyDescent="0.25">
      <c r="A57" s="32" t="s">
        <v>79</v>
      </c>
      <c r="B57" s="42" t="s">
        <v>80</v>
      </c>
      <c r="C57" s="133" t="s">
        <v>334</v>
      </c>
      <c r="D57" s="138"/>
      <c r="E57" s="138"/>
      <c r="F57" s="139"/>
      <c r="G57" s="31" t="s">
        <v>3</v>
      </c>
      <c r="H57" s="23">
        <v>34.700000000000003</v>
      </c>
      <c r="I57" s="110">
        <v>4.49</v>
      </c>
      <c r="J57" s="106">
        <f t="shared" ref="J57" si="5">H57*I57</f>
        <v>155.80300000000003</v>
      </c>
      <c r="K57" s="109">
        <v>4.5</v>
      </c>
    </row>
    <row r="58" spans="1:11" ht="33.950000000000003" customHeight="1" x14ac:dyDescent="0.25">
      <c r="A58" s="43"/>
      <c r="B58" s="26"/>
      <c r="C58" s="27"/>
      <c r="D58" s="28"/>
      <c r="E58" s="140" t="s">
        <v>81</v>
      </c>
      <c r="F58" s="140"/>
      <c r="G58" s="140"/>
      <c r="H58" s="140"/>
      <c r="I58" s="141"/>
      <c r="J58" s="29">
        <f>SUM(J56:J57)</f>
        <v>383.70000000000005</v>
      </c>
      <c r="K58" s="103"/>
    </row>
    <row r="59" spans="1:11" x14ac:dyDescent="0.25">
      <c r="A59" s="44" t="s">
        <v>82</v>
      </c>
      <c r="B59" s="134" t="s">
        <v>83</v>
      </c>
      <c r="C59" s="135"/>
      <c r="D59" s="135"/>
      <c r="E59" s="135"/>
      <c r="F59" s="135"/>
      <c r="G59" s="135"/>
      <c r="H59" s="135"/>
      <c r="I59" s="135"/>
      <c r="J59" s="135"/>
      <c r="K59" s="104"/>
    </row>
    <row r="60" spans="1:11" ht="39.6" customHeight="1" x14ac:dyDescent="0.25">
      <c r="A60" s="32" t="s">
        <v>84</v>
      </c>
      <c r="B60" s="42" t="s">
        <v>85</v>
      </c>
      <c r="C60" s="124" t="s">
        <v>335</v>
      </c>
      <c r="D60" s="136"/>
      <c r="E60" s="136"/>
      <c r="F60" s="137"/>
      <c r="G60" s="31" t="s">
        <v>3</v>
      </c>
      <c r="H60" s="23">
        <v>42.6</v>
      </c>
      <c r="I60" s="110">
        <v>12.19</v>
      </c>
      <c r="J60" s="106">
        <f>H60*I60</f>
        <v>519.29399999999998</v>
      </c>
      <c r="K60" s="109">
        <v>12.2</v>
      </c>
    </row>
    <row r="61" spans="1:11" ht="38.1" customHeight="1" x14ac:dyDescent="0.25">
      <c r="A61" s="32" t="s">
        <v>86</v>
      </c>
      <c r="B61" s="42" t="s">
        <v>87</v>
      </c>
      <c r="C61" s="133" t="s">
        <v>336</v>
      </c>
      <c r="D61" s="138"/>
      <c r="E61" s="138"/>
      <c r="F61" s="139"/>
      <c r="G61" s="31" t="s">
        <v>3</v>
      </c>
      <c r="H61" s="23">
        <v>3.7</v>
      </c>
      <c r="I61" s="110">
        <v>17.59</v>
      </c>
      <c r="J61" s="106">
        <f>H61*I61</f>
        <v>65.082999999999998</v>
      </c>
      <c r="K61" s="109">
        <v>17.600000000000001</v>
      </c>
    </row>
    <row r="62" spans="1:11" ht="34.5" customHeight="1" x14ac:dyDescent="0.25">
      <c r="A62" s="32" t="s">
        <v>88</v>
      </c>
      <c r="B62" s="33" t="s">
        <v>89</v>
      </c>
      <c r="C62" s="133" t="s">
        <v>337</v>
      </c>
      <c r="D62" s="138"/>
      <c r="E62" s="138"/>
      <c r="F62" s="139"/>
      <c r="G62" s="31" t="s">
        <v>3</v>
      </c>
      <c r="H62" s="23">
        <v>53.7</v>
      </c>
      <c r="I62" s="110">
        <v>17.489999999999998</v>
      </c>
      <c r="J62" s="106">
        <f>H62*I62</f>
        <v>939.21299999999997</v>
      </c>
      <c r="K62" s="109">
        <v>17.5</v>
      </c>
    </row>
    <row r="63" spans="1:11" ht="37.5" customHeight="1" x14ac:dyDescent="0.25">
      <c r="A63" s="47"/>
      <c r="B63" s="48"/>
      <c r="C63" s="49"/>
      <c r="D63" s="50"/>
      <c r="E63" s="140" t="s">
        <v>90</v>
      </c>
      <c r="F63" s="188"/>
      <c r="G63" s="188"/>
      <c r="H63" s="188"/>
      <c r="I63" s="189"/>
      <c r="J63" s="51">
        <f>SUM(J60:J62)</f>
        <v>1523.59</v>
      </c>
      <c r="K63" s="103"/>
    </row>
    <row r="64" spans="1:11" ht="32.25" customHeight="1" x14ac:dyDescent="0.25">
      <c r="A64" s="62" t="s">
        <v>91</v>
      </c>
      <c r="B64" s="131" t="s">
        <v>92</v>
      </c>
      <c r="C64" s="132"/>
      <c r="D64" s="132"/>
      <c r="E64" s="105" t="s">
        <v>285</v>
      </c>
      <c r="F64" s="52"/>
      <c r="G64" s="53"/>
      <c r="H64" s="53"/>
      <c r="K64" s="104"/>
    </row>
    <row r="65" spans="1:11" ht="105.6" customHeight="1" x14ac:dyDescent="0.25">
      <c r="A65" s="30" t="s">
        <v>94</v>
      </c>
      <c r="B65" s="11" t="s">
        <v>93</v>
      </c>
      <c r="C65" s="133" t="s">
        <v>338</v>
      </c>
      <c r="D65" s="190"/>
      <c r="E65" s="190"/>
      <c r="F65" s="191"/>
      <c r="G65" s="12" t="s">
        <v>9</v>
      </c>
      <c r="H65" s="22">
        <v>19.2</v>
      </c>
      <c r="I65" s="110">
        <v>1.94</v>
      </c>
      <c r="J65" s="106">
        <f t="shared" ref="J65:J68" si="6">H65*I65</f>
        <v>37.247999999999998</v>
      </c>
      <c r="K65" s="112">
        <v>1.95</v>
      </c>
    </row>
    <row r="66" spans="1:11" ht="71.099999999999994" customHeight="1" x14ac:dyDescent="0.25">
      <c r="A66" s="30" t="s">
        <v>95</v>
      </c>
      <c r="B66" s="21" t="s">
        <v>96</v>
      </c>
      <c r="C66" s="133" t="s">
        <v>339</v>
      </c>
      <c r="D66" s="138"/>
      <c r="E66" s="138"/>
      <c r="F66" s="139"/>
      <c r="G66" s="12" t="s">
        <v>9</v>
      </c>
      <c r="H66" s="22">
        <v>37.299999999999997</v>
      </c>
      <c r="I66" s="110">
        <v>0.69</v>
      </c>
      <c r="J66" s="106">
        <f t="shared" si="6"/>
        <v>25.736999999999995</v>
      </c>
      <c r="K66" s="112">
        <v>0.7</v>
      </c>
    </row>
    <row r="67" spans="1:11" ht="68.45" customHeight="1" x14ac:dyDescent="0.25">
      <c r="A67" s="30" t="s">
        <v>97</v>
      </c>
      <c r="B67" s="11" t="s">
        <v>98</v>
      </c>
      <c r="C67" s="133" t="s">
        <v>340</v>
      </c>
      <c r="D67" s="138"/>
      <c r="E67" s="138"/>
      <c r="F67" s="139"/>
      <c r="G67" s="12" t="s">
        <v>9</v>
      </c>
      <c r="H67" s="22">
        <v>26.9</v>
      </c>
      <c r="I67" s="110">
        <v>0.54</v>
      </c>
      <c r="J67" s="106">
        <f t="shared" si="6"/>
        <v>14.526</v>
      </c>
      <c r="K67" s="112">
        <v>0.55000000000000004</v>
      </c>
    </row>
    <row r="68" spans="1:11" ht="45" customHeight="1" x14ac:dyDescent="0.25">
      <c r="A68" s="30" t="s">
        <v>99</v>
      </c>
      <c r="B68" s="11" t="s">
        <v>100</v>
      </c>
      <c r="C68" s="124" t="s">
        <v>341</v>
      </c>
      <c r="D68" s="136"/>
      <c r="E68" s="136"/>
      <c r="F68" s="137"/>
      <c r="G68" s="12" t="s">
        <v>9</v>
      </c>
      <c r="H68" s="22">
        <v>16.600000000000001</v>
      </c>
      <c r="I68" s="110">
        <v>1.19</v>
      </c>
      <c r="J68" s="106">
        <f t="shared" si="6"/>
        <v>19.754000000000001</v>
      </c>
      <c r="K68" s="112">
        <v>1.2</v>
      </c>
    </row>
    <row r="69" spans="1:11" ht="37.5" customHeight="1" x14ac:dyDescent="0.25">
      <c r="A69" s="55"/>
      <c r="B69" s="53"/>
      <c r="C69" s="52"/>
      <c r="D69" s="17"/>
      <c r="E69" s="140" t="s">
        <v>101</v>
      </c>
      <c r="F69" s="140"/>
      <c r="G69" s="140"/>
      <c r="H69" s="140"/>
      <c r="I69" s="141"/>
      <c r="J69" s="19">
        <f>SUM(J65:J68)</f>
        <v>97.265000000000001</v>
      </c>
      <c r="K69" s="103"/>
    </row>
    <row r="70" spans="1:11" x14ac:dyDescent="0.25">
      <c r="A70" s="61" t="s">
        <v>102</v>
      </c>
      <c r="B70" s="142" t="s">
        <v>103</v>
      </c>
      <c r="C70" s="143"/>
      <c r="D70" s="143"/>
      <c r="E70" s="143"/>
      <c r="F70" s="143"/>
      <c r="G70" s="143"/>
      <c r="H70" s="143"/>
      <c r="I70" s="143"/>
      <c r="J70" s="143"/>
      <c r="K70" s="104"/>
    </row>
    <row r="71" spans="1:11" ht="38.1" customHeight="1" x14ac:dyDescent="0.25">
      <c r="A71" s="32" t="s">
        <v>104</v>
      </c>
      <c r="B71" s="33" t="s">
        <v>105</v>
      </c>
      <c r="C71" s="133" t="s">
        <v>352</v>
      </c>
      <c r="D71" s="138"/>
      <c r="E71" s="138"/>
      <c r="F71" s="139"/>
      <c r="G71" s="31" t="s">
        <v>3</v>
      </c>
      <c r="H71" s="23">
        <v>32.1</v>
      </c>
      <c r="I71" s="110">
        <v>13.74</v>
      </c>
      <c r="J71" s="106">
        <f>H71*I71</f>
        <v>441.05400000000003</v>
      </c>
      <c r="K71" s="112">
        <v>13.75</v>
      </c>
    </row>
    <row r="72" spans="1:11" ht="46.5" customHeight="1" x14ac:dyDescent="0.25">
      <c r="A72" s="32" t="s">
        <v>106</v>
      </c>
      <c r="B72" s="33" t="s">
        <v>13</v>
      </c>
      <c r="C72" s="133" t="s">
        <v>107</v>
      </c>
      <c r="D72" s="125"/>
      <c r="E72" s="125"/>
      <c r="F72" s="126"/>
      <c r="G72" s="31" t="s">
        <v>3</v>
      </c>
      <c r="H72" s="23">
        <v>4.5999999999999996</v>
      </c>
      <c r="I72" s="110">
        <v>5.15</v>
      </c>
      <c r="J72" s="106">
        <f>H72*I72</f>
        <v>23.69</v>
      </c>
      <c r="K72" s="112">
        <v>5.16</v>
      </c>
    </row>
    <row r="73" spans="1:11" ht="44.25" customHeight="1" x14ac:dyDescent="0.25">
      <c r="A73" s="32" t="s">
        <v>108</v>
      </c>
      <c r="B73" s="33" t="s">
        <v>109</v>
      </c>
      <c r="C73" s="133" t="s">
        <v>110</v>
      </c>
      <c r="D73" s="125"/>
      <c r="E73" s="125"/>
      <c r="F73" s="126"/>
      <c r="G73" s="31" t="s">
        <v>3</v>
      </c>
      <c r="H73" s="23">
        <v>8.3000000000000007</v>
      </c>
      <c r="I73" s="110">
        <v>15.79</v>
      </c>
      <c r="J73" s="106">
        <f>H73*I73</f>
        <v>131.05700000000002</v>
      </c>
      <c r="K73" s="112">
        <v>15.8</v>
      </c>
    </row>
    <row r="74" spans="1:11" ht="36" customHeight="1" x14ac:dyDescent="0.25">
      <c r="A74" s="32" t="s">
        <v>111</v>
      </c>
      <c r="B74" s="42" t="s">
        <v>112</v>
      </c>
      <c r="C74" s="133" t="s">
        <v>351</v>
      </c>
      <c r="D74" s="138"/>
      <c r="E74" s="138"/>
      <c r="F74" s="139"/>
      <c r="G74" s="31" t="s">
        <v>3</v>
      </c>
      <c r="H74" s="23">
        <v>55</v>
      </c>
      <c r="I74" s="110">
        <v>0.69</v>
      </c>
      <c r="J74" s="106">
        <f>H74*I74</f>
        <v>37.949999999999996</v>
      </c>
      <c r="K74" s="112">
        <v>0.7</v>
      </c>
    </row>
    <row r="75" spans="1:11" ht="31.5" customHeight="1" x14ac:dyDescent="0.25">
      <c r="A75" s="47"/>
      <c r="D75" s="17"/>
      <c r="E75" s="140" t="s">
        <v>113</v>
      </c>
      <c r="F75" s="140"/>
      <c r="G75" s="140"/>
      <c r="H75" s="140"/>
      <c r="I75" s="141"/>
      <c r="J75" s="19">
        <f>SUM(J71:J74)</f>
        <v>633.75100000000009</v>
      </c>
      <c r="K75" s="103"/>
    </row>
    <row r="76" spans="1:11" ht="20.45" customHeight="1" x14ac:dyDescent="0.25">
      <c r="A76" s="90" t="s">
        <v>114</v>
      </c>
      <c r="B76" s="142" t="s">
        <v>115</v>
      </c>
      <c r="C76" s="143"/>
      <c r="D76" s="143"/>
      <c r="E76" s="143"/>
      <c r="F76" s="143"/>
      <c r="G76" s="143"/>
      <c r="H76" s="143"/>
      <c r="I76" s="143"/>
      <c r="J76" s="143"/>
      <c r="K76" s="104"/>
    </row>
    <row r="77" spans="1:11" ht="48.95" customHeight="1" x14ac:dyDescent="0.25">
      <c r="A77" s="32" t="s">
        <v>116</v>
      </c>
      <c r="B77" s="56" t="s">
        <v>117</v>
      </c>
      <c r="C77" s="116" t="s">
        <v>342</v>
      </c>
      <c r="D77" s="117"/>
      <c r="E77" s="117"/>
      <c r="F77" s="118"/>
      <c r="G77" s="31" t="s">
        <v>3</v>
      </c>
      <c r="H77" s="23">
        <v>14.7</v>
      </c>
      <c r="I77" s="110">
        <v>9.66</v>
      </c>
      <c r="J77" s="106">
        <f>H77*I77</f>
        <v>142.00199999999998</v>
      </c>
      <c r="K77" s="64">
        <v>9.67</v>
      </c>
    </row>
    <row r="78" spans="1:11" ht="56.1" customHeight="1" x14ac:dyDescent="0.25">
      <c r="A78" s="32" t="s">
        <v>119</v>
      </c>
      <c r="B78" s="42" t="s">
        <v>118</v>
      </c>
      <c r="C78" s="116" t="s">
        <v>343</v>
      </c>
      <c r="D78" s="117"/>
      <c r="E78" s="117"/>
      <c r="F78" s="118"/>
      <c r="G78" s="31" t="s">
        <v>3</v>
      </c>
      <c r="H78" s="23">
        <v>11.8</v>
      </c>
      <c r="I78" s="110">
        <v>7.99</v>
      </c>
      <c r="J78" s="106">
        <f>H78*I78</f>
        <v>94.282000000000011</v>
      </c>
      <c r="K78" s="112">
        <v>8</v>
      </c>
    </row>
    <row r="79" spans="1:11" ht="46.5" customHeight="1" x14ac:dyDescent="0.25">
      <c r="A79" s="32" t="s">
        <v>120</v>
      </c>
      <c r="B79" s="42" t="s">
        <v>121</v>
      </c>
      <c r="C79" s="116" t="s">
        <v>353</v>
      </c>
      <c r="D79" s="117"/>
      <c r="E79" s="117"/>
      <c r="F79" s="118"/>
      <c r="G79" s="31" t="s">
        <v>3</v>
      </c>
      <c r="H79" s="23">
        <v>73.5</v>
      </c>
      <c r="I79" s="110">
        <v>2.15</v>
      </c>
      <c r="J79" s="106">
        <f>H79*I79</f>
        <v>158.02500000000001</v>
      </c>
      <c r="K79" s="64">
        <v>2.16</v>
      </c>
    </row>
    <row r="80" spans="1:11" ht="35.25" customHeight="1" x14ac:dyDescent="0.25">
      <c r="A80" s="47"/>
      <c r="B80" s="48"/>
      <c r="C80" s="49"/>
      <c r="D80" s="28"/>
      <c r="E80" s="140" t="s">
        <v>122</v>
      </c>
      <c r="F80" s="140"/>
      <c r="G80" s="140"/>
      <c r="H80" s="140"/>
      <c r="I80" s="141"/>
      <c r="J80" s="29">
        <f>SUM(J77:J79)</f>
        <v>394.30899999999997</v>
      </c>
      <c r="K80" s="103"/>
    </row>
    <row r="81" spans="1:11" ht="28.5" customHeight="1" x14ac:dyDescent="0.25">
      <c r="A81" s="61" t="s">
        <v>123</v>
      </c>
      <c r="B81" s="142" t="s">
        <v>124</v>
      </c>
      <c r="C81" s="143"/>
      <c r="D81" s="143"/>
      <c r="E81" s="143"/>
      <c r="F81" s="143"/>
      <c r="G81" s="143"/>
      <c r="H81" s="143"/>
      <c r="I81" s="143"/>
      <c r="J81" s="143"/>
      <c r="K81" s="104"/>
    </row>
    <row r="82" spans="1:11" ht="62.1" customHeight="1" x14ac:dyDescent="0.25">
      <c r="A82" s="79" t="s">
        <v>127</v>
      </c>
      <c r="B82" s="42" t="s">
        <v>125</v>
      </c>
      <c r="C82" s="133" t="s">
        <v>126</v>
      </c>
      <c r="D82" s="138"/>
      <c r="E82" s="138"/>
      <c r="F82" s="139"/>
      <c r="G82" s="31" t="s">
        <v>3</v>
      </c>
      <c r="H82" s="23">
        <v>20</v>
      </c>
      <c r="I82" s="110">
        <v>1.69</v>
      </c>
      <c r="J82" s="111">
        <f>H82*I82</f>
        <v>33.799999999999997</v>
      </c>
      <c r="K82" s="112">
        <v>1.7</v>
      </c>
    </row>
    <row r="83" spans="1:11" ht="39.950000000000003" customHeight="1" x14ac:dyDescent="0.25">
      <c r="A83" s="57" t="s">
        <v>128</v>
      </c>
      <c r="B83" s="42" t="s">
        <v>129</v>
      </c>
      <c r="C83" s="133" t="s">
        <v>130</v>
      </c>
      <c r="D83" s="138"/>
      <c r="E83" s="138"/>
      <c r="F83" s="139"/>
      <c r="G83" s="31" t="s">
        <v>3</v>
      </c>
      <c r="H83" s="23">
        <v>31.5</v>
      </c>
      <c r="I83" s="110">
        <v>3.37</v>
      </c>
      <c r="J83" s="111">
        <f>H83*I83</f>
        <v>106.155</v>
      </c>
      <c r="K83" s="112">
        <v>3.38</v>
      </c>
    </row>
    <row r="84" spans="1:11" ht="37.5" customHeight="1" x14ac:dyDescent="0.25">
      <c r="A84" s="57" t="s">
        <v>132</v>
      </c>
      <c r="B84" s="42" t="s">
        <v>131</v>
      </c>
      <c r="C84" s="133" t="s">
        <v>133</v>
      </c>
      <c r="D84" s="138"/>
      <c r="E84" s="138"/>
      <c r="F84" s="139"/>
      <c r="G84" s="31" t="s">
        <v>3</v>
      </c>
      <c r="H84" s="23">
        <v>30.5</v>
      </c>
      <c r="I84" s="110">
        <v>2.09</v>
      </c>
      <c r="J84" s="111">
        <f>H84*I84</f>
        <v>63.744999999999997</v>
      </c>
      <c r="K84" s="112">
        <v>2.1</v>
      </c>
    </row>
    <row r="85" spans="1:11" ht="51.6" customHeight="1" x14ac:dyDescent="0.25">
      <c r="A85" s="57" t="s">
        <v>134</v>
      </c>
      <c r="B85" s="42" t="s">
        <v>10</v>
      </c>
      <c r="C85" s="171" t="s">
        <v>135</v>
      </c>
      <c r="D85" s="172"/>
      <c r="E85" s="172"/>
      <c r="F85" s="173"/>
      <c r="G85" s="31" t="s">
        <v>3</v>
      </c>
      <c r="H85" s="23">
        <v>18</v>
      </c>
      <c r="I85" s="110">
        <v>1.39</v>
      </c>
      <c r="J85" s="111">
        <f>H85*I85</f>
        <v>25.02</v>
      </c>
      <c r="K85" s="112">
        <v>1.4</v>
      </c>
    </row>
    <row r="86" spans="1:11" ht="36.950000000000003" customHeight="1" x14ac:dyDescent="0.25">
      <c r="A86" s="45"/>
      <c r="D86" s="17"/>
      <c r="E86" s="140" t="s">
        <v>136</v>
      </c>
      <c r="F86" s="140"/>
      <c r="G86" s="140"/>
      <c r="H86" s="140"/>
      <c r="I86" s="141"/>
      <c r="J86" s="19">
        <f>SUM(J82:J85)</f>
        <v>228.72</v>
      </c>
      <c r="K86" s="103"/>
    </row>
    <row r="87" spans="1:11" ht="20.45" customHeight="1" x14ac:dyDescent="0.25">
      <c r="A87" s="62" t="s">
        <v>137</v>
      </c>
      <c r="B87" s="142" t="s">
        <v>138</v>
      </c>
      <c r="C87" s="143"/>
      <c r="D87" s="143"/>
      <c r="E87" s="143"/>
      <c r="F87" s="143"/>
      <c r="G87" s="143"/>
      <c r="H87" s="143"/>
      <c r="I87" s="143"/>
      <c r="J87" s="143"/>
      <c r="K87" s="104"/>
    </row>
    <row r="88" spans="1:11" ht="46.5" customHeight="1" x14ac:dyDescent="0.25">
      <c r="A88" s="57" t="s">
        <v>140</v>
      </c>
      <c r="B88" s="11" t="s">
        <v>139</v>
      </c>
      <c r="C88" s="133" t="s">
        <v>344</v>
      </c>
      <c r="D88" s="138"/>
      <c r="E88" s="138"/>
      <c r="F88" s="139"/>
      <c r="G88" s="12" t="s">
        <v>9</v>
      </c>
      <c r="H88" s="22">
        <v>21.1</v>
      </c>
      <c r="I88" s="110">
        <v>4.9400000000000004</v>
      </c>
      <c r="J88" s="106">
        <f>H88*I88</f>
        <v>104.23400000000001</v>
      </c>
      <c r="K88" s="109">
        <v>4.95</v>
      </c>
    </row>
    <row r="89" spans="1:11" ht="55.5" customHeight="1" x14ac:dyDescent="0.25">
      <c r="A89" s="57" t="s">
        <v>141</v>
      </c>
      <c r="B89" s="42" t="s">
        <v>142</v>
      </c>
      <c r="C89" s="133" t="s">
        <v>347</v>
      </c>
      <c r="D89" s="138"/>
      <c r="E89" s="138"/>
      <c r="F89" s="139"/>
      <c r="G89" s="12" t="s">
        <v>3</v>
      </c>
      <c r="H89" s="22">
        <v>25.2</v>
      </c>
      <c r="I89" s="110">
        <v>5.39</v>
      </c>
      <c r="J89" s="106">
        <f>H89*I89</f>
        <v>135.82799999999997</v>
      </c>
      <c r="K89" s="109">
        <v>5.4</v>
      </c>
    </row>
    <row r="90" spans="1:11" ht="44.25" customHeight="1" x14ac:dyDescent="0.25">
      <c r="A90" s="57" t="s">
        <v>143</v>
      </c>
      <c r="B90" s="42" t="s">
        <v>12</v>
      </c>
      <c r="C90" s="133" t="s">
        <v>345</v>
      </c>
      <c r="D90" s="125"/>
      <c r="E90" s="125"/>
      <c r="F90" s="126"/>
      <c r="G90" s="12" t="s">
        <v>9</v>
      </c>
      <c r="H90" s="22">
        <v>19.3</v>
      </c>
      <c r="I90" s="110">
        <v>6.39</v>
      </c>
      <c r="J90" s="106">
        <f>H90*I90</f>
        <v>123.327</v>
      </c>
      <c r="K90" s="109">
        <v>6.4</v>
      </c>
    </row>
    <row r="91" spans="1:11" ht="50.25" customHeight="1" x14ac:dyDescent="0.25">
      <c r="A91" s="57" t="s">
        <v>144</v>
      </c>
      <c r="B91" s="42" t="s">
        <v>145</v>
      </c>
      <c r="C91" s="133" t="s">
        <v>146</v>
      </c>
      <c r="D91" s="138"/>
      <c r="E91" s="138"/>
      <c r="F91" s="139"/>
      <c r="G91" s="31" t="s">
        <v>9</v>
      </c>
      <c r="H91" s="23">
        <v>19.3</v>
      </c>
      <c r="I91" s="110">
        <v>3.89</v>
      </c>
      <c r="J91" s="106">
        <f>H91*I91</f>
        <v>75.076999999999998</v>
      </c>
      <c r="K91" s="109">
        <v>3.9</v>
      </c>
    </row>
    <row r="92" spans="1:11" ht="52.5" customHeight="1" x14ac:dyDescent="0.25">
      <c r="A92" s="57" t="s">
        <v>147</v>
      </c>
      <c r="B92" s="21" t="s">
        <v>11</v>
      </c>
      <c r="C92" s="133" t="s">
        <v>346</v>
      </c>
      <c r="D92" s="138"/>
      <c r="E92" s="138"/>
      <c r="F92" s="139"/>
      <c r="G92" s="12" t="s">
        <v>9</v>
      </c>
      <c r="H92" s="22">
        <v>15.1</v>
      </c>
      <c r="I92" s="110">
        <v>5.39</v>
      </c>
      <c r="J92" s="106">
        <f>H92*I92</f>
        <v>81.388999999999996</v>
      </c>
      <c r="K92" s="109">
        <v>5.4</v>
      </c>
    </row>
    <row r="93" spans="1:11" ht="51" customHeight="1" x14ac:dyDescent="0.25">
      <c r="A93" s="45"/>
      <c r="D93" s="17"/>
      <c r="E93" s="140" t="s">
        <v>148</v>
      </c>
      <c r="F93" s="140"/>
      <c r="G93" s="140"/>
      <c r="H93" s="140"/>
      <c r="I93" s="141"/>
      <c r="J93" s="19">
        <f>SUM(J88:J92)</f>
        <v>519.85500000000002</v>
      </c>
      <c r="K93" s="101"/>
    </row>
    <row r="94" spans="1:11" ht="18.95" customHeight="1" x14ac:dyDescent="0.25">
      <c r="A94" s="61" t="s">
        <v>153</v>
      </c>
      <c r="B94" s="142" t="s">
        <v>14</v>
      </c>
      <c r="C94" s="143"/>
      <c r="D94" s="143"/>
      <c r="E94" s="143"/>
      <c r="F94" s="143"/>
      <c r="G94" s="143"/>
      <c r="H94" s="143"/>
      <c r="I94" s="143"/>
      <c r="J94" s="143"/>
      <c r="K94" s="104"/>
    </row>
    <row r="95" spans="1:11" ht="45" customHeight="1" x14ac:dyDescent="0.25">
      <c r="A95" s="57" t="s">
        <v>149</v>
      </c>
      <c r="B95" s="42" t="s">
        <v>14</v>
      </c>
      <c r="C95" s="133" t="s">
        <v>150</v>
      </c>
      <c r="D95" s="138"/>
      <c r="E95" s="138"/>
      <c r="F95" s="139"/>
      <c r="G95" s="31" t="s">
        <v>151</v>
      </c>
      <c r="H95" s="23">
        <v>100</v>
      </c>
      <c r="I95" s="110">
        <v>0.18</v>
      </c>
      <c r="J95" s="106">
        <f t="shared" ref="J95" si="7">H95*I95</f>
        <v>18</v>
      </c>
      <c r="K95" s="64">
        <v>0.19</v>
      </c>
    </row>
    <row r="96" spans="1:11" ht="30.95" customHeight="1" x14ac:dyDescent="0.25">
      <c r="A96" s="45"/>
      <c r="D96" s="17"/>
      <c r="E96" s="140" t="s">
        <v>152</v>
      </c>
      <c r="F96" s="140"/>
      <c r="G96" s="140"/>
      <c r="H96" s="140"/>
      <c r="I96" s="141"/>
      <c r="J96" s="19">
        <f>SUM(J95)</f>
        <v>18</v>
      </c>
      <c r="K96" s="103"/>
    </row>
    <row r="97" spans="1:11" ht="21.6" customHeight="1" x14ac:dyDescent="0.25">
      <c r="A97" s="61" t="s">
        <v>154</v>
      </c>
      <c r="B97" s="142" t="s">
        <v>155</v>
      </c>
      <c r="C97" s="143"/>
      <c r="D97" s="143"/>
      <c r="E97" s="143"/>
      <c r="F97" s="143"/>
      <c r="G97" s="143"/>
      <c r="H97" s="143"/>
      <c r="I97" s="143"/>
      <c r="J97" s="143"/>
      <c r="K97" s="104"/>
    </row>
    <row r="98" spans="1:11" ht="52.5" customHeight="1" x14ac:dyDescent="0.25">
      <c r="A98" s="57" t="s">
        <v>156</v>
      </c>
      <c r="B98" s="11" t="s">
        <v>157</v>
      </c>
      <c r="C98" s="124" t="s">
        <v>158</v>
      </c>
      <c r="D98" s="136"/>
      <c r="E98" s="136"/>
      <c r="F98" s="137"/>
      <c r="G98" s="12" t="s">
        <v>3</v>
      </c>
      <c r="H98" s="22">
        <v>17.600000000000001</v>
      </c>
      <c r="I98" s="110">
        <v>0.89</v>
      </c>
      <c r="J98" s="106">
        <f>H98*I98</f>
        <v>15.664000000000001</v>
      </c>
      <c r="K98" s="109">
        <v>0.9</v>
      </c>
    </row>
    <row r="99" spans="1:11" ht="48.75" customHeight="1" x14ac:dyDescent="0.25">
      <c r="A99" s="57" t="s">
        <v>159</v>
      </c>
      <c r="B99" s="11" t="s">
        <v>160</v>
      </c>
      <c r="C99" s="124" t="s">
        <v>161</v>
      </c>
      <c r="D99" s="136"/>
      <c r="E99" s="136"/>
      <c r="F99" s="137"/>
      <c r="G99" s="12" t="s">
        <v>3</v>
      </c>
      <c r="H99" s="22">
        <v>17.600000000000001</v>
      </c>
      <c r="I99" s="110">
        <v>1.59</v>
      </c>
      <c r="J99" s="106">
        <f t="shared" ref="J99:J118" si="8">H99*I99</f>
        <v>27.984000000000005</v>
      </c>
      <c r="K99" s="109">
        <v>1.6</v>
      </c>
    </row>
    <row r="100" spans="1:11" ht="51.75" customHeight="1" x14ac:dyDescent="0.25">
      <c r="A100" s="57" t="s">
        <v>162</v>
      </c>
      <c r="B100" s="11" t="s">
        <v>163</v>
      </c>
      <c r="C100" s="119" t="s">
        <v>164</v>
      </c>
      <c r="D100" s="146"/>
      <c r="E100" s="146"/>
      <c r="F100" s="147"/>
      <c r="G100" s="12" t="s">
        <v>3</v>
      </c>
      <c r="H100" s="22">
        <v>1.8</v>
      </c>
      <c r="I100" s="110">
        <v>0.74</v>
      </c>
      <c r="J100" s="106">
        <f t="shared" si="8"/>
        <v>1.3320000000000001</v>
      </c>
      <c r="K100" s="109">
        <v>0.75</v>
      </c>
    </row>
    <row r="101" spans="1:11" ht="51" customHeight="1" x14ac:dyDescent="0.25">
      <c r="A101" s="57" t="s">
        <v>165</v>
      </c>
      <c r="B101" s="11" t="s">
        <v>166</v>
      </c>
      <c r="C101" s="124" t="s">
        <v>167</v>
      </c>
      <c r="D101" s="136"/>
      <c r="E101" s="136"/>
      <c r="F101" s="137"/>
      <c r="G101" s="12" t="s">
        <v>3</v>
      </c>
      <c r="H101" s="22">
        <v>1.8</v>
      </c>
      <c r="I101" s="110">
        <v>1.34</v>
      </c>
      <c r="J101" s="106">
        <f t="shared" si="8"/>
        <v>2.4120000000000004</v>
      </c>
      <c r="K101" s="109">
        <v>1.35</v>
      </c>
    </row>
    <row r="102" spans="1:11" ht="49.5" customHeight="1" x14ac:dyDescent="0.25">
      <c r="A102" s="57" t="s">
        <v>168</v>
      </c>
      <c r="B102" s="33" t="s">
        <v>169</v>
      </c>
      <c r="C102" s="133" t="s">
        <v>170</v>
      </c>
      <c r="D102" s="138"/>
      <c r="E102" s="138"/>
      <c r="F102" s="139"/>
      <c r="G102" s="31" t="s">
        <v>3</v>
      </c>
      <c r="H102" s="23">
        <v>3.3</v>
      </c>
      <c r="I102" s="110">
        <v>0.98</v>
      </c>
      <c r="J102" s="106">
        <f t="shared" si="8"/>
        <v>3.234</v>
      </c>
      <c r="K102" s="109">
        <v>0.99</v>
      </c>
    </row>
    <row r="103" spans="1:11" ht="48" customHeight="1" x14ac:dyDescent="0.25">
      <c r="A103" s="57" t="s">
        <v>171</v>
      </c>
      <c r="B103" s="33" t="s">
        <v>172</v>
      </c>
      <c r="C103" s="133" t="s">
        <v>173</v>
      </c>
      <c r="D103" s="125"/>
      <c r="E103" s="125"/>
      <c r="F103" s="126"/>
      <c r="G103" s="31" t="s">
        <v>3</v>
      </c>
      <c r="H103" s="23">
        <v>3.3</v>
      </c>
      <c r="I103" s="110">
        <v>0.98</v>
      </c>
      <c r="J103" s="106">
        <f t="shared" si="8"/>
        <v>3.234</v>
      </c>
      <c r="K103" s="109">
        <v>0.99</v>
      </c>
    </row>
    <row r="104" spans="1:11" ht="47.25" customHeight="1" x14ac:dyDescent="0.25">
      <c r="A104" s="57" t="s">
        <v>174</v>
      </c>
      <c r="B104" s="33" t="s">
        <v>175</v>
      </c>
      <c r="C104" s="133" t="s">
        <v>176</v>
      </c>
      <c r="D104" s="125"/>
      <c r="E104" s="125"/>
      <c r="F104" s="126"/>
      <c r="G104" s="31" t="s">
        <v>3</v>
      </c>
      <c r="H104" s="23">
        <v>3.3</v>
      </c>
      <c r="I104" s="110">
        <v>2.39</v>
      </c>
      <c r="J104" s="106">
        <f t="shared" si="8"/>
        <v>7.8869999999999996</v>
      </c>
      <c r="K104" s="109">
        <v>2.4</v>
      </c>
    </row>
    <row r="105" spans="1:11" ht="48.75" customHeight="1" x14ac:dyDescent="0.25">
      <c r="A105" s="57" t="s">
        <v>177</v>
      </c>
      <c r="B105" s="33" t="s">
        <v>178</v>
      </c>
      <c r="C105" s="133" t="s">
        <v>176</v>
      </c>
      <c r="D105" s="125"/>
      <c r="E105" s="125"/>
      <c r="F105" s="126"/>
      <c r="G105" s="31" t="s">
        <v>3</v>
      </c>
      <c r="H105" s="23">
        <v>3.3</v>
      </c>
      <c r="I105" s="110">
        <v>1.69</v>
      </c>
      <c r="J105" s="106">
        <f t="shared" si="8"/>
        <v>5.577</v>
      </c>
      <c r="K105" s="109">
        <v>1.7</v>
      </c>
    </row>
    <row r="106" spans="1:11" ht="55.5" customHeight="1" x14ac:dyDescent="0.25">
      <c r="A106" s="57" t="s">
        <v>179</v>
      </c>
      <c r="B106" s="33" t="s">
        <v>180</v>
      </c>
      <c r="C106" s="133" t="s">
        <v>181</v>
      </c>
      <c r="D106" s="125"/>
      <c r="E106" s="125"/>
      <c r="F106" s="126"/>
      <c r="G106" s="31" t="s">
        <v>3</v>
      </c>
      <c r="H106" s="23">
        <v>3.6</v>
      </c>
      <c r="I106" s="110">
        <v>3.19</v>
      </c>
      <c r="J106" s="106">
        <f t="shared" si="8"/>
        <v>11.484</v>
      </c>
      <c r="K106" s="109">
        <v>3.2</v>
      </c>
    </row>
    <row r="107" spans="1:11" ht="51.75" customHeight="1" x14ac:dyDescent="0.25">
      <c r="A107" s="57" t="s">
        <v>182</v>
      </c>
      <c r="B107" s="33" t="s">
        <v>183</v>
      </c>
      <c r="C107" s="133" t="s">
        <v>181</v>
      </c>
      <c r="D107" s="125"/>
      <c r="E107" s="125"/>
      <c r="F107" s="126"/>
      <c r="G107" s="31" t="s">
        <v>3</v>
      </c>
      <c r="H107" s="23">
        <v>3.6</v>
      </c>
      <c r="I107" s="110">
        <v>1.89</v>
      </c>
      <c r="J107" s="106">
        <f t="shared" si="8"/>
        <v>6.8039999999999994</v>
      </c>
      <c r="K107" s="109">
        <v>1.9</v>
      </c>
    </row>
    <row r="108" spans="1:11" ht="51" x14ac:dyDescent="0.25">
      <c r="A108" s="57" t="s">
        <v>184</v>
      </c>
      <c r="B108" s="33" t="s">
        <v>185</v>
      </c>
      <c r="C108" s="133" t="s">
        <v>186</v>
      </c>
      <c r="D108" s="125"/>
      <c r="E108" s="125"/>
      <c r="F108" s="126"/>
      <c r="G108" s="31" t="s">
        <v>3</v>
      </c>
      <c r="H108" s="23">
        <v>0.3</v>
      </c>
      <c r="I108" s="110">
        <v>2.88</v>
      </c>
      <c r="J108" s="106">
        <f t="shared" si="8"/>
        <v>0.86399999999999999</v>
      </c>
      <c r="K108" s="109">
        <v>2.89</v>
      </c>
    </row>
    <row r="109" spans="1:11" ht="60.95" customHeight="1" x14ac:dyDescent="0.25">
      <c r="A109" s="57" t="s">
        <v>187</v>
      </c>
      <c r="B109" s="33" t="s">
        <v>188</v>
      </c>
      <c r="C109" s="133" t="s">
        <v>186</v>
      </c>
      <c r="D109" s="125"/>
      <c r="E109" s="125"/>
      <c r="F109" s="126"/>
      <c r="G109" s="31" t="s">
        <v>3</v>
      </c>
      <c r="H109" s="23">
        <v>0.3</v>
      </c>
      <c r="I109" s="110">
        <v>2.88</v>
      </c>
      <c r="J109" s="106">
        <f t="shared" si="8"/>
        <v>0.86399999999999999</v>
      </c>
      <c r="K109" s="109">
        <v>2.89</v>
      </c>
    </row>
    <row r="110" spans="1:11" ht="63.75" x14ac:dyDescent="0.25">
      <c r="A110" s="57" t="s">
        <v>189</v>
      </c>
      <c r="B110" s="33" t="s">
        <v>190</v>
      </c>
      <c r="C110" s="133" t="s">
        <v>191</v>
      </c>
      <c r="D110" s="125"/>
      <c r="E110" s="125"/>
      <c r="F110" s="126"/>
      <c r="G110" s="31" t="s">
        <v>3</v>
      </c>
      <c r="H110" s="23">
        <v>1.8</v>
      </c>
      <c r="I110" s="110">
        <v>1.94</v>
      </c>
      <c r="J110" s="106">
        <f t="shared" si="8"/>
        <v>3.492</v>
      </c>
      <c r="K110" s="109">
        <v>1.95</v>
      </c>
    </row>
    <row r="111" spans="1:11" ht="51" x14ac:dyDescent="0.25">
      <c r="A111" s="57" t="s">
        <v>192</v>
      </c>
      <c r="B111" s="33" t="s">
        <v>193</v>
      </c>
      <c r="C111" s="133" t="s">
        <v>191</v>
      </c>
      <c r="D111" s="125"/>
      <c r="E111" s="125"/>
      <c r="F111" s="126"/>
      <c r="G111" s="31" t="s">
        <v>3</v>
      </c>
      <c r="H111" s="23">
        <v>1.8</v>
      </c>
      <c r="I111" s="110">
        <v>1.89</v>
      </c>
      <c r="J111" s="106">
        <f t="shared" si="8"/>
        <v>3.4019999999999997</v>
      </c>
      <c r="K111" s="109">
        <v>1.9</v>
      </c>
    </row>
    <row r="112" spans="1:11" ht="31.5" customHeight="1" x14ac:dyDescent="0.25">
      <c r="A112" s="57" t="s">
        <v>194</v>
      </c>
      <c r="B112" s="33" t="s">
        <v>195</v>
      </c>
      <c r="C112" s="133" t="s">
        <v>196</v>
      </c>
      <c r="D112" s="125"/>
      <c r="E112" s="125"/>
      <c r="F112" s="126"/>
      <c r="G112" s="31" t="s">
        <v>3</v>
      </c>
      <c r="H112" s="23">
        <v>3.3</v>
      </c>
      <c r="I112" s="110">
        <v>1.69</v>
      </c>
      <c r="J112" s="106">
        <f t="shared" si="8"/>
        <v>5.577</v>
      </c>
      <c r="K112" s="109">
        <v>1.7</v>
      </c>
    </row>
    <row r="113" spans="1:11" ht="62.25" customHeight="1" x14ac:dyDescent="0.25">
      <c r="A113" s="57" t="s">
        <v>197</v>
      </c>
      <c r="B113" s="33" t="s">
        <v>198</v>
      </c>
      <c r="C113" s="133" t="s">
        <v>196</v>
      </c>
      <c r="D113" s="125"/>
      <c r="E113" s="125"/>
      <c r="F113" s="126"/>
      <c r="G113" s="31" t="s">
        <v>3</v>
      </c>
      <c r="H113" s="23">
        <v>3.3</v>
      </c>
      <c r="I113" s="110">
        <v>1.69</v>
      </c>
      <c r="J113" s="106">
        <f t="shared" si="8"/>
        <v>5.577</v>
      </c>
      <c r="K113" s="109">
        <v>1.7</v>
      </c>
    </row>
    <row r="114" spans="1:11" ht="56.45" customHeight="1" x14ac:dyDescent="0.25">
      <c r="A114" s="57" t="s">
        <v>199</v>
      </c>
      <c r="B114" s="33" t="s">
        <v>200</v>
      </c>
      <c r="C114" s="133" t="s">
        <v>201</v>
      </c>
      <c r="D114" s="125"/>
      <c r="E114" s="125"/>
      <c r="F114" s="126"/>
      <c r="G114" s="31" t="s">
        <v>3</v>
      </c>
      <c r="H114" s="23">
        <v>1.8</v>
      </c>
      <c r="I114" s="110">
        <v>2.39</v>
      </c>
      <c r="J114" s="106">
        <f t="shared" si="8"/>
        <v>4.3020000000000005</v>
      </c>
      <c r="K114" s="109">
        <v>2.4</v>
      </c>
    </row>
    <row r="115" spans="1:11" ht="60.75" customHeight="1" x14ac:dyDescent="0.25">
      <c r="A115" s="57" t="s">
        <v>202</v>
      </c>
      <c r="B115" s="42" t="s">
        <v>203</v>
      </c>
      <c r="C115" s="133" t="s">
        <v>201</v>
      </c>
      <c r="D115" s="138"/>
      <c r="E115" s="138"/>
      <c r="F115" s="139"/>
      <c r="G115" s="31" t="s">
        <v>3</v>
      </c>
      <c r="H115" s="23">
        <v>1.8</v>
      </c>
      <c r="I115" s="110">
        <v>1.89</v>
      </c>
      <c r="J115" s="106">
        <f t="shared" si="8"/>
        <v>3.4019999999999997</v>
      </c>
      <c r="K115" s="109">
        <v>1.9</v>
      </c>
    </row>
    <row r="116" spans="1:11" ht="48.6" customHeight="1" x14ac:dyDescent="0.25">
      <c r="A116" s="57" t="s">
        <v>204</v>
      </c>
      <c r="B116" s="42" t="s">
        <v>205</v>
      </c>
      <c r="C116" s="133" t="s">
        <v>206</v>
      </c>
      <c r="D116" s="125"/>
      <c r="E116" s="125"/>
      <c r="F116" s="126"/>
      <c r="G116" s="31" t="s">
        <v>3</v>
      </c>
      <c r="H116" s="23">
        <v>12.2</v>
      </c>
      <c r="I116" s="110">
        <v>0.74</v>
      </c>
      <c r="J116" s="113">
        <f t="shared" si="8"/>
        <v>9.0279999999999987</v>
      </c>
      <c r="K116" s="109">
        <v>0.75</v>
      </c>
    </row>
    <row r="117" spans="1:11" ht="51" x14ac:dyDescent="0.25">
      <c r="A117" s="57" t="s">
        <v>207</v>
      </c>
      <c r="B117" s="42" t="s">
        <v>208</v>
      </c>
      <c r="C117" s="133" t="s">
        <v>206</v>
      </c>
      <c r="D117" s="138"/>
      <c r="E117" s="138"/>
      <c r="F117" s="139"/>
      <c r="G117" s="31" t="s">
        <v>3</v>
      </c>
      <c r="H117" s="64">
        <v>12.2</v>
      </c>
      <c r="I117" s="110">
        <v>0.89</v>
      </c>
      <c r="J117" s="113">
        <f t="shared" si="8"/>
        <v>10.857999999999999</v>
      </c>
      <c r="K117" s="109">
        <v>0.9</v>
      </c>
    </row>
    <row r="118" spans="1:11" ht="38.1" customHeight="1" x14ac:dyDescent="0.25">
      <c r="A118" s="57" t="s">
        <v>348</v>
      </c>
      <c r="B118" s="42" t="s">
        <v>349</v>
      </c>
      <c r="C118" s="133" t="s">
        <v>350</v>
      </c>
      <c r="D118" s="138"/>
      <c r="E118" s="138"/>
      <c r="F118" s="139"/>
      <c r="G118" s="31" t="s">
        <v>3</v>
      </c>
      <c r="H118" s="64">
        <v>2</v>
      </c>
      <c r="I118" s="110">
        <v>2.59</v>
      </c>
      <c r="J118" s="113">
        <f t="shared" si="8"/>
        <v>5.18</v>
      </c>
      <c r="K118" s="109">
        <v>2.6</v>
      </c>
    </row>
    <row r="119" spans="1:11" ht="57.75" customHeight="1" x14ac:dyDescent="0.25">
      <c r="A119" s="96"/>
      <c r="B119" s="97"/>
      <c r="C119" s="98"/>
      <c r="D119" s="99"/>
      <c r="E119" s="149" t="s">
        <v>209</v>
      </c>
      <c r="F119" s="149"/>
      <c r="G119" s="149"/>
      <c r="H119" s="149"/>
      <c r="I119" s="150"/>
      <c r="J119" s="115">
        <f>SUM(J98:J118)</f>
        <v>138.15800000000004</v>
      </c>
      <c r="K119" s="103"/>
    </row>
    <row r="120" spans="1:11" ht="32.25" customHeight="1" x14ac:dyDescent="0.25">
      <c r="A120" s="161" t="s">
        <v>210</v>
      </c>
      <c r="B120" s="162"/>
      <c r="C120" s="162"/>
      <c r="D120" s="162"/>
      <c r="E120" s="162"/>
      <c r="F120" s="162"/>
      <c r="G120" s="162"/>
      <c r="H120" s="162"/>
      <c r="I120" s="162"/>
      <c r="J120" s="162"/>
      <c r="K120" s="163"/>
    </row>
    <row r="121" spans="1:11" ht="5.0999999999999996" customHeight="1" x14ac:dyDescent="0.25">
      <c r="A121" s="164"/>
      <c r="B121" s="165"/>
      <c r="C121" s="165"/>
      <c r="D121" s="165"/>
      <c r="E121" s="165"/>
      <c r="F121" s="165"/>
      <c r="G121" s="165"/>
      <c r="H121" s="165"/>
      <c r="I121" s="165"/>
      <c r="J121" s="165"/>
      <c r="K121" s="166"/>
    </row>
    <row r="122" spans="1:11" ht="21.6" customHeight="1" x14ac:dyDescent="0.25">
      <c r="A122" s="100" t="s">
        <v>211</v>
      </c>
      <c r="B122" s="151" t="s">
        <v>212</v>
      </c>
      <c r="C122" s="152"/>
      <c r="D122" s="152"/>
      <c r="E122" s="152"/>
      <c r="F122" s="152"/>
      <c r="G122" s="152"/>
      <c r="H122" s="152"/>
      <c r="I122" s="152"/>
      <c r="J122" s="152"/>
      <c r="K122" s="104"/>
    </row>
    <row r="123" spans="1:11" ht="36.950000000000003" customHeight="1" x14ac:dyDescent="0.25">
      <c r="A123" s="30" t="s">
        <v>213</v>
      </c>
      <c r="B123" s="31" t="s">
        <v>214</v>
      </c>
      <c r="C123" s="124" t="s">
        <v>215</v>
      </c>
      <c r="D123" s="136"/>
      <c r="E123" s="136"/>
      <c r="F123" s="137"/>
      <c r="G123" s="12" t="s">
        <v>3</v>
      </c>
      <c r="H123" s="22">
        <v>22.4</v>
      </c>
      <c r="I123" s="110">
        <v>3.99</v>
      </c>
      <c r="J123" s="106">
        <f t="shared" ref="J123:J127" si="9">H123*I123</f>
        <v>89.376000000000005</v>
      </c>
      <c r="K123" s="112">
        <v>4</v>
      </c>
    </row>
    <row r="124" spans="1:11" ht="44.45" customHeight="1" x14ac:dyDescent="0.25">
      <c r="A124" s="30" t="s">
        <v>216</v>
      </c>
      <c r="B124" s="12" t="s">
        <v>217</v>
      </c>
      <c r="C124" s="124" t="s">
        <v>218</v>
      </c>
      <c r="D124" s="136"/>
      <c r="E124" s="136"/>
      <c r="F124" s="137"/>
      <c r="G124" s="12" t="s">
        <v>9</v>
      </c>
      <c r="H124" s="22">
        <v>28.6</v>
      </c>
      <c r="I124" s="110">
        <v>8.89</v>
      </c>
      <c r="J124" s="106">
        <f t="shared" si="9"/>
        <v>254.25400000000002</v>
      </c>
      <c r="K124" s="112">
        <v>8.9</v>
      </c>
    </row>
    <row r="125" spans="1:11" ht="80.099999999999994" customHeight="1" x14ac:dyDescent="0.25">
      <c r="A125" s="30" t="s">
        <v>219</v>
      </c>
      <c r="B125" s="31" t="s">
        <v>220</v>
      </c>
      <c r="C125" s="124" t="s">
        <v>221</v>
      </c>
      <c r="D125" s="136"/>
      <c r="E125" s="136"/>
      <c r="F125" s="137"/>
      <c r="G125" s="12" t="s">
        <v>9</v>
      </c>
      <c r="H125" s="22">
        <v>22.4</v>
      </c>
      <c r="I125" s="110">
        <v>11.99</v>
      </c>
      <c r="J125" s="106">
        <f t="shared" si="9"/>
        <v>268.57599999999996</v>
      </c>
      <c r="K125" s="112">
        <v>12</v>
      </c>
    </row>
    <row r="126" spans="1:11" ht="61.5" customHeight="1" x14ac:dyDescent="0.25">
      <c r="A126" s="30" t="s">
        <v>222</v>
      </c>
      <c r="B126" s="31" t="s">
        <v>223</v>
      </c>
      <c r="C126" s="124" t="s">
        <v>224</v>
      </c>
      <c r="D126" s="136"/>
      <c r="E126" s="136"/>
      <c r="F126" s="137"/>
      <c r="G126" s="12" t="s">
        <v>9</v>
      </c>
      <c r="H126" s="22">
        <v>8.1999999999999993</v>
      </c>
      <c r="I126" s="110">
        <v>55.99</v>
      </c>
      <c r="J126" s="106">
        <f t="shared" si="9"/>
        <v>459.11799999999999</v>
      </c>
      <c r="K126" s="114" t="s">
        <v>354</v>
      </c>
    </row>
    <row r="127" spans="1:11" ht="27" customHeight="1" x14ac:dyDescent="0.25">
      <c r="A127" s="30" t="s">
        <v>225</v>
      </c>
      <c r="B127" s="12" t="s">
        <v>226</v>
      </c>
      <c r="C127" s="156" t="s">
        <v>227</v>
      </c>
      <c r="D127" s="157"/>
      <c r="E127" s="157"/>
      <c r="F127" s="158"/>
      <c r="G127" s="12" t="s">
        <v>9</v>
      </c>
      <c r="H127" s="22">
        <v>18.399999999999999</v>
      </c>
      <c r="I127" s="110">
        <v>34.99</v>
      </c>
      <c r="J127" s="106">
        <f t="shared" si="9"/>
        <v>643.81600000000003</v>
      </c>
      <c r="K127" s="112">
        <v>35</v>
      </c>
    </row>
    <row r="128" spans="1:11" ht="27" customHeight="1" x14ac:dyDescent="0.25">
      <c r="A128" s="15"/>
      <c r="B128" s="14"/>
      <c r="C128" s="16"/>
      <c r="D128" s="17"/>
      <c r="E128" s="140" t="s">
        <v>271</v>
      </c>
      <c r="F128" s="140"/>
      <c r="G128" s="140"/>
      <c r="H128" s="140"/>
      <c r="I128" s="141"/>
      <c r="J128" s="19">
        <f>SUM(J123:J127)</f>
        <v>1715.1399999999999</v>
      </c>
      <c r="K128" s="103"/>
    </row>
    <row r="129" spans="1:11" ht="24.75" customHeight="1" x14ac:dyDescent="0.25">
      <c r="A129" s="61" t="s">
        <v>228</v>
      </c>
      <c r="B129" s="142" t="s">
        <v>229</v>
      </c>
      <c r="C129" s="143"/>
      <c r="D129" s="143"/>
      <c r="E129" s="143"/>
      <c r="F129" s="143"/>
      <c r="G129" s="143"/>
      <c r="H129" s="143"/>
      <c r="I129" s="143"/>
      <c r="J129" s="143"/>
      <c r="K129" s="104"/>
    </row>
    <row r="130" spans="1:11" ht="60" customHeight="1" x14ac:dyDescent="0.25">
      <c r="A130" s="59" t="s">
        <v>230</v>
      </c>
      <c r="B130" s="58" t="s">
        <v>231</v>
      </c>
      <c r="C130" s="133" t="s">
        <v>356</v>
      </c>
      <c r="D130" s="138"/>
      <c r="E130" s="138"/>
      <c r="F130" s="139"/>
      <c r="G130" s="64" t="s">
        <v>3</v>
      </c>
      <c r="H130" s="22">
        <v>41.6</v>
      </c>
      <c r="I130" s="110">
        <v>3.59</v>
      </c>
      <c r="J130" s="106">
        <f t="shared" ref="J130:J131" si="10">H130*I130</f>
        <v>149.34399999999999</v>
      </c>
      <c r="K130" s="109">
        <v>3.6</v>
      </c>
    </row>
    <row r="131" spans="1:11" ht="27.6" customHeight="1" x14ac:dyDescent="0.25">
      <c r="A131" s="59" t="s">
        <v>232</v>
      </c>
      <c r="B131" s="58" t="s">
        <v>233</v>
      </c>
      <c r="C131" s="124" t="s">
        <v>355</v>
      </c>
      <c r="D131" s="136"/>
      <c r="E131" s="136"/>
      <c r="F131" s="137"/>
      <c r="G131" s="64" t="s">
        <v>9</v>
      </c>
      <c r="H131" s="22">
        <v>58.4</v>
      </c>
      <c r="I131" s="110">
        <v>1.73</v>
      </c>
      <c r="J131" s="106">
        <f t="shared" si="10"/>
        <v>101.032</v>
      </c>
      <c r="K131" s="109">
        <v>1.74</v>
      </c>
    </row>
    <row r="132" spans="1:11" ht="40.5" customHeight="1" x14ac:dyDescent="0.25">
      <c r="A132" s="15"/>
      <c r="B132" s="14"/>
      <c r="C132" s="16"/>
      <c r="D132" s="17"/>
      <c r="E132" s="140" t="s">
        <v>270</v>
      </c>
      <c r="F132" s="140"/>
      <c r="G132" s="140"/>
      <c r="H132" s="140"/>
      <c r="I132" s="141"/>
      <c r="J132" s="19">
        <f>SUM(J130:J131)</f>
        <v>250.37599999999998</v>
      </c>
      <c r="K132" s="85"/>
    </row>
    <row r="133" spans="1:11" ht="22.5" customHeight="1" x14ac:dyDescent="0.25">
      <c r="A133" s="78" t="s">
        <v>234</v>
      </c>
      <c r="B133" s="129" t="s">
        <v>235</v>
      </c>
      <c r="C133" s="148"/>
      <c r="D133" s="148"/>
      <c r="E133" s="148"/>
      <c r="F133" s="148"/>
      <c r="G133" s="148"/>
      <c r="H133" s="148"/>
      <c r="I133" s="148"/>
      <c r="J133" s="148"/>
      <c r="K133" s="104"/>
    </row>
    <row r="134" spans="1:11" ht="39.6" customHeight="1" x14ac:dyDescent="0.25">
      <c r="A134" s="30" t="s">
        <v>236</v>
      </c>
      <c r="B134" s="21" t="s">
        <v>237</v>
      </c>
      <c r="C134" s="124" t="s">
        <v>357</v>
      </c>
      <c r="D134" s="136"/>
      <c r="E134" s="136"/>
      <c r="F134" s="137"/>
      <c r="G134" s="12" t="s">
        <v>9</v>
      </c>
      <c r="H134" s="22">
        <v>17.5</v>
      </c>
      <c r="I134" s="110">
        <v>18.89</v>
      </c>
      <c r="J134" s="106">
        <f t="shared" ref="J134:J136" si="11">H134*I134</f>
        <v>330.57499999999999</v>
      </c>
      <c r="K134" s="109">
        <v>18.899999999999999</v>
      </c>
    </row>
    <row r="135" spans="1:11" ht="30" customHeight="1" x14ac:dyDescent="0.25">
      <c r="A135" s="30" t="s">
        <v>238</v>
      </c>
      <c r="B135" s="21" t="s">
        <v>239</v>
      </c>
      <c r="C135" s="124" t="s">
        <v>240</v>
      </c>
      <c r="D135" s="136"/>
      <c r="E135" s="136"/>
      <c r="F135" s="137"/>
      <c r="G135" s="12" t="s">
        <v>151</v>
      </c>
      <c r="H135" s="22">
        <v>52.5</v>
      </c>
      <c r="I135" s="110">
        <v>1.39</v>
      </c>
      <c r="J135" s="106">
        <f t="shared" si="11"/>
        <v>72.974999999999994</v>
      </c>
      <c r="K135" s="109">
        <v>1.4</v>
      </c>
    </row>
    <row r="136" spans="1:11" ht="24.95" customHeight="1" x14ac:dyDescent="0.25">
      <c r="A136" s="30" t="s">
        <v>241</v>
      </c>
      <c r="B136" s="21" t="s">
        <v>242</v>
      </c>
      <c r="C136" s="124" t="s">
        <v>243</v>
      </c>
      <c r="D136" s="136"/>
      <c r="E136" s="136"/>
      <c r="F136" s="137"/>
      <c r="G136" s="12" t="s">
        <v>278</v>
      </c>
      <c r="H136" s="22">
        <v>30</v>
      </c>
      <c r="I136" s="110">
        <v>0.79</v>
      </c>
      <c r="J136" s="106">
        <f t="shared" si="11"/>
        <v>23.700000000000003</v>
      </c>
      <c r="K136" s="109">
        <v>0.8</v>
      </c>
    </row>
    <row r="137" spans="1:11" ht="42.6" customHeight="1" x14ac:dyDescent="0.25">
      <c r="A137" s="45"/>
      <c r="D137" s="46"/>
      <c r="E137" s="140" t="s">
        <v>269</v>
      </c>
      <c r="F137" s="140"/>
      <c r="G137" s="140"/>
      <c r="H137" s="140"/>
      <c r="I137" s="141"/>
      <c r="J137" s="60">
        <f>SUM(J134:J136)</f>
        <v>427.24999999999994</v>
      </c>
      <c r="K137" s="103"/>
    </row>
    <row r="138" spans="1:11" ht="18.95" customHeight="1" x14ac:dyDescent="0.25">
      <c r="A138" s="61" t="s">
        <v>244</v>
      </c>
      <c r="B138" s="142" t="s">
        <v>245</v>
      </c>
      <c r="C138" s="143"/>
      <c r="D138" s="143"/>
      <c r="E138" s="143"/>
      <c r="F138" s="143"/>
      <c r="G138" s="143"/>
      <c r="H138" s="143"/>
      <c r="I138" s="143"/>
      <c r="J138" s="143"/>
      <c r="K138" s="104"/>
    </row>
    <row r="139" spans="1:11" ht="37.5" customHeight="1" x14ac:dyDescent="0.25">
      <c r="A139" s="30" t="s">
        <v>246</v>
      </c>
      <c r="B139" s="11" t="s">
        <v>245</v>
      </c>
      <c r="C139" s="133" t="s">
        <v>247</v>
      </c>
      <c r="D139" s="138"/>
      <c r="E139" s="138"/>
      <c r="F139" s="139"/>
      <c r="G139" s="12" t="s">
        <v>151</v>
      </c>
      <c r="H139" s="22">
        <v>87.3</v>
      </c>
      <c r="I139" s="110">
        <v>0.22</v>
      </c>
      <c r="J139" s="106">
        <f>H139*I139</f>
        <v>19.206</v>
      </c>
      <c r="K139" s="64">
        <v>0.23</v>
      </c>
    </row>
    <row r="140" spans="1:11" ht="23.1" customHeight="1" x14ac:dyDescent="0.25">
      <c r="A140" s="30" t="s">
        <v>248</v>
      </c>
      <c r="B140" s="11" t="s">
        <v>245</v>
      </c>
      <c r="C140" s="133" t="s">
        <v>249</v>
      </c>
      <c r="D140" s="138"/>
      <c r="E140" s="138"/>
      <c r="F140" s="139"/>
      <c r="G140" s="12" t="s">
        <v>151</v>
      </c>
      <c r="H140" s="22">
        <v>12.7</v>
      </c>
      <c r="I140" s="110">
        <v>0.32</v>
      </c>
      <c r="J140" s="106">
        <f>H140*I140</f>
        <v>4.0640000000000001</v>
      </c>
      <c r="K140" s="64">
        <v>0.33</v>
      </c>
    </row>
    <row r="141" spans="1:11" ht="33" customHeight="1" x14ac:dyDescent="0.25">
      <c r="A141" s="15"/>
      <c r="B141" s="14"/>
      <c r="C141" s="16"/>
      <c r="D141" s="17"/>
      <c r="E141" s="140" t="s">
        <v>268</v>
      </c>
      <c r="F141" s="140"/>
      <c r="G141" s="140"/>
      <c r="H141" s="140"/>
      <c r="I141" s="141"/>
      <c r="J141" s="19">
        <f>SUM(J139:J140)</f>
        <v>23.27</v>
      </c>
      <c r="K141" s="103"/>
    </row>
    <row r="142" spans="1:11" ht="17.100000000000001" customHeight="1" x14ac:dyDescent="0.25">
      <c r="A142" s="62" t="s">
        <v>250</v>
      </c>
      <c r="B142" s="142" t="s">
        <v>251</v>
      </c>
      <c r="C142" s="143"/>
      <c r="D142" s="143"/>
      <c r="E142" s="143"/>
      <c r="F142" s="143"/>
      <c r="G142" s="143"/>
      <c r="H142" s="143"/>
      <c r="I142" s="143"/>
      <c r="J142" s="143"/>
      <c r="K142" s="104"/>
    </row>
    <row r="143" spans="1:11" ht="27.95" customHeight="1" x14ac:dyDescent="0.25">
      <c r="A143" s="63" t="s">
        <v>252</v>
      </c>
      <c r="B143" s="11" t="s">
        <v>253</v>
      </c>
      <c r="C143" s="124" t="s">
        <v>358</v>
      </c>
      <c r="D143" s="136"/>
      <c r="E143" s="136"/>
      <c r="F143" s="137"/>
      <c r="G143" s="31" t="s">
        <v>278</v>
      </c>
      <c r="H143" s="22">
        <v>30.5</v>
      </c>
      <c r="I143" s="110">
        <v>1.99</v>
      </c>
      <c r="J143" s="106">
        <f>H143*I143</f>
        <v>60.695</v>
      </c>
      <c r="K143" s="112">
        <v>2</v>
      </c>
    </row>
    <row r="144" spans="1:11" ht="25.5" customHeight="1" x14ac:dyDescent="0.25">
      <c r="A144" s="63" t="s">
        <v>254</v>
      </c>
      <c r="B144" s="11" t="s">
        <v>255</v>
      </c>
      <c r="C144" s="124" t="s">
        <v>256</v>
      </c>
      <c r="D144" s="136"/>
      <c r="E144" s="136"/>
      <c r="F144" s="137"/>
      <c r="G144" s="12" t="s">
        <v>151</v>
      </c>
      <c r="H144" s="22">
        <v>27.5</v>
      </c>
      <c r="I144" s="110">
        <v>3.15</v>
      </c>
      <c r="J144" s="106">
        <f>H144*I144</f>
        <v>86.625</v>
      </c>
      <c r="K144" s="112">
        <v>3.16</v>
      </c>
    </row>
    <row r="145" spans="1:11" ht="36" customHeight="1" x14ac:dyDescent="0.25">
      <c r="A145" s="63" t="s">
        <v>257</v>
      </c>
      <c r="B145" s="11" t="s">
        <v>258</v>
      </c>
      <c r="C145" s="124" t="s">
        <v>259</v>
      </c>
      <c r="D145" s="136"/>
      <c r="E145" s="136"/>
      <c r="F145" s="137"/>
      <c r="G145" s="12" t="s">
        <v>278</v>
      </c>
      <c r="H145" s="22">
        <v>42</v>
      </c>
      <c r="I145" s="110">
        <v>1.39</v>
      </c>
      <c r="J145" s="106">
        <f t="shared" ref="J145" si="12">H145*I145</f>
        <v>58.379999999999995</v>
      </c>
      <c r="K145" s="112">
        <v>1.4</v>
      </c>
    </row>
    <row r="146" spans="1:11" s="81" customFormat="1" ht="38.450000000000003" customHeight="1" x14ac:dyDescent="0.2">
      <c r="A146" s="54"/>
      <c r="B146" s="53"/>
      <c r="C146" s="52"/>
      <c r="D146" s="17"/>
      <c r="E146" s="140" t="s">
        <v>267</v>
      </c>
      <c r="F146" s="140"/>
      <c r="G146" s="140"/>
      <c r="H146" s="140"/>
      <c r="I146" s="141"/>
      <c r="J146" s="19">
        <f>SUM(J143:J145)</f>
        <v>205.7</v>
      </c>
      <c r="K146" s="103"/>
    </row>
    <row r="147" spans="1:11" s="81" customFormat="1" ht="30" customHeight="1" x14ac:dyDescent="0.25">
      <c r="A147" s="155" t="s">
        <v>279</v>
      </c>
      <c r="B147" s="132"/>
      <c r="C147" s="132"/>
      <c r="D147" s="132"/>
      <c r="E147" s="132"/>
      <c r="F147" s="132"/>
      <c r="G147" s="132"/>
      <c r="H147" s="132"/>
      <c r="I147" s="132"/>
      <c r="J147" s="132"/>
      <c r="K147" s="104"/>
    </row>
    <row r="148" spans="1:11" s="81" customFormat="1" ht="46.5" customHeight="1" x14ac:dyDescent="0.25">
      <c r="A148" s="30" t="s">
        <v>280</v>
      </c>
      <c r="B148" s="42" t="s">
        <v>260</v>
      </c>
      <c r="C148" s="124" t="s">
        <v>261</v>
      </c>
      <c r="D148" s="136"/>
      <c r="E148" s="136"/>
      <c r="F148" s="137"/>
      <c r="G148" s="12" t="s">
        <v>151</v>
      </c>
      <c r="H148" s="22">
        <v>16.899999999999999</v>
      </c>
      <c r="I148" s="110">
        <v>0.59</v>
      </c>
      <c r="J148" s="106">
        <f t="shared" ref="J148:J152" si="13">H148*I148</f>
        <v>9.9709999999999983</v>
      </c>
      <c r="K148" s="109">
        <v>0.6</v>
      </c>
    </row>
    <row r="149" spans="1:11" s="82" customFormat="1" ht="34.5" customHeight="1" x14ac:dyDescent="0.25">
      <c r="A149" s="30" t="s">
        <v>281</v>
      </c>
      <c r="B149" s="11" t="s">
        <v>359</v>
      </c>
      <c r="C149" s="124" t="s">
        <v>361</v>
      </c>
      <c r="D149" s="136"/>
      <c r="E149" s="136"/>
      <c r="F149" s="137"/>
      <c r="G149" s="12" t="s">
        <v>151</v>
      </c>
      <c r="H149" s="22">
        <v>14</v>
      </c>
      <c r="I149" s="110">
        <v>0.48</v>
      </c>
      <c r="J149" s="106">
        <f t="shared" si="13"/>
        <v>6.72</v>
      </c>
      <c r="K149" s="109">
        <v>0.49</v>
      </c>
    </row>
    <row r="150" spans="1:11" s="82" customFormat="1" ht="34.5" customHeight="1" x14ac:dyDescent="0.25">
      <c r="A150" s="30" t="s">
        <v>282</v>
      </c>
      <c r="B150" s="11" t="s">
        <v>360</v>
      </c>
      <c r="C150" s="124" t="s">
        <v>362</v>
      </c>
      <c r="D150" s="136"/>
      <c r="E150" s="136"/>
      <c r="F150" s="137"/>
      <c r="G150" s="12" t="s">
        <v>278</v>
      </c>
      <c r="H150" s="22">
        <v>4</v>
      </c>
      <c r="I150" s="110">
        <v>2.39</v>
      </c>
      <c r="J150" s="106">
        <f t="shared" si="13"/>
        <v>9.56</v>
      </c>
      <c r="K150" s="109">
        <v>2.4</v>
      </c>
    </row>
    <row r="151" spans="1:11" s="82" customFormat="1" ht="56.1" customHeight="1" x14ac:dyDescent="0.25">
      <c r="A151" s="30" t="s">
        <v>363</v>
      </c>
      <c r="B151" s="11" t="s">
        <v>262</v>
      </c>
      <c r="C151" s="124" t="s">
        <v>263</v>
      </c>
      <c r="D151" s="136"/>
      <c r="E151" s="136"/>
      <c r="F151" s="137"/>
      <c r="G151" s="12" t="s">
        <v>151</v>
      </c>
      <c r="H151" s="22">
        <v>49.8</v>
      </c>
      <c r="I151" s="110">
        <v>0.28999999999999998</v>
      </c>
      <c r="J151" s="106">
        <f t="shared" si="13"/>
        <v>14.441999999999998</v>
      </c>
      <c r="K151" s="109">
        <v>0.3</v>
      </c>
    </row>
    <row r="152" spans="1:11" s="82" customFormat="1" ht="43.5" customHeight="1" x14ac:dyDescent="0.25">
      <c r="A152" s="30" t="s">
        <v>364</v>
      </c>
      <c r="B152" s="11" t="s">
        <v>264</v>
      </c>
      <c r="C152" s="124" t="s">
        <v>265</v>
      </c>
      <c r="D152" s="136"/>
      <c r="E152" s="136"/>
      <c r="F152" s="137"/>
      <c r="G152" s="12" t="s">
        <v>277</v>
      </c>
      <c r="H152" s="22">
        <v>15.3</v>
      </c>
      <c r="I152" s="110">
        <v>0.14000000000000001</v>
      </c>
      <c r="J152" s="106">
        <f t="shared" si="13"/>
        <v>2.1420000000000003</v>
      </c>
      <c r="K152" s="109">
        <v>0.15</v>
      </c>
    </row>
    <row r="153" spans="1:11" s="82" customFormat="1" ht="39" customHeight="1" x14ac:dyDescent="0.25">
      <c r="A153" s="45"/>
      <c r="B153"/>
      <c r="C153" s="41"/>
      <c r="D153" s="46"/>
      <c r="E153" s="140" t="s">
        <v>266</v>
      </c>
      <c r="F153" s="140"/>
      <c r="G153" s="140"/>
      <c r="H153" s="140"/>
      <c r="I153" s="141"/>
      <c r="J153" s="51">
        <f>SUM(J148:J152)</f>
        <v>42.835000000000001</v>
      </c>
      <c r="K153" s="103"/>
    </row>
    <row r="154" spans="1:11" s="82" customFormat="1" ht="28.5" customHeight="1" x14ac:dyDescent="0.25">
      <c r="A154"/>
      <c r="B154" s="154"/>
      <c r="C154" s="154"/>
      <c r="D154" s="154"/>
      <c r="E154" s="154"/>
      <c r="F154" s="154"/>
      <c r="G154" s="154"/>
      <c r="H154" s="154"/>
      <c r="I154" s="154"/>
      <c r="J154" s="154"/>
      <c r="K154" s="102"/>
    </row>
    <row r="155" spans="1:11" s="83" customFormat="1" ht="15.75" x14ac:dyDescent="0.25">
      <c r="A155" s="159" t="s">
        <v>283</v>
      </c>
      <c r="B155" s="160"/>
      <c r="C155" s="160"/>
      <c r="D155" s="160"/>
      <c r="E155" s="160"/>
      <c r="F155" s="160"/>
      <c r="G155" s="160"/>
      <c r="H155" s="160"/>
      <c r="I155" s="160"/>
      <c r="J155" s="92">
        <f>J20+J31+J43+J48+J54+J58+J63+J69+J75+J80+J86+J93+J96+J119+J128+J132+J137+J141+J146+J153</f>
        <v>9523.0040000000026</v>
      </c>
      <c r="K155" s="102"/>
    </row>
    <row r="156" spans="1:11" s="82" customFormat="1" ht="15.6" customHeight="1" x14ac:dyDescent="0.25">
      <c r="A156"/>
      <c r="B156"/>
      <c r="C156" s="41"/>
      <c r="D156" s="41"/>
      <c r="E156" s="41"/>
      <c r="F156" s="41"/>
      <c r="G156"/>
      <c r="H156"/>
      <c r="I156" s="2"/>
      <c r="J156"/>
      <c r="K156" s="102"/>
    </row>
    <row r="157" spans="1:11" s="81" customFormat="1" ht="17.45" customHeight="1" x14ac:dyDescent="0.25">
      <c r="A157" s="153" t="s">
        <v>272</v>
      </c>
      <c r="B157" s="153"/>
      <c r="C157" s="153"/>
      <c r="D157" s="153"/>
      <c r="E157" s="153"/>
      <c r="F157" s="153"/>
      <c r="G157"/>
      <c r="H157"/>
      <c r="I157" s="2"/>
      <c r="J157"/>
      <c r="K157" s="102"/>
    </row>
    <row r="158" spans="1:11" s="81" customFormat="1" ht="24.6" customHeight="1" x14ac:dyDescent="0.25">
      <c r="A158"/>
      <c r="B158"/>
      <c r="C158" s="41"/>
      <c r="D158" s="41"/>
      <c r="E158" s="41"/>
      <c r="F158" s="41"/>
      <c r="G158"/>
      <c r="H158"/>
      <c r="I158" s="2"/>
      <c r="J158"/>
      <c r="K158" s="102"/>
    </row>
  </sheetData>
  <mergeCells count="156">
    <mergeCell ref="E141:I141"/>
    <mergeCell ref="B142:J142"/>
    <mergeCell ref="C143:F143"/>
    <mergeCell ref="C144:F144"/>
    <mergeCell ref="C145:F145"/>
    <mergeCell ref="E146:I146"/>
    <mergeCell ref="A147:J147"/>
    <mergeCell ref="C148:F148"/>
    <mergeCell ref="C149:F149"/>
    <mergeCell ref="C150:F150"/>
    <mergeCell ref="C151:F151"/>
    <mergeCell ref="C152:F152"/>
    <mergeCell ref="E153:I153"/>
    <mergeCell ref="B154:J154"/>
    <mergeCell ref="A155:I155"/>
    <mergeCell ref="A157:F157"/>
    <mergeCell ref="C111:F111"/>
    <mergeCell ref="C112:F112"/>
    <mergeCell ref="C113:F113"/>
    <mergeCell ref="C114:F114"/>
    <mergeCell ref="C115:F115"/>
    <mergeCell ref="C116:F116"/>
    <mergeCell ref="C117:F117"/>
    <mergeCell ref="C118:F118"/>
    <mergeCell ref="E119:I119"/>
    <mergeCell ref="A120:K121"/>
    <mergeCell ref="B122:J122"/>
    <mergeCell ref="C123:F123"/>
    <mergeCell ref="C124:F124"/>
    <mergeCell ref="C125:F125"/>
    <mergeCell ref="C126:F126"/>
    <mergeCell ref="C127:F127"/>
    <mergeCell ref="E128:I128"/>
    <mergeCell ref="B129:J129"/>
    <mergeCell ref="C130:F130"/>
    <mergeCell ref="C131:F131"/>
    <mergeCell ref="E132:I132"/>
    <mergeCell ref="B133:J133"/>
    <mergeCell ref="C134:F134"/>
    <mergeCell ref="C135:F135"/>
    <mergeCell ref="C136:F136"/>
    <mergeCell ref="E137:I137"/>
    <mergeCell ref="B138:J138"/>
    <mergeCell ref="C139:F139"/>
    <mergeCell ref="C140:F140"/>
    <mergeCell ref="B94:J94"/>
    <mergeCell ref="C95:F95"/>
    <mergeCell ref="E96:I96"/>
    <mergeCell ref="B97:J97"/>
    <mergeCell ref="C98:F98"/>
    <mergeCell ref="C99:F99"/>
    <mergeCell ref="C100:F100"/>
    <mergeCell ref="C101:F101"/>
    <mergeCell ref="C102:F102"/>
    <mergeCell ref="C103:F103"/>
    <mergeCell ref="C104:F104"/>
    <mergeCell ref="C105:F105"/>
    <mergeCell ref="C106:F106"/>
    <mergeCell ref="C107:F107"/>
    <mergeCell ref="C108:F108"/>
    <mergeCell ref="C109:F109"/>
    <mergeCell ref="C110:F110"/>
    <mergeCell ref="C77:F77"/>
    <mergeCell ref="C78:F78"/>
    <mergeCell ref="C79:F79"/>
    <mergeCell ref="E80:I80"/>
    <mergeCell ref="B81:J81"/>
    <mergeCell ref="C82:F82"/>
    <mergeCell ref="C83:F83"/>
    <mergeCell ref="C84:F84"/>
    <mergeCell ref="C85:F85"/>
    <mergeCell ref="E86:I86"/>
    <mergeCell ref="B87:J87"/>
    <mergeCell ref="C88:F88"/>
    <mergeCell ref="C89:F89"/>
    <mergeCell ref="C90:F90"/>
    <mergeCell ref="C91:F91"/>
    <mergeCell ref="C92:F92"/>
    <mergeCell ref="E93:I93"/>
    <mergeCell ref="C60:F60"/>
    <mergeCell ref="C61:F61"/>
    <mergeCell ref="C62:F62"/>
    <mergeCell ref="E63:I63"/>
    <mergeCell ref="B64:D64"/>
    <mergeCell ref="C65:F65"/>
    <mergeCell ref="C66:F66"/>
    <mergeCell ref="C67:F67"/>
    <mergeCell ref="C68:F68"/>
    <mergeCell ref="E69:I69"/>
    <mergeCell ref="B70:J70"/>
    <mergeCell ref="C71:F71"/>
    <mergeCell ref="C72:F72"/>
    <mergeCell ref="C73:F73"/>
    <mergeCell ref="C74:F74"/>
    <mergeCell ref="E75:I75"/>
    <mergeCell ref="B76:J76"/>
    <mergeCell ref="A10:A11"/>
    <mergeCell ref="B10:B11"/>
    <mergeCell ref="C10:F11"/>
    <mergeCell ref="G10:G11"/>
    <mergeCell ref="H10:H11"/>
    <mergeCell ref="I10:I11"/>
    <mergeCell ref="J10:J11"/>
    <mergeCell ref="K10:K11"/>
    <mergeCell ref="A12:K12"/>
    <mergeCell ref="C14:F14"/>
    <mergeCell ref="C15:F15"/>
    <mergeCell ref="C16:F16"/>
    <mergeCell ref="C17:F17"/>
    <mergeCell ref="C18:F18"/>
    <mergeCell ref="C19:F19"/>
    <mergeCell ref="E20:I20"/>
    <mergeCell ref="B21:J21"/>
    <mergeCell ref="C22:F22"/>
    <mergeCell ref="C23:F23"/>
    <mergeCell ref="C24:F24"/>
    <mergeCell ref="C25:F25"/>
    <mergeCell ref="C26:F26"/>
    <mergeCell ref="C27:F27"/>
    <mergeCell ref="C28:F28"/>
    <mergeCell ref="C29:F29"/>
    <mergeCell ref="C30:F30"/>
    <mergeCell ref="E31:I31"/>
    <mergeCell ref="B32:J32"/>
    <mergeCell ref="C33:F33"/>
    <mergeCell ref="C34:F34"/>
    <mergeCell ref="C35:F35"/>
    <mergeCell ref="C36:F36"/>
    <mergeCell ref="C37:F37"/>
    <mergeCell ref="C38:F38"/>
    <mergeCell ref="C39:F39"/>
    <mergeCell ref="C40:F40"/>
    <mergeCell ref="C41:F41"/>
    <mergeCell ref="C42:F42"/>
    <mergeCell ref="E43:I43"/>
    <mergeCell ref="B44:I44"/>
    <mergeCell ref="C45:F45"/>
    <mergeCell ref="C46:F46"/>
    <mergeCell ref="C47:F47"/>
    <mergeCell ref="E48:I48"/>
    <mergeCell ref="B49:F49"/>
    <mergeCell ref="C50:F50"/>
    <mergeCell ref="C51:F51"/>
    <mergeCell ref="C52:F52"/>
    <mergeCell ref="C53:F53"/>
    <mergeCell ref="E54:I54"/>
    <mergeCell ref="B55:J55"/>
    <mergeCell ref="C56:F56"/>
    <mergeCell ref="C57:F57"/>
    <mergeCell ref="E58:I58"/>
    <mergeCell ref="B59:J59"/>
    <mergeCell ref="E1:J1"/>
    <mergeCell ref="A2:F2"/>
    <mergeCell ref="A3:J3"/>
    <mergeCell ref="A4:H4"/>
    <mergeCell ref="A5:H5"/>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2022-10-25T11:00:27Z</dcterms:modified>
</cp:coreProperties>
</file>