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https://lazdijuligoninelt-my.sharepoint.com/personal/loreta_bigeliene_lazdijuligonine_lt/Documents/Darbalaukis/2022 vaistu ne CPO pirkimas/Pasiulymai/"/>
    </mc:Choice>
  </mc:AlternateContent>
  <xr:revisionPtr revIDLastSave="4" documentId="8_{81B89FCA-6558-4D3C-800E-4A7BE249EF87}" xr6:coauthVersionLast="47" xr6:coauthVersionMax="47" xr10:uidLastSave="{566F63F4-8F3C-4325-B433-0E12A27A295A}"/>
  <bookViews>
    <workbookView xWindow="-120" yWindow="-120" windowWidth="20730" windowHeight="11160" xr2:uid="{00000000-000D-0000-FFFF-FFFF00000000}"/>
  </bookViews>
  <sheets>
    <sheet name="Lapas1" sheetId="1"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4" i="1" l="1"/>
  <c r="K57" i="1"/>
  <c r="M57" i="1" s="1"/>
  <c r="K50" i="1"/>
  <c r="M50" i="1" s="1"/>
  <c r="K38" i="1"/>
  <c r="J38" i="1" s="1"/>
  <c r="K54" i="1"/>
  <c r="M54" i="1" s="1"/>
  <c r="K60" i="1"/>
  <c r="M60" i="1" s="1"/>
  <c r="K59" i="1"/>
  <c r="M59" i="1" s="1"/>
  <c r="K52" i="1"/>
  <c r="M52" i="1" s="1"/>
  <c r="K47" i="1"/>
  <c r="M47" i="1" s="1"/>
  <c r="K44" i="1"/>
  <c r="M44" i="1" s="1"/>
  <c r="K39" i="1"/>
  <c r="J39" i="1" s="1"/>
  <c r="K37" i="1"/>
  <c r="J37" i="1" s="1"/>
  <c r="K36" i="1"/>
  <c r="M36" i="1" s="1"/>
  <c r="K35" i="1"/>
  <c r="M35" i="1" s="1"/>
  <c r="K34" i="1"/>
  <c r="L34" i="1"/>
  <c r="M38" i="1"/>
  <c r="M40" i="1"/>
  <c r="M41" i="1"/>
  <c r="M42" i="1"/>
  <c r="M43" i="1"/>
  <c r="M45" i="1"/>
  <c r="M46" i="1"/>
  <c r="M48" i="1"/>
  <c r="M49" i="1"/>
  <c r="M51" i="1"/>
  <c r="M53" i="1"/>
  <c r="M55" i="1"/>
  <c r="M56" i="1"/>
  <c r="M58" i="1"/>
  <c r="L35" i="1"/>
  <c r="L36" i="1"/>
  <c r="L37" i="1"/>
  <c r="L38" i="1"/>
  <c r="L39" i="1"/>
  <c r="L40" i="1"/>
  <c r="L41" i="1"/>
  <c r="L42" i="1"/>
  <c r="L43" i="1"/>
  <c r="L44" i="1"/>
  <c r="L45" i="1"/>
  <c r="L46" i="1"/>
  <c r="L47" i="1"/>
  <c r="L48" i="1"/>
  <c r="L49" i="1"/>
  <c r="L50" i="1"/>
  <c r="L51" i="1"/>
  <c r="L52" i="1"/>
  <c r="L53" i="1"/>
  <c r="L54" i="1"/>
  <c r="L55" i="1"/>
  <c r="L56" i="1"/>
  <c r="L57" i="1"/>
  <c r="L58" i="1"/>
  <c r="L59" i="1"/>
  <c r="L60" i="1"/>
  <c r="M34" i="1" l="1"/>
  <c r="J57" i="1"/>
  <c r="J50" i="1"/>
  <c r="J54" i="1"/>
  <c r="J60" i="1"/>
  <c r="J59" i="1"/>
  <c r="J52" i="1"/>
  <c r="J47" i="1"/>
  <c r="J44" i="1"/>
  <c r="M39" i="1"/>
  <c r="M37" i="1"/>
  <c r="J36" i="1"/>
  <c r="J35" i="1"/>
</calcChain>
</file>

<file path=xl/sharedStrings.xml><?xml version="1.0" encoding="utf-8"?>
<sst xmlns="http://schemas.openxmlformats.org/spreadsheetml/2006/main" count="216" uniqueCount="160">
  <si>
    <t>Pavadinimas</t>
  </si>
  <si>
    <t>Stiprumas</t>
  </si>
  <si>
    <t>Forma</t>
  </si>
  <si>
    <t>Mato vnt.</t>
  </si>
  <si>
    <t>Vaistinio preparato tinkamumo vartoti terminas</t>
  </si>
  <si>
    <t>Oficialus gamintojo suteiktas pavadinimas, gamintojas, visos galimos tiekti pakuotės</t>
  </si>
  <si>
    <t>Mato vieneto kaina be PVM</t>
  </si>
  <si>
    <t>Viso siūlomo planuojamo kiekio kaina be PVM</t>
  </si>
  <si>
    <t>12 mėn.</t>
  </si>
  <si>
    <t>injekcijoms</t>
  </si>
  <si>
    <t>Digoksinas</t>
  </si>
  <si>
    <t>0,25mg/ml</t>
  </si>
  <si>
    <t>1 mililitras</t>
  </si>
  <si>
    <t>Efedrino hidrochloridas</t>
  </si>
  <si>
    <t>25mg/ml</t>
  </si>
  <si>
    <t>Gliukozė</t>
  </si>
  <si>
    <t>400mg/ml</t>
  </si>
  <si>
    <t>75g</t>
  </si>
  <si>
    <t>milteliai</t>
  </si>
  <si>
    <t>pakelis</t>
  </si>
  <si>
    <t>Kalcio gliukonatas</t>
  </si>
  <si>
    <t>100mg/ml</t>
  </si>
  <si>
    <t>buteliukas arba ampulė</t>
  </si>
  <si>
    <t>Natrio chloridas</t>
  </si>
  <si>
    <t>akių lašai</t>
  </si>
  <si>
    <t>Tiopentalio natrio druska</t>
  </si>
  <si>
    <t>1000mg</t>
  </si>
  <si>
    <t>Vanduo</t>
  </si>
  <si>
    <t>irigacinis</t>
  </si>
  <si>
    <t>Masažinis aliejus</t>
  </si>
  <si>
    <t>kūno masažui</t>
  </si>
  <si>
    <t>Aktyvinta anglis</t>
  </si>
  <si>
    <t>61,5g</t>
  </si>
  <si>
    <t>granulės</t>
  </si>
  <si>
    <t>61,5g buteliukas</t>
  </si>
  <si>
    <t>12mėn.</t>
  </si>
  <si>
    <t>250mg</t>
  </si>
  <si>
    <t>tabletė</t>
  </si>
  <si>
    <t>4mg</t>
  </si>
  <si>
    <t>Natrio hidrokarbonatas</t>
  </si>
  <si>
    <t>84mg/ml</t>
  </si>
  <si>
    <t>infuzijoms</t>
  </si>
  <si>
    <t>100ml buteliukas</t>
  </si>
  <si>
    <t>9g/1000ml</t>
  </si>
  <si>
    <t>1000ml flakonas</t>
  </si>
  <si>
    <t>3000 ml flakonas</t>
  </si>
  <si>
    <t>Pipekuronio bromidas</t>
  </si>
  <si>
    <t>ampulės</t>
  </si>
  <si>
    <t>Chlorhexidinas</t>
  </si>
  <si>
    <t>0,2,g/ml</t>
  </si>
  <si>
    <t>praplovimui</t>
  </si>
  <si>
    <t>1000ml</t>
  </si>
  <si>
    <t>5000ml</t>
  </si>
  <si>
    <t>5000ml flakonass</t>
  </si>
  <si>
    <t>Briliantinė žaluma</t>
  </si>
  <si>
    <t>odai</t>
  </si>
  <si>
    <t>10 ml flakonas</t>
  </si>
  <si>
    <t>15 ml flakonas</t>
  </si>
  <si>
    <t>Jodas</t>
  </si>
  <si>
    <t>odos tirpalas</t>
  </si>
  <si>
    <t>Verapamilio hidrochloridas</t>
  </si>
  <si>
    <t>5mg/2ml</t>
  </si>
  <si>
    <t>injekcinis</t>
  </si>
  <si>
    <t>5 ml ampulės</t>
  </si>
  <si>
    <t>Kalio permanganato milteliai</t>
  </si>
  <si>
    <t>odos tirpalui</t>
  </si>
  <si>
    <t>10 g flakonas</t>
  </si>
  <si>
    <t>Phytomenadionas</t>
  </si>
  <si>
    <t>10mg/ml</t>
  </si>
  <si>
    <t>1 ml ampulė</t>
  </si>
  <si>
    <t>Rektalinės žvakutės</t>
  </si>
  <si>
    <t>vienetas</t>
  </si>
  <si>
    <t>Naloxonum</t>
  </si>
  <si>
    <t>0,4mg 1ml</t>
  </si>
  <si>
    <t>1mg/20mg/ml</t>
  </si>
  <si>
    <t xml:space="preserve">Oktiseptas </t>
  </si>
  <si>
    <t>250 ml flakonas</t>
  </si>
  <si>
    <t>1000 ml flakonas</t>
  </si>
  <si>
    <t xml:space="preserve">Traneksamo rūgštis </t>
  </si>
  <si>
    <t>500mg/5ml</t>
  </si>
  <si>
    <t>injekc.,infuz.</t>
  </si>
  <si>
    <t>Cyclopentolato hidrochloridas</t>
  </si>
  <si>
    <t>Ciprfloksacinas</t>
  </si>
  <si>
    <t>3mg/ml</t>
  </si>
  <si>
    <t>5 ml flakonas</t>
  </si>
  <si>
    <t>Pirkimo dalies  Nr</t>
  </si>
  <si>
    <t>PVM</t>
  </si>
  <si>
    <t>Mato vieneto kaina su PVM</t>
  </si>
  <si>
    <t>Viso siūlomo planuojamo kiekio kaina su PVM</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</si>
  <si>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</si>
  <si>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VšĮ "Lazdijų ligoninė"</t>
  </si>
  <si>
    <t>(Adresatas (perkančioji organizacija))</t>
  </si>
  <si>
    <t>PASIŪLYMAS</t>
  </si>
  <si>
    <t>DĖL VAISTŲ , KURIŲ NĖRA CPO KATALOGE PIRKIMO</t>
  </si>
  <si>
    <t>(Data)</t>
  </si>
  <si>
    <t>(Sudarymo vieta)</t>
  </si>
  <si>
    <t>Už pasiūlymą atsakingo asmens vardas, pavardė</t>
  </si>
  <si>
    <t>Telefono numeris</t>
  </si>
  <si>
    <t>Fakso numeris</t>
  </si>
  <si>
    <t>El. pašto adresas</t>
  </si>
  <si>
    <t>Papildoma informacija, kuri bus reikalinga sutarties sudarymui:</t>
  </si>
  <si>
    <t>Įmonės kodas</t>
  </si>
  <si>
    <t>PVM kodas</t>
  </si>
  <si>
    <t>Bankas ir sąskaitos numeris</t>
  </si>
  <si>
    <t>Pardavėjo sutartį administruojantis asmuo (pareigos, vardas, pavardė, tel., el. paštas)</t>
  </si>
  <si>
    <t>Sutartį pasirašantis asmuo (jei pasirašys ne Direktorius, prašome pridėti įgaliojimą)</t>
  </si>
  <si>
    <t>Pastaba. Pilkai pažymėtas eilutes pildo tiekėjas</t>
  </si>
  <si>
    <t>Tiekėjo pavadinimas</t>
  </si>
  <si>
    <r>
      <t>Tiekėjo adresas</t>
    </r>
    <r>
      <rPr>
        <i/>
        <sz val="12"/>
        <rFont val="Times New Roman"/>
        <family val="1"/>
        <charset val="204"/>
      </rPr>
      <t xml:space="preserve"> </t>
    </r>
  </si>
  <si>
    <t>Pastaba: Tiekėjų darbo palengvinimui lentelėse įdėtos formulės. Teikiant pasiūlymą, Tiekėjas turi patikrinti formulės ir visus aritmetinius veiksmus, nes už pasiūlytą kainą atsako pats tiekėjas.</t>
  </si>
  <si>
    <t>1. *Vykdant sutartį pasitelksiu šiuos subtiekėjus:</t>
  </si>
  <si>
    <t>Eil.Nr.</t>
  </si>
  <si>
    <t>Subtiekėjo pavadinimas</t>
  </si>
  <si>
    <t>Užduotys, kurios bus perduotos vykdyti subtiekėjams</t>
  </si>
  <si>
    <r>
      <t>*Pildyti tuomet, jei pirkimo sutarties vykdymui bus pasitelkti subtiekėjai. Jeigu tiekėjas nenurodo subtiekėjų, laikoma, kad vykdant pirkimo sutartį jų nebus pasitelkiama.</t>
    </r>
    <r>
      <rPr>
        <sz val="11"/>
        <rFont val="Times New Roman"/>
        <family val="1"/>
        <charset val="186"/>
      </rPr>
      <t xml:space="preserve"> </t>
    </r>
  </si>
  <si>
    <t xml:space="preserve">Kai pasiūlymą pateikiantis tiekėjas nurodo, kad pirkimo sutarties vykdymo metu jis numato remtis kitų tinkamų ūkio subjektų, su kuriais pasiūlymą pateikiantis tiekėjas nėra sudaręs jungtinės veiklos sutarties, pajėgumais, pasiūlymą pateikiantis tiekėjas, be kitų Apklausos sąlygose nustatytų dokumentų, privalo pateikti įrodymus, patvirtinančius jo galimybes pirkimo sutarties vykdymo metu naudotis kitų ūkio subjektų pajėgumais (pvz., ketinimų protokolas, subtiekėjo deklaracija ar pan.) (pateikiamos dokumentų skaitmeninės kopijos). </t>
  </si>
  <si>
    <t>2.  **Šiame pasiūlyme yra pateikta ir konfidenciali informacija:</t>
  </si>
  <si>
    <t>Eil. Nr.</t>
  </si>
  <si>
    <t>Pateikto dokumento pavadinimas</t>
  </si>
  <si>
    <t>Jei dalyvis šios lentelės neužpildo perkančioji organizacija laiko, kad jo pateiktame pasiūlyme nėra konfidencialios informacijos.</t>
  </si>
  <si>
    <t>Kartu su pasiūlymu pateikiami šie dokumentai:</t>
  </si>
  <si>
    <t>Pateiktų dokumentų pavadinimas</t>
  </si>
  <si>
    <t>Dokumento puslapių skaičius</t>
  </si>
  <si>
    <t>(Tiekėjo arba jo įgalioto asmens pareigų pavadinimas)</t>
  </si>
  <si>
    <t>(Parašas)</t>
  </si>
  <si>
    <t>(Vardas ,pavardė)</t>
  </si>
  <si>
    <t>Maksimalus planuojamas kiekis 12 mėn.</t>
  </si>
  <si>
    <t xml:space="preserve">Pasiūlymas galioja  </t>
  </si>
  <si>
    <t>** Pildyti tuomet, jei bus pateikta konfidenciali informacija. Tiekėjas negali nurodyti, kad konfidenciali yra pasiūlymo kaina, išskyrus jos sudedamąsias dalis, subtiekėjai, taip pat kita informacija, kuri teisės aktų nustatyta tvarka turi būti skelbiama arba kitokiu būdu viešai prieinama visuomenei, arba kad visas pasiūlymas yra konfidencialus (Viešųjų pirkimų įstatymo 20 straipsnio 2 punktas). Jei tiekėjas nenurodo konfidencialios informacijos, laikoma, kad tokios tiekėjo pasiūlyme nėra. Primename, kad nuo 2015-01-01 Perkančioji organizacija laimėjusių dalyvių pasiūlymus (visų pateiktų dokumentų visumą), sudarytas pirkimo sutartis ir jų pakeitimus privalo viešinti naudodamasi CVP IS priemonėmis.</t>
  </si>
  <si>
    <t>Carbovit 250mg tab. N100, Dossmegt [Vardinis]</t>
  </si>
  <si>
    <t>Dixin 0,5mg/2ml injekc.tirpalas N10, Samarth [Vardinis]</t>
  </si>
  <si>
    <t>Ephedrin BBP 50mg/ml 1ml amp. N10, Ideal Trade Links</t>
  </si>
  <si>
    <t>Glukoze (Glucose) 4000mg/10ml injekcinis tirpalas 10ml N10, Profarma [Vardinis]</t>
  </si>
  <si>
    <t>Calcium Gluconate inj. USP 100mg/ml 10ml N5, Flagship [Vardinis]</t>
  </si>
  <si>
    <t>Thiosol Sodium 1g inj. N25, Neon Laboratories [Vardinis]</t>
  </si>
  <si>
    <t>Chorcol 50g N1, Steris [Vardinis]</t>
  </si>
  <si>
    <t>Isoptin inj. 5mg/2ml amp. N5, Mylan [Vardinis]</t>
  </si>
  <si>
    <t>Fibriclot 100mg/ml 5ml amp. N10, Flagship [Vardinis]</t>
  </si>
  <si>
    <t>Ciplox 3mg/ml akių lašai (tirpalas) 10ml su lašintuvu N1, Cipla [Vardinis]</t>
  </si>
  <si>
    <t>Phytomenadione 10mg/ml 1ml inj. N10, Merit [Vardinis]</t>
  </si>
  <si>
    <t>Konkursų skyriaus vadovas</t>
  </si>
  <si>
    <t>Aurimas Kirkliauskas</t>
  </si>
  <si>
    <t>1</t>
  </si>
  <si>
    <t>Įgaliojimas</t>
  </si>
  <si>
    <t>Gliukozės milteliai maišelyje 75g N1, Medicata</t>
  </si>
  <si>
    <t>Cyclogyl 1% akių lašai, tirpalas 15ml N1, Alcon</t>
  </si>
  <si>
    <t xml:space="preserve">Oktiseptas 1mg/20mg/ml odos tirp.su puršk.pompa 250ml N1, Schulke&amp;Mayr </t>
  </si>
  <si>
    <t>UAB Entafarma</t>
  </si>
  <si>
    <t>UAB ENTAFARMA</t>
  </si>
  <si>
    <t>2022-11-07 Nr. 07/11/22</t>
  </si>
  <si>
    <t>Širvintų r. sav.</t>
  </si>
  <si>
    <t>Klonėnų vs. 1 Širvintų r.sav., 19156</t>
  </si>
  <si>
    <t>8-618 82684</t>
  </si>
  <si>
    <t>8-382 33009</t>
  </si>
  <si>
    <t>aurimas.kirkliauskas@entafarma.lt</t>
  </si>
  <si>
    <t>LT744438415</t>
  </si>
  <si>
    <t>AB "Swedbank"  bankas, b.k. kodas 73000, A/s LT79 7300 0101 6149 4031</t>
  </si>
  <si>
    <t>iki pirkimo dokumentuose nurodyto termino</t>
  </si>
  <si>
    <t>Komercijos vadybininkė Agnė Andrijauskienė, tel: 8-612 49288, ligonines@entafarma.lt</t>
  </si>
  <si>
    <t>Konkursų skyriaus vadovas Aurimas Kirkliauskas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</si>
</sst>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2"/>
      <color theme="1"/>
      <name val="Times New Roman"/>
      <family val="1"/>
      <charset val="186"/>
    </font>
    <font>
      <sz val="8"/>
      <color theme="1"/>
      <name val="Times New Roman"/>
      <family val="1"/>
      <charset val="186"/>
    </font>
    <font>
      <b/>
      <sz val="12"/>
      <color theme="1"/>
      <name val="Times New Roman"/>
      <family val="1"/>
      <charset val="186"/>
    </font>
    <font>
      <sz val="12"/>
      <name val="Times New Roman"/>
      <family val="1"/>
      <charset val="186"/>
    </font>
    <font>
      <b/>
      <sz val="11"/>
      <color theme="1"/>
      <name val="Times New Roman"/>
      <family val="1"/>
      <charset val="186"/>
    </font>
    <font>
      <i/>
      <sz val="8"/>
      <color theme="1"/>
      <name val="Times New Roman"/>
      <family val="1"/>
      <charset val="186"/>
    </font>
    <font>
      <i/>
      <sz val="8"/>
      <color rgb="FF000000"/>
      <name val="Times New Roman"/>
      <family val="1"/>
      <charset val="186"/>
    </font>
    <font>
      <i/>
      <sz val="8"/>
      <name val="Times New Roman"/>
      <family val="1"/>
      <charset val="186"/>
    </font>
    <font>
      <sz val="11"/>
      <color theme="1"/>
      <name val="Times New Roman"/>
      <family val="1"/>
      <charset val="186"/>
    </font>
    <font>
      <b/>
      <i/>
      <sz val="12"/>
      <name val="Times New Roman"/>
      <family val="1"/>
      <charset val="186"/>
    </font>
    <font>
      <i/>
      <sz val="11"/>
      <color theme="1"/>
      <name val="Times New Roman"/>
      <family val="1"/>
      <charset val="186"/>
    </font>
    <font>
      <b/>
      <sz val="12"/>
      <name val="Times New Roman"/>
      <family val="1"/>
      <charset val="204"/>
    </font>
    <font>
      <sz val="10"/>
      <name val="Times New Roman"/>
      <family val="1"/>
      <charset val="186"/>
    </font>
    <font>
      <b/>
      <sz val="12"/>
      <name val="Times New Roman"/>
      <family val="1"/>
      <charset val="186"/>
    </font>
    <font>
      <sz val="8"/>
      <name val="Times New Roman"/>
      <family val="1"/>
      <charset val="204"/>
    </font>
    <font>
      <sz val="12"/>
      <color theme="1"/>
      <name val="Calibri"/>
      <family val="2"/>
      <charset val="186"/>
      <scheme val="minor"/>
    </font>
    <font>
      <b/>
      <sz val="10"/>
      <name val="Times New Roman"/>
      <family val="1"/>
      <charset val="204"/>
    </font>
    <font>
      <sz val="14"/>
      <name val="Times New Roman"/>
      <family val="1"/>
      <charset val="186"/>
    </font>
    <font>
      <b/>
      <sz val="14"/>
      <name val="Times New Roman"/>
      <family val="1"/>
      <charset val="186"/>
    </font>
    <font>
      <sz val="10"/>
      <name val="Arial"/>
      <family val="2"/>
      <charset val="186"/>
    </font>
    <font>
      <sz val="10"/>
      <name val="Times New Roman"/>
      <family val="1"/>
      <charset val="204"/>
    </font>
    <font>
      <sz val="10"/>
      <color indexed="8"/>
      <name val="Times New Roman"/>
      <family val="1"/>
      <charset val="204"/>
    </font>
    <font>
      <sz val="12"/>
      <name val="Times New Roman"/>
      <family val="1"/>
      <charset val="204"/>
    </font>
    <font>
      <i/>
      <sz val="12"/>
      <name val="Times New Roman"/>
      <family val="1"/>
      <charset val="204"/>
    </font>
    <font>
      <b/>
      <sz val="9"/>
      <color indexed="10"/>
      <name val="Times New Roman"/>
      <family val="1"/>
      <charset val="186"/>
    </font>
    <font>
      <b/>
      <sz val="11"/>
      <color rgb="FFFF0000"/>
      <name val="Times New Roman"/>
      <family val="1"/>
      <charset val="186"/>
    </font>
    <font>
      <i/>
      <sz val="12"/>
      <name val="Times New Roman"/>
      <family val="1"/>
      <charset val="186"/>
    </font>
    <font>
      <sz val="11"/>
      <name val="Times New Roman"/>
      <family val="1"/>
      <charset val="186"/>
    </font>
    <font>
      <i/>
      <sz val="11"/>
      <name val="Times New Roman"/>
      <family val="1"/>
      <charset val="186"/>
    </font>
    <font>
      <sz val="12"/>
      <name val="Arial"/>
      <family val="2"/>
      <charset val="186"/>
    </font>
    <font>
      <i/>
      <sz val="12"/>
      <color theme="1"/>
      <name val="Times New Roman"/>
      <family val="1"/>
      <charset val="186"/>
    </font>
    <font>
      <b/>
      <i/>
      <sz val="12"/>
      <color theme="1"/>
      <name val="Times New Roman"/>
      <family val="1"/>
      <charset val="186"/>
    </font>
    <font>
      <u/>
      <sz val="10"/>
      <color indexed="8"/>
      <name val="Times New Roman"/>
      <family val="1"/>
      <charset val="204"/>
    </font>
    <font>
      <sz val="8"/>
      <name val="Calibri"/>
      <family val="2"/>
      <scheme val="minor"/>
    </font>
    <font>
      <u/>
      <sz val="12"/>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63">
    <xf numFmtId="0" fontId="0" fillId="0" borderId="0" xfId="0"/>
    <xf numFmtId="0" fontId="1" fillId="0" borderId="1" xfId="0" applyFont="1" applyBorder="1" applyAlignment="1">
      <alignment horizontal="center" vertical="top" wrapText="1"/>
    </xf>
    <xf numFmtId="0" fontId="1" fillId="0" borderId="0" xfId="0" applyFont="1" applyAlignment="1">
      <alignment vertical="top" wrapText="1"/>
    </xf>
    <xf numFmtId="0" fontId="4" fillId="0" borderId="1" xfId="0" applyFont="1" applyBorder="1" applyAlignment="1">
      <alignment horizontal="center" vertical="top" wrapText="1"/>
    </xf>
    <xf numFmtId="0" fontId="9" fillId="0" borderId="0" xfId="0" applyFont="1"/>
    <xf numFmtId="0" fontId="10" fillId="0" borderId="1" xfId="0" applyFont="1" applyBorder="1" applyAlignment="1">
      <alignment horizontal="left" vertical="top" wrapText="1"/>
    </xf>
    <xf numFmtId="0" fontId="3" fillId="0" borderId="0" xfId="0" applyFont="1"/>
    <xf numFmtId="17" fontId="3" fillId="0" borderId="0" xfId="0" applyNumberFormat="1" applyFont="1"/>
    <xf numFmtId="0" fontId="1" fillId="0" borderId="0" xfId="0" applyFont="1"/>
    <xf numFmtId="0" fontId="1" fillId="0" borderId="0" xfId="0" applyFont="1" applyAlignment="1">
      <alignment horizontal="center"/>
    </xf>
    <xf numFmtId="0" fontId="2" fillId="0" borderId="0" xfId="0" applyFont="1" applyAlignment="1">
      <alignment vertical="top" wrapText="1"/>
    </xf>
    <xf numFmtId="0" fontId="1" fillId="0" borderId="1" xfId="0" applyFont="1" applyBorder="1" applyAlignment="1">
      <alignment horizontal="center"/>
    </xf>
    <xf numFmtId="0" fontId="9" fillId="0" borderId="1" xfId="0" applyFont="1" applyBorder="1" applyAlignment="1">
      <alignment vertical="top" wrapText="1"/>
    </xf>
    <xf numFmtId="0" fontId="9" fillId="0" borderId="1" xfId="0" applyFont="1" applyBorder="1" applyAlignment="1">
      <alignment horizontal="left" vertical="top" wrapText="1"/>
    </xf>
    <xf numFmtId="9" fontId="9" fillId="0" borderId="1" xfId="0" applyNumberFormat="1" applyFont="1" applyBorder="1" applyAlignment="1">
      <alignment vertical="top" wrapText="1"/>
    </xf>
    <xf numFmtId="9" fontId="9" fillId="0" borderId="1" xfId="0" applyNumberFormat="1" applyFont="1" applyBorder="1"/>
    <xf numFmtId="0" fontId="9" fillId="0" borderId="1" xfId="0" applyFont="1" applyFill="1" applyBorder="1" applyAlignment="1">
      <alignment vertical="top" wrapText="1"/>
    </xf>
    <xf numFmtId="0" fontId="9" fillId="0" borderId="1" xfId="0" applyFont="1" applyBorder="1"/>
    <xf numFmtId="0" fontId="3" fillId="0" borderId="0" xfId="0" applyFont="1" applyBorder="1"/>
    <xf numFmtId="0" fontId="9" fillId="0" borderId="0" xfId="0" applyFont="1" applyBorder="1"/>
    <xf numFmtId="0" fontId="1" fillId="0" borderId="0" xfId="0" applyFont="1" applyBorder="1" applyAlignment="1">
      <alignment horizontal="center"/>
    </xf>
    <xf numFmtId="0" fontId="1" fillId="0" borderId="0" xfId="0" applyFont="1" applyBorder="1"/>
    <xf numFmtId="49" fontId="12" fillId="0" borderId="0" xfId="0" applyNumberFormat="1" applyFont="1" applyAlignment="1">
      <alignment horizontal="center" vertical="top" wrapText="1"/>
    </xf>
    <xf numFmtId="0" fontId="4" fillId="0" borderId="0" xfId="0" applyFont="1" applyAlignment="1">
      <alignment horizontal="left" vertical="top" wrapText="1"/>
    </xf>
    <xf numFmtId="0" fontId="13" fillId="0" borderId="0" xfId="0" applyFont="1"/>
    <xf numFmtId="0" fontId="4" fillId="0" borderId="0" xfId="0" applyFont="1"/>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right"/>
    </xf>
    <xf numFmtId="0" fontId="14" fillId="0" borderId="0" xfId="0" applyFont="1"/>
    <xf numFmtId="0" fontId="16" fillId="0" borderId="0" xfId="0" applyFont="1"/>
    <xf numFmtId="0" fontId="17" fillId="0" borderId="0" xfId="0" applyFont="1"/>
    <xf numFmtId="0" fontId="18" fillId="0" borderId="0" xfId="0" applyFont="1" applyAlignment="1">
      <alignment horizontal="left" vertical="top" wrapText="1"/>
    </xf>
    <xf numFmtId="0" fontId="19" fillId="0" borderId="0" xfId="0" applyFont="1" applyAlignment="1">
      <alignment horizontal="center"/>
    </xf>
    <xf numFmtId="0" fontId="18" fillId="0" borderId="0" xfId="0" applyFont="1"/>
    <xf numFmtId="0" fontId="14" fillId="0" borderId="0" xfId="0" applyFont="1" applyAlignment="1">
      <alignment horizontal="left" indent="15"/>
    </xf>
    <xf numFmtId="0" fontId="20" fillId="0" borderId="0" xfId="0" applyFont="1"/>
    <xf numFmtId="0" fontId="22" fillId="0" borderId="0" xfId="0" applyFont="1" applyAlignment="1">
      <alignment horizontal="center"/>
    </xf>
    <xf numFmtId="0" fontId="21" fillId="0" borderId="0" xfId="0" applyFont="1"/>
    <xf numFmtId="0" fontId="23" fillId="0" borderId="0" xfId="0" applyFont="1" applyAlignment="1">
      <alignment horizontal="left" vertical="top" wrapText="1"/>
    </xf>
    <xf numFmtId="0" fontId="21" fillId="0" borderId="0" xfId="0" applyFont="1" applyAlignment="1">
      <alignment horizontal="left" vertical="top" wrapText="1"/>
    </xf>
    <xf numFmtId="0" fontId="23" fillId="0" borderId="0" xfId="0" applyFont="1" applyAlignment="1">
      <alignment horizontal="center" vertical="top" wrapText="1"/>
    </xf>
    <xf numFmtId="0" fontId="4" fillId="0" borderId="0" xfId="0" applyFont="1" applyAlignment="1">
      <alignment horizontal="center"/>
    </xf>
    <xf numFmtId="0" fontId="27" fillId="0" borderId="0" xfId="0" applyFont="1" applyAlignment="1">
      <alignment horizontal="left" vertical="top" wrapText="1"/>
    </xf>
    <xf numFmtId="0" fontId="2" fillId="0" borderId="0" xfId="0" applyFont="1" applyAlignment="1">
      <alignment horizontal="left" vertical="top" wrapText="1"/>
    </xf>
    <xf numFmtId="0" fontId="1" fillId="0" borderId="0" xfId="0" applyFont="1" applyAlignment="1">
      <alignment horizontal="center" vertical="top" wrapText="1"/>
    </xf>
    <xf numFmtId="0" fontId="4" fillId="0" borderId="0" xfId="0" applyFont="1" applyAlignment="1">
      <alignment horizontal="center" vertical="top" wrapText="1"/>
    </xf>
    <xf numFmtId="4" fontId="14" fillId="0" borderId="0" xfId="0" applyNumberFormat="1" applyFont="1" applyAlignment="1">
      <alignment horizontal="right" vertical="top" wrapText="1"/>
    </xf>
    <xf numFmtId="0" fontId="28" fillId="0" borderId="0" xfId="0" applyFont="1" applyAlignment="1">
      <alignment horizontal="center" vertical="top"/>
    </xf>
    <xf numFmtId="0" fontId="28" fillId="0" borderId="0" xfId="0" applyFont="1" applyAlignment="1">
      <alignment vertical="top"/>
    </xf>
    <xf numFmtId="0" fontId="28" fillId="0" borderId="0" xfId="0" applyFont="1" applyAlignment="1">
      <alignment horizontal="center"/>
    </xf>
    <xf numFmtId="0" fontId="28" fillId="0" borderId="1" xfId="0" applyFont="1" applyBorder="1" applyAlignment="1">
      <alignment horizontal="center" vertical="top" wrapText="1"/>
    </xf>
    <xf numFmtId="0" fontId="28" fillId="0" borderId="2" xfId="0" applyFont="1" applyBorder="1"/>
    <xf numFmtId="0" fontId="28" fillId="0" borderId="3" xfId="0" applyFont="1" applyBorder="1"/>
    <xf numFmtId="0" fontId="29" fillId="2" borderId="0" xfId="0" applyFont="1" applyFill="1" applyAlignment="1">
      <alignment vertical="top" wrapText="1"/>
    </xf>
    <xf numFmtId="0" fontId="28" fillId="2" borderId="0" xfId="0" applyFont="1" applyFill="1" applyAlignment="1">
      <alignment horizontal="left" vertical="center"/>
    </xf>
    <xf numFmtId="0" fontId="28" fillId="2" borderId="0" xfId="0" applyFont="1" applyFill="1" applyAlignment="1">
      <alignment vertical="center" wrapText="1"/>
    </xf>
    <xf numFmtId="0" fontId="4" fillId="2" borderId="0" xfId="0" applyFont="1" applyFill="1"/>
    <xf numFmtId="49" fontId="4" fillId="0" borderId="0" xfId="0" applyNumberFormat="1" applyFont="1" applyAlignment="1">
      <alignment horizontal="center" vertical="top" wrapText="1"/>
    </xf>
    <xf numFmtId="0" fontId="0" fillId="0" borderId="0" xfId="0" applyAlignment="1">
      <alignment horizontal="left"/>
    </xf>
    <xf numFmtId="0" fontId="0" fillId="0" borderId="0" xfId="0" applyAlignment="1">
      <alignment vertical="center" wrapText="1"/>
    </xf>
    <xf numFmtId="0" fontId="30" fillId="0" borderId="0" xfId="0" applyFont="1" applyAlignment="1">
      <alignment horizontal="center" vertical="center" wrapText="1"/>
    </xf>
    <xf numFmtId="49" fontId="4" fillId="0" borderId="1" xfId="0" applyNumberFormat="1" applyFont="1" applyBorder="1" applyAlignment="1">
      <alignment horizontal="center" vertical="top" wrapText="1"/>
    </xf>
    <xf numFmtId="0" fontId="13" fillId="0" borderId="5" xfId="0" applyFont="1" applyBorder="1" applyAlignment="1">
      <alignment vertical="top" wrapText="1"/>
    </xf>
    <xf numFmtId="0" fontId="4" fillId="0" borderId="5" xfId="0" applyFont="1" applyBorder="1" applyAlignment="1">
      <alignment vertical="center" wrapText="1"/>
    </xf>
    <xf numFmtId="0" fontId="13" fillId="0" borderId="0" xfId="0" applyFont="1" applyAlignment="1">
      <alignment vertical="top" wrapText="1"/>
    </xf>
    <xf numFmtId="0" fontId="1" fillId="0" borderId="5" xfId="0" applyFont="1" applyBorder="1" applyAlignment="1">
      <alignment vertical="top" wrapText="1"/>
    </xf>
    <xf numFmtId="49" fontId="12" fillId="0" borderId="5" xfId="0" applyNumberFormat="1" applyFont="1" applyBorder="1" applyAlignment="1">
      <alignment horizontal="center" vertical="top" wrapText="1"/>
    </xf>
    <xf numFmtId="0" fontId="4" fillId="0" borderId="5" xfId="0" applyFont="1" applyBorder="1" applyAlignment="1">
      <alignment horizontal="left" vertical="top" wrapText="1"/>
    </xf>
    <xf numFmtId="0" fontId="4" fillId="0" borderId="5" xfId="0" applyFont="1" applyBorder="1"/>
    <xf numFmtId="0" fontId="4" fillId="0" borderId="5" xfId="0" applyFont="1" applyBorder="1" applyAlignment="1">
      <alignment horizontal="center" vertical="center" wrapText="1"/>
    </xf>
    <xf numFmtId="0" fontId="4" fillId="0" borderId="5" xfId="0" applyFont="1" applyBorder="1" applyAlignment="1">
      <alignment horizontal="right"/>
    </xf>
    <xf numFmtId="0" fontId="14" fillId="0" borderId="5" xfId="0" applyFont="1" applyBorder="1"/>
    <xf numFmtId="0" fontId="1" fillId="0" borderId="5" xfId="0" applyFont="1" applyBorder="1" applyAlignment="1">
      <alignment horizontal="center" vertical="top" wrapText="1"/>
    </xf>
    <xf numFmtId="0" fontId="3" fillId="0" borderId="0" xfId="0" applyFont="1" applyAlignment="1">
      <alignment horizontal="center"/>
    </xf>
    <xf numFmtId="0" fontId="3" fillId="0" borderId="0" xfId="0" applyFont="1" applyBorder="1" applyAlignment="1">
      <alignment horizontal="center"/>
    </xf>
    <xf numFmtId="0" fontId="28" fillId="2" borderId="0" xfId="0" applyFont="1" applyFill="1" applyAlignment="1">
      <alignment horizontal="center" vertical="center"/>
    </xf>
    <xf numFmtId="49" fontId="28" fillId="2" borderId="1" xfId="0" applyNumberFormat="1" applyFont="1" applyFill="1" applyBorder="1" applyAlignment="1">
      <alignment horizontal="center" vertical="center" wrapText="1"/>
    </xf>
    <xf numFmtId="0" fontId="9" fillId="0" borderId="7" xfId="0" applyFont="1" applyBorder="1" applyAlignment="1">
      <alignment vertical="top" wrapText="1"/>
    </xf>
    <xf numFmtId="0" fontId="9" fillId="0" borderId="7" xfId="0" applyFont="1" applyBorder="1" applyAlignment="1">
      <alignment horizontal="left" vertical="top" wrapText="1"/>
    </xf>
    <xf numFmtId="0" fontId="1"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5" fillId="0" borderId="9" xfId="0" applyFont="1" applyBorder="1" applyAlignment="1">
      <alignment horizontal="center" vertical="top" wrapText="1"/>
    </xf>
    <xf numFmtId="0" fontId="3" fillId="0" borderId="10" xfId="0" applyFont="1" applyBorder="1" applyAlignment="1">
      <alignment horizontal="center" vertical="top" wrapText="1"/>
    </xf>
    <xf numFmtId="0" fontId="2" fillId="0" borderId="8" xfId="0" applyFont="1" applyBorder="1" applyAlignment="1">
      <alignment horizontal="center" vertical="top" wrapText="1"/>
    </xf>
    <xf numFmtId="0" fontId="6" fillId="0" borderId="9" xfId="0" applyFont="1" applyBorder="1" applyAlignment="1">
      <alignment horizontal="center" vertical="top" wrapText="1"/>
    </xf>
    <xf numFmtId="0" fontId="11" fillId="0" borderId="9" xfId="0" applyFont="1" applyBorder="1" applyAlignment="1">
      <alignment horizontal="center" vertical="top" wrapText="1"/>
    </xf>
    <xf numFmtId="0" fontId="7" fillId="0" borderId="9" xfId="0" applyFont="1" applyBorder="1" applyAlignment="1">
      <alignment horizontal="center"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3" fillId="0" borderId="15" xfId="0" applyFont="1" applyBorder="1" applyAlignment="1">
      <alignment horizontal="center" vertical="top" wrapText="1"/>
    </xf>
    <xf numFmtId="0" fontId="9" fillId="0" borderId="16" xfId="0" applyFont="1" applyFill="1" applyBorder="1" applyAlignment="1">
      <alignment vertical="top" wrapText="1"/>
    </xf>
    <xf numFmtId="0" fontId="31" fillId="0" borderId="9" xfId="0" applyFont="1" applyBorder="1" applyAlignment="1">
      <alignment horizontal="center" vertical="top" wrapText="1"/>
    </xf>
    <xf numFmtId="49" fontId="4" fillId="0" borderId="0" xfId="0" applyNumberFormat="1" applyFont="1" applyAlignment="1"/>
    <xf numFmtId="49" fontId="4" fillId="3" borderId="1" xfId="0" applyNumberFormat="1" applyFont="1" applyFill="1" applyBorder="1" applyAlignment="1">
      <alignment horizontal="center"/>
    </xf>
    <xf numFmtId="49" fontId="4" fillId="3" borderId="1" xfId="0" applyNumberFormat="1" applyFont="1" applyFill="1" applyBorder="1" applyAlignment="1">
      <alignment horizontal="center" vertical="top" wrapText="1"/>
    </xf>
    <xf numFmtId="0" fontId="1" fillId="3" borderId="7" xfId="0" applyFont="1" applyFill="1" applyBorder="1" applyAlignment="1">
      <alignment vertical="top" wrapText="1"/>
    </xf>
    <xf numFmtId="0" fontId="1" fillId="3" borderId="1" xfId="0" applyFont="1" applyFill="1" applyBorder="1" applyAlignment="1">
      <alignment vertical="top" wrapText="1"/>
    </xf>
    <xf numFmtId="0" fontId="4" fillId="3" borderId="1" xfId="0" applyFont="1" applyFill="1" applyBorder="1" applyAlignment="1">
      <alignment horizontal="center" vertical="top" wrapText="1"/>
    </xf>
    <xf numFmtId="0" fontId="1" fillId="3" borderId="1" xfId="0" applyFont="1" applyFill="1" applyBorder="1"/>
    <xf numFmtId="0" fontId="32" fillId="0" borderId="7" xfId="0" applyFont="1" applyBorder="1" applyAlignment="1">
      <alignment vertical="top" wrapText="1"/>
    </xf>
    <xf numFmtId="0" fontId="32" fillId="0" borderId="1" xfId="0" applyFont="1" applyBorder="1" applyAlignment="1">
      <alignment vertical="top" wrapText="1"/>
    </xf>
    <xf numFmtId="0" fontId="32" fillId="0" borderId="1" xfId="0" applyFont="1" applyBorder="1"/>
    <xf numFmtId="2" fontId="1" fillId="0" borderId="7" xfId="0" applyNumberFormat="1" applyFont="1" applyBorder="1" applyAlignment="1">
      <alignment vertical="top" wrapText="1"/>
    </xf>
    <xf numFmtId="2" fontId="1" fillId="0" borderId="12" xfId="0" applyNumberFormat="1" applyFont="1" applyBorder="1" applyAlignment="1">
      <alignment vertical="top" wrapText="1"/>
    </xf>
    <xf numFmtId="2" fontId="1" fillId="0" borderId="1" xfId="0" applyNumberFormat="1" applyFont="1" applyBorder="1" applyAlignment="1">
      <alignment vertical="top" wrapText="1"/>
    </xf>
    <xf numFmtId="2" fontId="1" fillId="0" borderId="14" xfId="0" applyNumberFormat="1" applyFont="1" applyBorder="1" applyAlignment="1">
      <alignment vertical="top" wrapText="1"/>
    </xf>
    <xf numFmtId="2" fontId="1" fillId="0" borderId="16" xfId="0" applyNumberFormat="1" applyFont="1" applyBorder="1" applyAlignment="1">
      <alignment vertical="top" wrapText="1"/>
    </xf>
    <xf numFmtId="2" fontId="1" fillId="0" borderId="17" xfId="0" applyNumberFormat="1" applyFont="1" applyBorder="1" applyAlignment="1">
      <alignment vertical="top" wrapText="1"/>
    </xf>
    <xf numFmtId="0" fontId="1" fillId="3" borderId="1" xfId="0" applyFont="1" applyFill="1" applyBorder="1" applyAlignment="1">
      <alignment vertical="top"/>
    </xf>
    <xf numFmtId="0" fontId="32" fillId="0" borderId="1" xfId="0" applyFont="1" applyBorder="1" applyAlignment="1">
      <alignment vertical="top"/>
    </xf>
    <xf numFmtId="0" fontId="9" fillId="0" borderId="1" xfId="0" applyFont="1" applyBorder="1" applyAlignment="1">
      <alignment vertical="top"/>
    </xf>
    <xf numFmtId="0" fontId="1" fillId="0" borderId="1" xfId="0" applyFont="1" applyBorder="1" applyAlignment="1">
      <alignment horizontal="center" vertical="top"/>
    </xf>
    <xf numFmtId="0" fontId="1" fillId="0" borderId="0" xfId="0" applyFont="1" applyAlignment="1">
      <alignment vertical="top"/>
    </xf>
    <xf numFmtId="0" fontId="32" fillId="0" borderId="16" xfId="0" applyFont="1" applyBorder="1" applyAlignment="1">
      <alignment vertical="top"/>
    </xf>
    <xf numFmtId="0" fontId="9" fillId="0" borderId="16" xfId="0" applyFont="1" applyBorder="1" applyAlignment="1">
      <alignment vertical="top"/>
    </xf>
    <xf numFmtId="0" fontId="1" fillId="0" borderId="16" xfId="0" applyFont="1" applyBorder="1" applyAlignment="1">
      <alignment horizontal="center" vertical="top"/>
    </xf>
    <xf numFmtId="0" fontId="1" fillId="3" borderId="16" xfId="0" applyFont="1" applyFill="1" applyBorder="1" applyAlignment="1">
      <alignment vertical="top" wrapText="1"/>
    </xf>
    <xf numFmtId="0" fontId="1" fillId="3" borderId="16" xfId="0" applyFont="1" applyFill="1" applyBorder="1" applyAlignment="1">
      <alignment vertical="top"/>
    </xf>
    <xf numFmtId="0" fontId="4" fillId="4" borderId="0" xfId="0" applyFont="1" applyFill="1" applyAlignment="1">
      <alignment vertical="top"/>
    </xf>
    <xf numFmtId="0" fontId="4" fillId="4" borderId="0" xfId="0" applyFont="1" applyFill="1" applyAlignment="1">
      <alignment vertical="top" wrapText="1"/>
    </xf>
    <xf numFmtId="0" fontId="4" fillId="4" borderId="0" xfId="0" applyFont="1" applyFill="1" applyAlignment="1">
      <alignment vertical="center" wrapText="1"/>
    </xf>
    <xf numFmtId="0" fontId="33" fillId="0" borderId="0" xfId="0" applyFont="1" applyAlignment="1">
      <alignment horizontal="center"/>
    </xf>
    <xf numFmtId="0" fontId="4" fillId="0" borderId="0" xfId="0" applyFont="1" applyBorder="1" applyAlignment="1">
      <alignment horizontal="left" vertical="top" wrapText="1"/>
    </xf>
    <xf numFmtId="0" fontId="4" fillId="0" borderId="0" xfId="0" applyFont="1" applyBorder="1"/>
    <xf numFmtId="0" fontId="35" fillId="0" borderId="0" xfId="0" applyFont="1" applyBorder="1" applyAlignment="1">
      <alignment horizontal="center"/>
    </xf>
    <xf numFmtId="0" fontId="14" fillId="0" borderId="0" xfId="0" applyFont="1" applyAlignment="1">
      <alignment horizontal="center"/>
    </xf>
    <xf numFmtId="0" fontId="15" fillId="0" borderId="0" xfId="0" applyFont="1" applyAlignment="1">
      <alignment horizontal="center"/>
    </xf>
    <xf numFmtId="0" fontId="14" fillId="0" borderId="5" xfId="0" applyFont="1" applyBorder="1" applyAlignment="1">
      <alignment horizontal="center"/>
    </xf>
    <xf numFmtId="0" fontId="4" fillId="3" borderId="1" xfId="0" applyFont="1" applyFill="1" applyBorder="1" applyAlignment="1">
      <alignment horizontal="center" vertical="top" wrapText="1"/>
    </xf>
    <xf numFmtId="0" fontId="28" fillId="0" borderId="5" xfId="0" applyFont="1" applyBorder="1" applyAlignment="1">
      <alignment horizontal="center" vertical="top" wrapText="1"/>
    </xf>
    <xf numFmtId="0" fontId="13" fillId="0" borderId="6" xfId="0" applyFont="1" applyBorder="1" applyAlignment="1">
      <alignment horizontal="center" vertical="top" wrapText="1"/>
    </xf>
    <xf numFmtId="0" fontId="13" fillId="0" borderId="0" xfId="0" applyFont="1" applyAlignment="1">
      <alignment horizontal="center" vertical="top" wrapText="1"/>
    </xf>
    <xf numFmtId="0" fontId="4" fillId="0" borderId="0" xfId="0" applyFont="1" applyAlignment="1">
      <alignment horizontal="right" vertical="top" wrapText="1"/>
    </xf>
    <xf numFmtId="0" fontId="28" fillId="0" borderId="5" xfId="0" applyFont="1" applyBorder="1" applyAlignment="1">
      <alignment horizontal="center" vertical="top"/>
    </xf>
    <xf numFmtId="0" fontId="28" fillId="2" borderId="0" xfId="0" applyFont="1" applyFill="1" applyAlignment="1">
      <alignment horizontal="left" vertical="center"/>
    </xf>
    <xf numFmtId="0" fontId="4" fillId="2" borderId="2" xfId="0" applyFont="1" applyFill="1" applyBorder="1" applyAlignment="1">
      <alignment horizontal="center"/>
    </xf>
    <xf numFmtId="0" fontId="4" fillId="2" borderId="4" xfId="0" applyFont="1" applyFill="1" applyBorder="1" applyAlignment="1">
      <alignment horizontal="center"/>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4" fillId="3" borderId="2" xfId="0" applyFont="1" applyFill="1" applyBorder="1" applyAlignment="1">
      <alignment horizontal="center"/>
    </xf>
    <xf numFmtId="0" fontId="4" fillId="3" borderId="4" xfId="0" applyFont="1" applyFill="1" applyBorder="1" applyAlignment="1">
      <alignment horizontal="center"/>
    </xf>
    <xf numFmtId="0" fontId="0" fillId="3" borderId="1" xfId="0" applyFill="1" applyBorder="1" applyAlignment="1">
      <alignment horizontal="center"/>
    </xf>
    <xf numFmtId="0" fontId="28" fillId="2" borderId="0" xfId="0" applyFont="1" applyFill="1" applyAlignment="1">
      <alignment horizontal="left" vertical="top" wrapText="1"/>
    </xf>
    <xf numFmtId="0" fontId="29" fillId="2" borderId="0" xfId="0" applyFont="1" applyFill="1" applyAlignment="1">
      <alignment horizontal="left" vertical="top" wrapText="1"/>
    </xf>
    <xf numFmtId="0" fontId="4" fillId="0" borderId="1" xfId="0" applyFont="1" applyBorder="1" applyAlignment="1">
      <alignment horizontal="center" vertical="top" wrapText="1"/>
    </xf>
    <xf numFmtId="0" fontId="4" fillId="2" borderId="1" xfId="0" applyFont="1" applyFill="1" applyBorder="1" applyAlignment="1">
      <alignment horizontal="left" vertical="center" wrapText="1"/>
    </xf>
    <xf numFmtId="0" fontId="23" fillId="0" borderId="1" xfId="0" applyFont="1" applyBorder="1" applyAlignment="1">
      <alignment horizontal="left" vertical="top" wrapText="1"/>
    </xf>
    <xf numFmtId="0" fontId="25" fillId="0" borderId="0" xfId="0" applyFont="1" applyAlignment="1" applyProtection="1">
      <alignment horizontal="left" vertical="center" wrapText="1"/>
      <protection locked="0"/>
    </xf>
    <xf numFmtId="0" fontId="28" fillId="0" borderId="0" xfId="0" applyFont="1" applyAlignment="1">
      <alignment horizontal="left"/>
    </xf>
    <xf numFmtId="0" fontId="28" fillId="0" borderId="1" xfId="0" applyFont="1" applyBorder="1" applyAlignment="1">
      <alignment horizontal="center" vertical="top" wrapText="1"/>
    </xf>
    <xf numFmtId="0" fontId="28" fillId="0" borderId="2" xfId="0" applyFont="1" applyBorder="1" applyAlignment="1">
      <alignment horizontal="center" vertical="top" wrapText="1"/>
    </xf>
    <xf numFmtId="0" fontId="28" fillId="0" borderId="3" xfId="0" applyFont="1" applyBorder="1" applyAlignment="1">
      <alignment horizontal="center" vertical="top" wrapText="1"/>
    </xf>
    <xf numFmtId="0" fontId="28" fillId="0" borderId="4" xfId="0" applyFont="1" applyBorder="1" applyAlignment="1">
      <alignment horizontal="center" vertical="top" wrapText="1"/>
    </xf>
    <xf numFmtId="0" fontId="26" fillId="0" borderId="0" xfId="0" applyFont="1" applyAlignment="1">
      <alignment horizontal="center" wrapText="1"/>
    </xf>
    <xf numFmtId="0" fontId="4" fillId="2" borderId="1" xfId="0" applyFont="1" applyFill="1" applyBorder="1" applyAlignment="1">
      <alignment horizontal="left" vertical="center"/>
    </xf>
    <xf numFmtId="0" fontId="0" fillId="0" borderId="1" xfId="0" applyFill="1" applyBorder="1"/>
    <xf numFmtId="0" fontId="14" fillId="2" borderId="1" xfId="0" applyFont="1" applyFill="1" applyBorder="1" applyAlignment="1">
      <alignment horizontal="left" vertical="center" wrapText="1"/>
    </xf>
    <xf numFmtId="0" fontId="15" fillId="0" borderId="0" xfId="0" applyFont="1" applyAlignment="1">
      <alignment horizontal="center" vertical="top" wrapText="1"/>
    </xf>
  </cellXfs>
  <cellStyles count="1">
    <cellStyle name="Įprastas"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9"/>
  <sheetViews>
    <sheetView tabSelected="1" view="pageBreakPreview" topLeftCell="A32" zoomScaleNormal="100" zoomScaleSheetLayoutView="100" workbookViewId="0">
      <selection activeCell="J35" sqref="J35"/>
    </sheetView>
  </sheetViews>
  <sheetFormatPr defaultRowHeight="15.75" x14ac:dyDescent="0.25"/>
  <cols>
    <col min="1" max="1" width="7.140625" style="74" bestFit="1" customWidth="1"/>
    <col min="2" max="2" width="35.42578125" style="6" customWidth="1"/>
    <col min="3" max="3" width="15.5703125" style="4" customWidth="1"/>
    <col min="4" max="4" width="14" style="4" customWidth="1"/>
    <col min="5" max="5" width="13.42578125" style="4" customWidth="1"/>
    <col min="6" max="6" width="13" style="9" customWidth="1"/>
    <col min="7" max="7" width="14.85546875" style="9" customWidth="1"/>
    <col min="8" max="8" width="19" style="8" customWidth="1"/>
    <col min="9" max="11" width="12.28515625" style="8" customWidth="1"/>
    <col min="12" max="12" width="13.7109375" style="8" customWidth="1"/>
    <col min="13" max="13" width="10.140625" style="8" bestFit="1" customWidth="1"/>
    <col min="14" max="16384" width="9.140625" style="8"/>
  </cols>
  <sheetData>
    <row r="1" spans="1:10" s="2" customFormat="1" x14ac:dyDescent="0.25">
      <c r="A1" s="45"/>
      <c r="B1" s="22"/>
      <c r="C1" s="23"/>
      <c r="D1" s="24"/>
      <c r="E1" s="25"/>
      <c r="F1" s="26"/>
      <c r="G1" s="27"/>
      <c r="H1" s="28"/>
      <c r="I1" s="29"/>
    </row>
    <row r="2" spans="1:10" s="2" customFormat="1" x14ac:dyDescent="0.25">
      <c r="A2" s="73"/>
      <c r="B2" s="67"/>
      <c r="C2" s="68"/>
      <c r="D2" s="131" t="s">
        <v>148</v>
      </c>
      <c r="E2" s="69"/>
      <c r="F2" s="64"/>
      <c r="G2" s="70"/>
      <c r="H2" s="71"/>
      <c r="I2" s="72"/>
      <c r="J2" s="66"/>
    </row>
    <row r="3" spans="1:10" s="2" customFormat="1" ht="15.75" customHeight="1" x14ac:dyDescent="0.25">
      <c r="A3" s="162" t="s">
        <v>89</v>
      </c>
      <c r="B3" s="162"/>
      <c r="C3" s="162"/>
      <c r="D3" s="162"/>
      <c r="E3" s="162"/>
      <c r="F3" s="162"/>
      <c r="G3" s="162"/>
      <c r="H3" s="162"/>
      <c r="I3" s="162"/>
      <c r="J3" s="162"/>
    </row>
    <row r="4" spans="1:10" s="2" customFormat="1" x14ac:dyDescent="0.25">
      <c r="A4" s="162"/>
      <c r="B4" s="162"/>
      <c r="C4" s="162"/>
      <c r="D4" s="162"/>
      <c r="E4" s="162"/>
      <c r="F4" s="162"/>
      <c r="G4" s="162"/>
      <c r="H4" s="162"/>
      <c r="I4" s="162"/>
      <c r="J4" s="162"/>
    </row>
    <row r="5" spans="1:10" s="2" customFormat="1" x14ac:dyDescent="0.25">
      <c r="A5" s="45"/>
      <c r="B5" s="22"/>
      <c r="C5" s="23"/>
      <c r="D5" s="129" t="s">
        <v>90</v>
      </c>
      <c r="E5" s="30"/>
      <c r="F5" s="26"/>
      <c r="G5" s="27"/>
      <c r="H5" s="25"/>
      <c r="I5" s="25"/>
    </row>
    <row r="6" spans="1:10" s="2" customFormat="1" x14ac:dyDescent="0.25">
      <c r="A6" s="45"/>
      <c r="B6" s="22"/>
      <c r="C6" s="23"/>
      <c r="D6" s="130" t="s">
        <v>91</v>
      </c>
      <c r="E6"/>
      <c r="F6" s="26"/>
      <c r="G6" s="27"/>
      <c r="H6" s="25"/>
      <c r="I6" s="25"/>
    </row>
    <row r="7" spans="1:10" s="2" customFormat="1" x14ac:dyDescent="0.25">
      <c r="A7" s="45"/>
      <c r="B7" s="22"/>
      <c r="C7" s="23"/>
      <c r="D7" s="31"/>
      <c r="E7"/>
      <c r="F7" s="26"/>
      <c r="G7" s="27"/>
      <c r="H7" s="25"/>
      <c r="I7" s="25"/>
    </row>
    <row r="8" spans="1:10" s="2" customFormat="1" ht="18.75" x14ac:dyDescent="0.3">
      <c r="A8" s="45"/>
      <c r="B8" s="22"/>
      <c r="C8" s="32"/>
      <c r="D8" s="33" t="s">
        <v>92</v>
      </c>
      <c r="E8" s="34"/>
      <c r="F8" s="26"/>
      <c r="G8" s="27"/>
      <c r="H8" s="35"/>
      <c r="I8" s="25"/>
    </row>
    <row r="9" spans="1:10" s="2" customFormat="1" ht="18.75" x14ac:dyDescent="0.3">
      <c r="A9" s="45"/>
      <c r="B9" s="22"/>
      <c r="C9" s="32"/>
      <c r="D9" s="33" t="s">
        <v>93</v>
      </c>
      <c r="E9" s="34"/>
      <c r="F9" s="26"/>
      <c r="G9" s="27"/>
      <c r="H9" s="25"/>
      <c r="I9" s="25"/>
    </row>
    <row r="10" spans="1:10" s="2" customFormat="1" x14ac:dyDescent="0.25">
      <c r="A10" s="45"/>
      <c r="B10" s="22"/>
      <c r="C10" s="23"/>
      <c r="D10" s="36"/>
      <c r="E10" s="25"/>
      <c r="F10" s="26"/>
      <c r="G10" s="27"/>
      <c r="H10" s="25"/>
      <c r="I10" s="25"/>
    </row>
    <row r="11" spans="1:10" s="2" customFormat="1" x14ac:dyDescent="0.25">
      <c r="A11" s="45"/>
      <c r="B11" s="22"/>
      <c r="C11" s="126"/>
      <c r="D11" s="128" t="s">
        <v>149</v>
      </c>
      <c r="E11" s="127"/>
      <c r="F11" s="26"/>
      <c r="G11" s="27"/>
      <c r="H11" s="25"/>
      <c r="I11" s="25"/>
    </row>
    <row r="12" spans="1:10" s="2" customFormat="1" x14ac:dyDescent="0.25">
      <c r="A12" s="45"/>
      <c r="B12" s="22"/>
      <c r="C12" s="23"/>
      <c r="D12" s="37" t="s">
        <v>94</v>
      </c>
      <c r="E12" s="25"/>
      <c r="F12" s="26"/>
      <c r="G12" s="27"/>
      <c r="H12" s="25"/>
      <c r="I12" s="25"/>
    </row>
    <row r="13" spans="1:10" s="2" customFormat="1" x14ac:dyDescent="0.25">
      <c r="A13" s="45"/>
      <c r="B13" s="22"/>
      <c r="C13" s="23"/>
      <c r="D13" s="125" t="s">
        <v>150</v>
      </c>
      <c r="E13" s="25"/>
      <c r="F13" s="26"/>
      <c r="G13" s="27"/>
      <c r="H13" s="25"/>
      <c r="I13" s="25"/>
    </row>
    <row r="14" spans="1:10" s="2" customFormat="1" x14ac:dyDescent="0.25">
      <c r="A14" s="45"/>
      <c r="B14" s="22"/>
      <c r="C14" s="23"/>
      <c r="D14" s="37" t="s">
        <v>95</v>
      </c>
      <c r="E14" s="25"/>
      <c r="F14" s="26"/>
      <c r="G14" s="27"/>
      <c r="H14" s="25"/>
      <c r="I14" s="25"/>
    </row>
    <row r="15" spans="1:10" s="2" customFormat="1" x14ac:dyDescent="0.25">
      <c r="A15" s="45"/>
      <c r="B15" s="22"/>
      <c r="C15" s="23"/>
      <c r="D15" s="38"/>
      <c r="E15"/>
      <c r="F15" s="26"/>
      <c r="G15" s="27"/>
      <c r="H15" s="25"/>
      <c r="I15" s="25"/>
    </row>
    <row r="16" spans="1:10" s="2" customFormat="1" x14ac:dyDescent="0.25">
      <c r="A16" s="151" t="s">
        <v>107</v>
      </c>
      <c r="B16" s="151"/>
      <c r="C16" s="151"/>
      <c r="D16" s="151"/>
      <c r="E16" s="151" t="s">
        <v>147</v>
      </c>
      <c r="F16" s="151"/>
      <c r="G16" s="151"/>
      <c r="H16" s="151"/>
      <c r="I16" s="151"/>
      <c r="J16" s="151"/>
    </row>
    <row r="17" spans="1:13" s="2" customFormat="1" x14ac:dyDescent="0.25">
      <c r="A17" s="151" t="s">
        <v>108</v>
      </c>
      <c r="B17" s="151"/>
      <c r="C17" s="151"/>
      <c r="D17" s="151"/>
      <c r="E17" s="151" t="s">
        <v>151</v>
      </c>
      <c r="F17" s="151"/>
      <c r="G17" s="151"/>
      <c r="H17" s="151"/>
      <c r="I17" s="151"/>
      <c r="J17" s="151"/>
    </row>
    <row r="18" spans="1:13" s="2" customFormat="1" x14ac:dyDescent="0.25">
      <c r="A18" s="151" t="s">
        <v>96</v>
      </c>
      <c r="B18" s="151"/>
      <c r="C18" s="151"/>
      <c r="D18" s="151"/>
      <c r="E18" s="151" t="s">
        <v>141</v>
      </c>
      <c r="F18" s="151"/>
      <c r="G18" s="151"/>
      <c r="H18" s="151"/>
      <c r="I18" s="151"/>
      <c r="J18" s="151"/>
    </row>
    <row r="19" spans="1:13" s="2" customFormat="1" x14ac:dyDescent="0.25">
      <c r="A19" s="151" t="s">
        <v>97</v>
      </c>
      <c r="B19" s="151"/>
      <c r="C19" s="151"/>
      <c r="D19" s="151"/>
      <c r="E19" s="151" t="s">
        <v>152</v>
      </c>
      <c r="F19" s="151"/>
      <c r="G19" s="151"/>
      <c r="H19" s="151"/>
      <c r="I19" s="151"/>
      <c r="J19" s="151"/>
    </row>
    <row r="20" spans="1:13" s="2" customFormat="1" x14ac:dyDescent="0.25">
      <c r="A20" s="151" t="s">
        <v>98</v>
      </c>
      <c r="B20" s="151"/>
      <c r="C20" s="151"/>
      <c r="D20" s="151"/>
      <c r="E20" s="151" t="s">
        <v>153</v>
      </c>
      <c r="F20" s="151"/>
      <c r="G20" s="151"/>
      <c r="H20" s="151"/>
      <c r="I20" s="151"/>
      <c r="J20" s="151"/>
    </row>
    <row r="21" spans="1:13" s="2" customFormat="1" x14ac:dyDescent="0.25">
      <c r="A21" s="151" t="s">
        <v>98</v>
      </c>
      <c r="B21" s="151"/>
      <c r="C21" s="151"/>
      <c r="D21" s="151"/>
      <c r="E21" s="151" t="s">
        <v>153</v>
      </c>
      <c r="F21" s="151"/>
      <c r="G21" s="151"/>
      <c r="H21" s="151"/>
      <c r="I21" s="151"/>
      <c r="J21" s="151"/>
    </row>
    <row r="22" spans="1:13" s="2" customFormat="1" x14ac:dyDescent="0.25">
      <c r="A22" s="151" t="s">
        <v>99</v>
      </c>
      <c r="B22" s="151"/>
      <c r="C22" s="151"/>
      <c r="D22" s="151"/>
      <c r="E22" s="160" t="s">
        <v>154</v>
      </c>
      <c r="F22" s="160"/>
      <c r="G22" s="160"/>
      <c r="H22" s="160"/>
      <c r="I22" s="160"/>
      <c r="J22" s="160"/>
    </row>
    <row r="23" spans="1:13" s="2" customFormat="1" x14ac:dyDescent="0.25">
      <c r="A23" s="161" t="s">
        <v>100</v>
      </c>
      <c r="B23" s="161"/>
      <c r="C23" s="161"/>
      <c r="D23" s="161"/>
      <c r="E23" s="151"/>
      <c r="F23" s="151"/>
      <c r="G23" s="151"/>
      <c r="H23" s="151"/>
      <c r="I23" s="151"/>
      <c r="J23" s="151"/>
    </row>
    <row r="24" spans="1:13" s="2" customFormat="1" x14ac:dyDescent="0.25">
      <c r="A24" s="150" t="s">
        <v>101</v>
      </c>
      <c r="B24" s="150"/>
      <c r="C24" s="150"/>
      <c r="D24" s="150"/>
      <c r="E24" s="151">
        <v>174443844</v>
      </c>
      <c r="F24" s="151"/>
      <c r="G24" s="151"/>
      <c r="H24" s="151"/>
      <c r="I24" s="151"/>
      <c r="J24" s="151"/>
    </row>
    <row r="25" spans="1:13" s="2" customFormat="1" x14ac:dyDescent="0.25">
      <c r="A25" s="150" t="s">
        <v>102</v>
      </c>
      <c r="B25" s="150"/>
      <c r="C25" s="150"/>
      <c r="D25" s="150"/>
      <c r="E25" s="151" t="s">
        <v>155</v>
      </c>
      <c r="F25" s="151"/>
      <c r="G25" s="151"/>
      <c r="H25" s="151"/>
      <c r="I25" s="151"/>
      <c r="J25" s="151"/>
    </row>
    <row r="26" spans="1:13" s="2" customFormat="1" x14ac:dyDescent="0.25">
      <c r="A26" s="159" t="s">
        <v>103</v>
      </c>
      <c r="B26" s="159"/>
      <c r="C26" s="159"/>
      <c r="D26" s="159"/>
      <c r="E26" s="151" t="s">
        <v>156</v>
      </c>
      <c r="F26" s="151"/>
      <c r="G26" s="151"/>
      <c r="H26" s="151"/>
      <c r="I26" s="151"/>
      <c r="J26" s="151"/>
    </row>
    <row r="27" spans="1:13" s="2" customFormat="1" x14ac:dyDescent="0.25">
      <c r="A27" s="150" t="s">
        <v>104</v>
      </c>
      <c r="B27" s="150"/>
      <c r="C27" s="150"/>
      <c r="D27" s="150"/>
      <c r="E27" s="151" t="s">
        <v>158</v>
      </c>
      <c r="F27" s="151"/>
      <c r="G27" s="151"/>
      <c r="H27" s="151"/>
      <c r="I27" s="151"/>
      <c r="J27" s="151"/>
    </row>
    <row r="28" spans="1:13" s="2" customFormat="1" ht="18" customHeight="1" x14ac:dyDescent="0.25">
      <c r="A28" s="150" t="s">
        <v>105</v>
      </c>
      <c r="B28" s="150"/>
      <c r="C28" s="150"/>
      <c r="D28" s="150"/>
      <c r="E28" s="151" t="s">
        <v>159</v>
      </c>
      <c r="F28" s="151"/>
      <c r="G28" s="151"/>
      <c r="H28" s="151"/>
      <c r="I28" s="151"/>
      <c r="J28" s="151"/>
    </row>
    <row r="29" spans="1:13" s="2" customFormat="1" x14ac:dyDescent="0.25">
      <c r="A29" s="45"/>
      <c r="B29" s="22"/>
      <c r="C29" s="39"/>
      <c r="D29" s="40"/>
      <c r="E29" s="41"/>
      <c r="F29" s="41"/>
      <c r="G29" s="41"/>
      <c r="H29" s="41"/>
      <c r="I29" s="25"/>
    </row>
    <row r="30" spans="1:13" s="2" customFormat="1" ht="15.75" customHeight="1" x14ac:dyDescent="0.25">
      <c r="A30" s="45"/>
      <c r="B30" s="152" t="s">
        <v>106</v>
      </c>
      <c r="C30" s="152"/>
      <c r="D30" s="152"/>
      <c r="E30" s="152"/>
      <c r="F30" s="27"/>
      <c r="G30" s="27"/>
      <c r="H30" s="42"/>
      <c r="I30" s="42"/>
    </row>
    <row r="31" spans="1:13" ht="16.5" thickBot="1" x14ac:dyDescent="0.3">
      <c r="B31" s="7"/>
    </row>
    <row r="32" spans="1:13" s="10" customFormat="1" ht="63.75" thickBot="1" x14ac:dyDescent="0.3">
      <c r="A32" s="85" t="s">
        <v>85</v>
      </c>
      <c r="B32" s="86" t="s">
        <v>0</v>
      </c>
      <c r="C32" s="87" t="s">
        <v>1</v>
      </c>
      <c r="D32" s="87" t="s">
        <v>2</v>
      </c>
      <c r="E32" s="87" t="s">
        <v>3</v>
      </c>
      <c r="F32" s="95" t="s">
        <v>126</v>
      </c>
      <c r="G32" s="86" t="s">
        <v>4</v>
      </c>
      <c r="H32" s="88" t="s">
        <v>5</v>
      </c>
      <c r="I32" s="86" t="s">
        <v>6</v>
      </c>
      <c r="J32" s="86" t="s">
        <v>86</v>
      </c>
      <c r="K32" s="86" t="s">
        <v>87</v>
      </c>
      <c r="L32" s="89" t="s">
        <v>7</v>
      </c>
      <c r="M32" s="90" t="s">
        <v>88</v>
      </c>
    </row>
    <row r="33" spans="1:13" s="2" customFormat="1" ht="16.5" thickBot="1" x14ac:dyDescent="0.3">
      <c r="A33" s="81">
        <v>1</v>
      </c>
      <c r="B33" s="82">
        <v>2</v>
      </c>
      <c r="C33" s="83">
        <v>3</v>
      </c>
      <c r="D33" s="83">
        <v>4</v>
      </c>
      <c r="E33" s="83">
        <v>5</v>
      </c>
      <c r="F33" s="82">
        <v>6</v>
      </c>
      <c r="G33" s="82">
        <v>7</v>
      </c>
      <c r="H33" s="82">
        <v>8</v>
      </c>
      <c r="I33" s="82">
        <v>9</v>
      </c>
      <c r="J33" s="82">
        <v>10</v>
      </c>
      <c r="K33" s="82">
        <v>11</v>
      </c>
      <c r="L33" s="82">
        <v>12</v>
      </c>
      <c r="M33" s="84">
        <v>13</v>
      </c>
    </row>
    <row r="34" spans="1:13" s="2" customFormat="1" ht="47.25" x14ac:dyDescent="0.25">
      <c r="A34" s="91">
        <v>1</v>
      </c>
      <c r="B34" s="103" t="s">
        <v>31</v>
      </c>
      <c r="C34" s="78" t="s">
        <v>36</v>
      </c>
      <c r="D34" s="79" t="s">
        <v>37</v>
      </c>
      <c r="E34" s="78" t="s">
        <v>37</v>
      </c>
      <c r="F34" s="80">
        <v>400</v>
      </c>
      <c r="G34" s="80" t="s">
        <v>8</v>
      </c>
      <c r="H34" s="99" t="s">
        <v>129</v>
      </c>
      <c r="I34" s="99">
        <v>5.8000000000000003E-2</v>
      </c>
      <c r="J34" s="99">
        <f>K34-I34</f>
        <v>2.8999999999999998E-3</v>
      </c>
      <c r="K34" s="99">
        <f t="shared" ref="K34:K39" si="0">I34*1.05</f>
        <v>6.0900000000000003E-2</v>
      </c>
      <c r="L34" s="106">
        <f>F34*I34</f>
        <v>23.200000000000003</v>
      </c>
      <c r="M34" s="107">
        <f>F34*K34</f>
        <v>24.36</v>
      </c>
    </row>
    <row r="35" spans="1:13" s="2" customFormat="1" ht="47.25" x14ac:dyDescent="0.25">
      <c r="A35" s="92">
        <v>2</v>
      </c>
      <c r="B35" s="104" t="s">
        <v>10</v>
      </c>
      <c r="C35" s="12" t="s">
        <v>11</v>
      </c>
      <c r="D35" s="13" t="s">
        <v>9</v>
      </c>
      <c r="E35" s="12" t="s">
        <v>12</v>
      </c>
      <c r="F35" s="1">
        <v>700</v>
      </c>
      <c r="G35" s="1" t="s">
        <v>8</v>
      </c>
      <c r="H35" s="100" t="s">
        <v>130</v>
      </c>
      <c r="I35" s="100">
        <v>0.189</v>
      </c>
      <c r="J35" s="99">
        <f t="shared" ref="J34:J39" si="1">K35-I35</f>
        <v>9.4500000000000139E-3</v>
      </c>
      <c r="K35" s="99">
        <f t="shared" si="0"/>
        <v>0.19845000000000002</v>
      </c>
      <c r="L35" s="108">
        <f t="shared" ref="L35:L60" si="2">F35*I35</f>
        <v>132.30000000000001</v>
      </c>
      <c r="M35" s="109">
        <f t="shared" ref="M35:M60" si="3">F35*K35</f>
        <v>138.91500000000002</v>
      </c>
    </row>
    <row r="36" spans="1:13" s="2" customFormat="1" ht="63" x14ac:dyDescent="0.25">
      <c r="A36" s="92">
        <v>3</v>
      </c>
      <c r="B36" s="104" t="s">
        <v>13</v>
      </c>
      <c r="C36" s="12" t="s">
        <v>14</v>
      </c>
      <c r="D36" s="13" t="s">
        <v>9</v>
      </c>
      <c r="E36" s="12" t="s">
        <v>12</v>
      </c>
      <c r="F36" s="1">
        <v>40</v>
      </c>
      <c r="G36" s="1" t="s">
        <v>8</v>
      </c>
      <c r="H36" s="100" t="s">
        <v>131</v>
      </c>
      <c r="I36" s="100">
        <v>1.17</v>
      </c>
      <c r="J36" s="99">
        <f t="shared" si="1"/>
        <v>5.8499999999999996E-2</v>
      </c>
      <c r="K36" s="99">
        <f t="shared" si="0"/>
        <v>1.2284999999999999</v>
      </c>
      <c r="L36" s="108">
        <f t="shared" si="2"/>
        <v>46.8</v>
      </c>
      <c r="M36" s="109">
        <f t="shared" si="3"/>
        <v>49.14</v>
      </c>
    </row>
    <row r="37" spans="1:13" s="2" customFormat="1" ht="78.75" x14ac:dyDescent="0.25">
      <c r="A37" s="92">
        <v>4</v>
      </c>
      <c r="B37" s="104" t="s">
        <v>15</v>
      </c>
      <c r="C37" s="12" t="s">
        <v>16</v>
      </c>
      <c r="D37" s="13" t="s">
        <v>9</v>
      </c>
      <c r="E37" s="12" t="s">
        <v>12</v>
      </c>
      <c r="F37" s="1">
        <v>300</v>
      </c>
      <c r="G37" s="1" t="s">
        <v>8</v>
      </c>
      <c r="H37" s="100" t="s">
        <v>132</v>
      </c>
      <c r="I37" s="100">
        <v>5.5E-2</v>
      </c>
      <c r="J37" s="99">
        <f t="shared" si="1"/>
        <v>2.7500000000000024E-3</v>
      </c>
      <c r="K37" s="99">
        <f t="shared" si="0"/>
        <v>5.7750000000000003E-2</v>
      </c>
      <c r="L37" s="108">
        <f t="shared" si="2"/>
        <v>16.5</v>
      </c>
      <c r="M37" s="109">
        <f t="shared" si="3"/>
        <v>17.324999999999999</v>
      </c>
    </row>
    <row r="38" spans="1:13" s="2" customFormat="1" ht="47.25" x14ac:dyDescent="0.25">
      <c r="A38" s="92">
        <v>5</v>
      </c>
      <c r="B38" s="104" t="s">
        <v>15</v>
      </c>
      <c r="C38" s="12" t="s">
        <v>17</v>
      </c>
      <c r="D38" s="13" t="s">
        <v>18</v>
      </c>
      <c r="E38" s="12" t="s">
        <v>19</v>
      </c>
      <c r="F38" s="1">
        <v>90</v>
      </c>
      <c r="G38" s="1" t="s">
        <v>8</v>
      </c>
      <c r="H38" s="100" t="s">
        <v>144</v>
      </c>
      <c r="I38" s="100">
        <v>0.51</v>
      </c>
      <c r="J38" s="100">
        <f t="shared" si="1"/>
        <v>2.5500000000000078E-2</v>
      </c>
      <c r="K38" s="100">
        <f t="shared" si="0"/>
        <v>0.53550000000000009</v>
      </c>
      <c r="L38" s="108">
        <f t="shared" si="2"/>
        <v>45.9</v>
      </c>
      <c r="M38" s="109">
        <f t="shared" si="3"/>
        <v>48.195000000000007</v>
      </c>
    </row>
    <row r="39" spans="1:13" s="2" customFormat="1" ht="63" x14ac:dyDescent="0.25">
      <c r="A39" s="92">
        <v>6</v>
      </c>
      <c r="B39" s="104" t="s">
        <v>20</v>
      </c>
      <c r="C39" s="12" t="s">
        <v>21</v>
      </c>
      <c r="D39" s="13" t="s">
        <v>9</v>
      </c>
      <c r="E39" s="12" t="s">
        <v>12</v>
      </c>
      <c r="F39" s="1">
        <v>300</v>
      </c>
      <c r="G39" s="1" t="s">
        <v>8</v>
      </c>
      <c r="H39" s="100" t="s">
        <v>133</v>
      </c>
      <c r="I39" s="100">
        <v>3.2000000000000001E-2</v>
      </c>
      <c r="J39" s="99">
        <f t="shared" si="1"/>
        <v>1.6000000000000042E-3</v>
      </c>
      <c r="K39" s="99">
        <f t="shared" si="0"/>
        <v>3.3600000000000005E-2</v>
      </c>
      <c r="L39" s="108">
        <f t="shared" si="2"/>
        <v>9.6</v>
      </c>
      <c r="M39" s="109">
        <f t="shared" si="3"/>
        <v>10.080000000000002</v>
      </c>
    </row>
    <row r="40" spans="1:13" s="2" customFormat="1" ht="30" x14ac:dyDescent="0.25">
      <c r="A40" s="92">
        <v>7</v>
      </c>
      <c r="B40" s="5" t="s">
        <v>39</v>
      </c>
      <c r="C40" s="12" t="s">
        <v>40</v>
      </c>
      <c r="D40" s="13" t="s">
        <v>41</v>
      </c>
      <c r="E40" s="12" t="s">
        <v>42</v>
      </c>
      <c r="F40" s="1">
        <v>60</v>
      </c>
      <c r="G40" s="3" t="s">
        <v>35</v>
      </c>
      <c r="H40" s="101"/>
      <c r="I40" s="101"/>
      <c r="J40" s="101"/>
      <c r="K40" s="101"/>
      <c r="L40" s="108">
        <f t="shared" si="2"/>
        <v>0</v>
      </c>
      <c r="M40" s="109">
        <f t="shared" si="3"/>
        <v>0</v>
      </c>
    </row>
    <row r="41" spans="1:13" s="2" customFormat="1" ht="30" x14ac:dyDescent="0.25">
      <c r="A41" s="92">
        <v>8</v>
      </c>
      <c r="B41" s="104" t="s">
        <v>23</v>
      </c>
      <c r="C41" s="12" t="s">
        <v>43</v>
      </c>
      <c r="D41" s="13" t="s">
        <v>28</v>
      </c>
      <c r="E41" s="12" t="s">
        <v>44</v>
      </c>
      <c r="F41" s="1">
        <v>300</v>
      </c>
      <c r="G41" s="1" t="s">
        <v>8</v>
      </c>
      <c r="H41" s="100"/>
      <c r="I41" s="100"/>
      <c r="J41" s="100"/>
      <c r="K41" s="100"/>
      <c r="L41" s="108">
        <f t="shared" si="2"/>
        <v>0</v>
      </c>
      <c r="M41" s="109">
        <f t="shared" si="3"/>
        <v>0</v>
      </c>
    </row>
    <row r="42" spans="1:13" s="2" customFormat="1" ht="30.75" customHeight="1" x14ac:dyDescent="0.25">
      <c r="A42" s="92">
        <v>9</v>
      </c>
      <c r="B42" s="5" t="s">
        <v>23</v>
      </c>
      <c r="C42" s="12" t="s">
        <v>43</v>
      </c>
      <c r="D42" s="13" t="s">
        <v>28</v>
      </c>
      <c r="E42" s="12" t="s">
        <v>45</v>
      </c>
      <c r="F42" s="1">
        <v>700</v>
      </c>
      <c r="G42" s="3" t="s">
        <v>35</v>
      </c>
      <c r="H42" s="101"/>
      <c r="I42" s="101"/>
      <c r="J42" s="101"/>
      <c r="K42" s="101"/>
      <c r="L42" s="108">
        <f t="shared" si="2"/>
        <v>0</v>
      </c>
      <c r="M42" s="109">
        <f t="shared" si="3"/>
        <v>0</v>
      </c>
    </row>
    <row r="43" spans="1:13" s="2" customFormat="1" x14ac:dyDescent="0.25">
      <c r="A43" s="92">
        <v>10</v>
      </c>
      <c r="B43" s="5" t="s">
        <v>46</v>
      </c>
      <c r="C43" s="12" t="s">
        <v>38</v>
      </c>
      <c r="D43" s="13" t="s">
        <v>9</v>
      </c>
      <c r="E43" s="12" t="s">
        <v>47</v>
      </c>
      <c r="F43" s="1">
        <v>150</v>
      </c>
      <c r="G43" s="3" t="s">
        <v>8</v>
      </c>
      <c r="H43" s="101"/>
      <c r="I43" s="101"/>
      <c r="J43" s="101"/>
      <c r="K43" s="101"/>
      <c r="L43" s="108">
        <f t="shared" si="2"/>
        <v>0</v>
      </c>
      <c r="M43" s="109">
        <f t="shared" si="3"/>
        <v>0</v>
      </c>
    </row>
    <row r="44" spans="1:13" s="2" customFormat="1" ht="63" x14ac:dyDescent="0.25">
      <c r="A44" s="92">
        <v>11</v>
      </c>
      <c r="B44" s="104" t="s">
        <v>25</v>
      </c>
      <c r="C44" s="12" t="s">
        <v>26</v>
      </c>
      <c r="D44" s="13" t="s">
        <v>9</v>
      </c>
      <c r="E44" s="12" t="s">
        <v>22</v>
      </c>
      <c r="F44" s="1">
        <v>50</v>
      </c>
      <c r="G44" s="1" t="s">
        <v>8</v>
      </c>
      <c r="H44" s="100" t="s">
        <v>134</v>
      </c>
      <c r="I44" s="100">
        <v>2.38</v>
      </c>
      <c r="J44" s="99">
        <f>K44-I44</f>
        <v>0.11900000000000022</v>
      </c>
      <c r="K44" s="99">
        <f>I44*1.05</f>
        <v>2.4990000000000001</v>
      </c>
      <c r="L44" s="108">
        <f t="shared" si="2"/>
        <v>119</v>
      </c>
      <c r="M44" s="109">
        <f t="shared" si="3"/>
        <v>124.95</v>
      </c>
    </row>
    <row r="45" spans="1:13" s="2" customFormat="1" ht="30" x14ac:dyDescent="0.25">
      <c r="A45" s="92">
        <v>12</v>
      </c>
      <c r="B45" s="104" t="s">
        <v>27</v>
      </c>
      <c r="C45" s="12" t="s">
        <v>51</v>
      </c>
      <c r="D45" s="13" t="s">
        <v>28</v>
      </c>
      <c r="E45" s="12" t="s">
        <v>44</v>
      </c>
      <c r="F45" s="1">
        <v>300</v>
      </c>
      <c r="G45" s="1" t="s">
        <v>8</v>
      </c>
      <c r="H45" s="100"/>
      <c r="I45" s="100"/>
      <c r="J45" s="100"/>
      <c r="K45" s="100"/>
      <c r="L45" s="108">
        <f t="shared" si="2"/>
        <v>0</v>
      </c>
      <c r="M45" s="109">
        <f t="shared" si="3"/>
        <v>0</v>
      </c>
    </row>
    <row r="46" spans="1:13" s="2" customFormat="1" ht="30" x14ac:dyDescent="0.25">
      <c r="A46" s="92">
        <v>13</v>
      </c>
      <c r="B46" s="104" t="s">
        <v>29</v>
      </c>
      <c r="C46" s="12" t="s">
        <v>52</v>
      </c>
      <c r="D46" s="13" t="s">
        <v>30</v>
      </c>
      <c r="E46" s="12" t="s">
        <v>53</v>
      </c>
      <c r="F46" s="1">
        <v>6</v>
      </c>
      <c r="G46" s="1" t="s">
        <v>8</v>
      </c>
      <c r="H46" s="100"/>
      <c r="I46" s="100"/>
      <c r="J46" s="100"/>
      <c r="K46" s="100"/>
      <c r="L46" s="108">
        <f t="shared" si="2"/>
        <v>0</v>
      </c>
      <c r="M46" s="109">
        <f t="shared" si="3"/>
        <v>0</v>
      </c>
    </row>
    <row r="47" spans="1:13" s="2" customFormat="1" ht="31.5" x14ac:dyDescent="0.25">
      <c r="A47" s="92">
        <v>14</v>
      </c>
      <c r="B47" s="104" t="s">
        <v>31</v>
      </c>
      <c r="C47" s="12" t="s">
        <v>32</v>
      </c>
      <c r="D47" s="13" t="s">
        <v>33</v>
      </c>
      <c r="E47" s="12" t="s">
        <v>34</v>
      </c>
      <c r="F47" s="1">
        <v>8</v>
      </c>
      <c r="G47" s="1" t="s">
        <v>8</v>
      </c>
      <c r="H47" s="100" t="s">
        <v>135</v>
      </c>
      <c r="I47" s="100">
        <v>16.66</v>
      </c>
      <c r="J47" s="99">
        <f>K47-I47</f>
        <v>0.83300000000000196</v>
      </c>
      <c r="K47" s="99">
        <f>I47*1.05</f>
        <v>17.493000000000002</v>
      </c>
      <c r="L47" s="108">
        <f t="shared" si="2"/>
        <v>133.28</v>
      </c>
      <c r="M47" s="109">
        <f t="shared" si="3"/>
        <v>139.94400000000002</v>
      </c>
    </row>
    <row r="48" spans="1:13" s="2" customFormat="1" ht="30" x14ac:dyDescent="0.25">
      <c r="A48" s="92">
        <v>15</v>
      </c>
      <c r="B48" s="104" t="s">
        <v>48</v>
      </c>
      <c r="C48" s="12" t="s">
        <v>49</v>
      </c>
      <c r="D48" s="12" t="s">
        <v>50</v>
      </c>
      <c r="E48" s="12" t="s">
        <v>44</v>
      </c>
      <c r="F48" s="1">
        <v>400</v>
      </c>
      <c r="G48" s="1" t="s">
        <v>35</v>
      </c>
      <c r="H48" s="100"/>
      <c r="I48" s="100"/>
      <c r="J48" s="100"/>
      <c r="K48" s="100"/>
      <c r="L48" s="108">
        <f t="shared" si="2"/>
        <v>0</v>
      </c>
      <c r="M48" s="109">
        <f t="shared" si="3"/>
        <v>0</v>
      </c>
    </row>
    <row r="49" spans="1:13" s="2" customFormat="1" x14ac:dyDescent="0.25">
      <c r="A49" s="92">
        <v>16</v>
      </c>
      <c r="B49" s="104" t="s">
        <v>54</v>
      </c>
      <c r="C49" s="14">
        <v>0.01</v>
      </c>
      <c r="D49" s="12" t="s">
        <v>55</v>
      </c>
      <c r="E49" s="12" t="s">
        <v>56</v>
      </c>
      <c r="F49" s="1">
        <v>60</v>
      </c>
      <c r="G49" s="1" t="s">
        <v>35</v>
      </c>
      <c r="H49" s="100"/>
      <c r="I49" s="100"/>
      <c r="J49" s="100"/>
      <c r="K49" s="100"/>
      <c r="L49" s="108">
        <f t="shared" si="2"/>
        <v>0</v>
      </c>
      <c r="M49" s="109">
        <f t="shared" si="3"/>
        <v>0</v>
      </c>
    </row>
    <row r="50" spans="1:13" s="2" customFormat="1" ht="47.25" x14ac:dyDescent="0.25">
      <c r="A50" s="92">
        <v>17</v>
      </c>
      <c r="B50" s="104" t="s">
        <v>81</v>
      </c>
      <c r="C50" s="14">
        <v>0.01</v>
      </c>
      <c r="D50" s="12" t="s">
        <v>24</v>
      </c>
      <c r="E50" s="12" t="s">
        <v>57</v>
      </c>
      <c r="F50" s="1">
        <v>10</v>
      </c>
      <c r="G50" s="1" t="s">
        <v>8</v>
      </c>
      <c r="H50" s="100" t="s">
        <v>145</v>
      </c>
      <c r="I50" s="100">
        <v>4.04</v>
      </c>
      <c r="J50" s="99">
        <f>K50-I50</f>
        <v>0.20199999999999996</v>
      </c>
      <c r="K50" s="99">
        <f>I50*1.05</f>
        <v>4.242</v>
      </c>
      <c r="L50" s="108">
        <f t="shared" si="2"/>
        <v>40.4</v>
      </c>
      <c r="M50" s="109">
        <f t="shared" si="3"/>
        <v>42.42</v>
      </c>
    </row>
    <row r="51" spans="1:13" x14ac:dyDescent="0.25">
      <c r="A51" s="92">
        <v>18</v>
      </c>
      <c r="B51" s="105" t="s">
        <v>58</v>
      </c>
      <c r="C51" s="15">
        <v>0.05</v>
      </c>
      <c r="D51" s="16" t="s">
        <v>59</v>
      </c>
      <c r="E51" s="16" t="s">
        <v>56</v>
      </c>
      <c r="F51" s="11">
        <v>20</v>
      </c>
      <c r="G51" s="11" t="s">
        <v>35</v>
      </c>
      <c r="H51" s="102"/>
      <c r="I51" s="102"/>
      <c r="J51" s="102"/>
      <c r="K51" s="102"/>
      <c r="L51" s="108">
        <f t="shared" si="2"/>
        <v>0</v>
      </c>
      <c r="M51" s="109">
        <f t="shared" si="3"/>
        <v>0</v>
      </c>
    </row>
    <row r="52" spans="1:13" s="116" customFormat="1" ht="47.25" x14ac:dyDescent="0.25">
      <c r="A52" s="92">
        <v>19</v>
      </c>
      <c r="B52" s="113" t="s">
        <v>60</v>
      </c>
      <c r="C52" s="114" t="s">
        <v>61</v>
      </c>
      <c r="D52" s="16" t="s">
        <v>62</v>
      </c>
      <c r="E52" s="16" t="s">
        <v>63</v>
      </c>
      <c r="F52" s="115">
        <v>30</v>
      </c>
      <c r="G52" s="115" t="s">
        <v>35</v>
      </c>
      <c r="H52" s="100" t="s">
        <v>136</v>
      </c>
      <c r="I52" s="112">
        <v>1.98</v>
      </c>
      <c r="J52" s="99">
        <f>K52-I52</f>
        <v>9.9000000000000199E-2</v>
      </c>
      <c r="K52" s="99">
        <f>I52*1.05</f>
        <v>2.0790000000000002</v>
      </c>
      <c r="L52" s="108">
        <f t="shared" si="2"/>
        <v>59.4</v>
      </c>
      <c r="M52" s="109">
        <f t="shared" si="3"/>
        <v>62.370000000000005</v>
      </c>
    </row>
    <row r="53" spans="1:13" x14ac:dyDescent="0.25">
      <c r="A53" s="92">
        <v>20</v>
      </c>
      <c r="B53" s="105" t="s">
        <v>64</v>
      </c>
      <c r="C53" s="17"/>
      <c r="D53" s="16" t="s">
        <v>65</v>
      </c>
      <c r="E53" s="16" t="s">
        <v>66</v>
      </c>
      <c r="F53" s="11">
        <v>5</v>
      </c>
      <c r="G53" s="11" t="s">
        <v>35</v>
      </c>
      <c r="H53" s="102"/>
      <c r="I53" s="102"/>
      <c r="J53" s="102"/>
      <c r="K53" s="102"/>
      <c r="L53" s="108">
        <f t="shared" si="2"/>
        <v>0</v>
      </c>
      <c r="M53" s="109">
        <f t="shared" si="3"/>
        <v>0</v>
      </c>
    </row>
    <row r="54" spans="1:13" s="116" customFormat="1" ht="63" x14ac:dyDescent="0.25">
      <c r="A54" s="92">
        <v>21</v>
      </c>
      <c r="B54" s="113" t="s">
        <v>67</v>
      </c>
      <c r="C54" s="114" t="s">
        <v>68</v>
      </c>
      <c r="D54" s="16" t="s">
        <v>62</v>
      </c>
      <c r="E54" s="16" t="s">
        <v>69</v>
      </c>
      <c r="F54" s="115">
        <v>120</v>
      </c>
      <c r="G54" s="115" t="s">
        <v>35</v>
      </c>
      <c r="H54" s="100" t="s">
        <v>139</v>
      </c>
      <c r="I54" s="112">
        <v>0.38800000000000001</v>
      </c>
      <c r="J54" s="99">
        <f>K54-I54</f>
        <v>1.9400000000000028E-2</v>
      </c>
      <c r="K54" s="99">
        <f>I54*1.05</f>
        <v>0.40740000000000004</v>
      </c>
      <c r="L54" s="108">
        <f t="shared" si="2"/>
        <v>46.56</v>
      </c>
      <c r="M54" s="109">
        <f t="shared" si="3"/>
        <v>48.888000000000005</v>
      </c>
    </row>
    <row r="55" spans="1:13" x14ac:dyDescent="0.25">
      <c r="A55" s="92">
        <v>22</v>
      </c>
      <c r="B55" s="105" t="s">
        <v>70</v>
      </c>
      <c r="C55" s="17"/>
      <c r="D55" s="17"/>
      <c r="E55" s="16" t="s">
        <v>71</v>
      </c>
      <c r="F55" s="11">
        <v>20</v>
      </c>
      <c r="G55" s="11" t="s">
        <v>35</v>
      </c>
      <c r="H55" s="102"/>
      <c r="I55" s="102"/>
      <c r="J55" s="102"/>
      <c r="K55" s="102"/>
      <c r="L55" s="108">
        <f t="shared" si="2"/>
        <v>0</v>
      </c>
      <c r="M55" s="109">
        <f t="shared" si="3"/>
        <v>0</v>
      </c>
    </row>
    <row r="56" spans="1:13" x14ac:dyDescent="0.25">
      <c r="A56" s="92">
        <v>23</v>
      </c>
      <c r="B56" s="105" t="s">
        <v>72</v>
      </c>
      <c r="C56" s="17" t="s">
        <v>73</v>
      </c>
      <c r="D56" s="16" t="s">
        <v>62</v>
      </c>
      <c r="E56" s="16" t="s">
        <v>47</v>
      </c>
      <c r="F56" s="11">
        <v>30</v>
      </c>
      <c r="G56" s="11" t="s">
        <v>35</v>
      </c>
      <c r="H56" s="102"/>
      <c r="I56" s="102"/>
      <c r="J56" s="102"/>
      <c r="K56" s="102"/>
      <c r="L56" s="108">
        <f t="shared" si="2"/>
        <v>0</v>
      </c>
      <c r="M56" s="109">
        <f t="shared" si="3"/>
        <v>0</v>
      </c>
    </row>
    <row r="57" spans="1:13" s="116" customFormat="1" ht="78.75" x14ac:dyDescent="0.25">
      <c r="A57" s="92">
        <v>24</v>
      </c>
      <c r="B57" s="113" t="s">
        <v>75</v>
      </c>
      <c r="C57" s="114" t="s">
        <v>74</v>
      </c>
      <c r="D57" s="16" t="s">
        <v>59</v>
      </c>
      <c r="E57" s="16" t="s">
        <v>76</v>
      </c>
      <c r="F57" s="115">
        <v>10</v>
      </c>
      <c r="G57" s="115" t="s">
        <v>8</v>
      </c>
      <c r="H57" s="100" t="s">
        <v>146</v>
      </c>
      <c r="I57" s="112">
        <v>7.14</v>
      </c>
      <c r="J57" s="99">
        <f>K57-I57</f>
        <v>0.35700000000000021</v>
      </c>
      <c r="K57" s="99">
        <f>I57*1.05</f>
        <v>7.4969999999999999</v>
      </c>
      <c r="L57" s="108">
        <f t="shared" si="2"/>
        <v>71.399999999999991</v>
      </c>
      <c r="M57" s="109">
        <f t="shared" si="3"/>
        <v>74.97</v>
      </c>
    </row>
    <row r="58" spans="1:13" s="116" customFormat="1" ht="30" x14ac:dyDescent="0.25">
      <c r="A58" s="92">
        <v>25</v>
      </c>
      <c r="B58" s="113" t="s">
        <v>75</v>
      </c>
      <c r="C58" s="114" t="s">
        <v>74</v>
      </c>
      <c r="D58" s="16" t="s">
        <v>59</v>
      </c>
      <c r="E58" s="16" t="s">
        <v>77</v>
      </c>
      <c r="F58" s="115">
        <v>10</v>
      </c>
      <c r="G58" s="115" t="s">
        <v>35</v>
      </c>
      <c r="H58" s="112"/>
      <c r="I58" s="112"/>
      <c r="J58" s="112"/>
      <c r="K58" s="112"/>
      <c r="L58" s="108">
        <f t="shared" si="2"/>
        <v>0</v>
      </c>
      <c r="M58" s="109">
        <f t="shared" si="3"/>
        <v>0</v>
      </c>
    </row>
    <row r="59" spans="1:13" s="116" customFormat="1" ht="47.25" x14ac:dyDescent="0.25">
      <c r="A59" s="92">
        <v>26</v>
      </c>
      <c r="B59" s="113" t="s">
        <v>78</v>
      </c>
      <c r="C59" s="114" t="s">
        <v>79</v>
      </c>
      <c r="D59" s="16" t="s">
        <v>80</v>
      </c>
      <c r="E59" s="16" t="s">
        <v>47</v>
      </c>
      <c r="F59" s="115">
        <v>30</v>
      </c>
      <c r="G59" s="115" t="s">
        <v>35</v>
      </c>
      <c r="H59" s="100" t="s">
        <v>137</v>
      </c>
      <c r="I59" s="112">
        <v>0.77</v>
      </c>
      <c r="J59" s="99">
        <f>K59-I59</f>
        <v>3.850000000000009E-2</v>
      </c>
      <c r="K59" s="99">
        <f>I59*1.05</f>
        <v>0.80850000000000011</v>
      </c>
      <c r="L59" s="108">
        <f t="shared" si="2"/>
        <v>23.1</v>
      </c>
      <c r="M59" s="109">
        <f t="shared" si="3"/>
        <v>24.255000000000003</v>
      </c>
    </row>
    <row r="60" spans="1:13" s="116" customFormat="1" ht="63.75" thickBot="1" x14ac:dyDescent="0.3">
      <c r="A60" s="93">
        <v>27</v>
      </c>
      <c r="B60" s="117" t="s">
        <v>82</v>
      </c>
      <c r="C60" s="118" t="s">
        <v>83</v>
      </c>
      <c r="D60" s="94" t="s">
        <v>24</v>
      </c>
      <c r="E60" s="94" t="s">
        <v>84</v>
      </c>
      <c r="F60" s="119">
        <v>120</v>
      </c>
      <c r="G60" s="119" t="s">
        <v>35</v>
      </c>
      <c r="H60" s="120" t="s">
        <v>138</v>
      </c>
      <c r="I60" s="121">
        <v>3.87</v>
      </c>
      <c r="J60" s="99">
        <f>K60-I60</f>
        <v>0.19350000000000023</v>
      </c>
      <c r="K60" s="99">
        <f>I60*1.05</f>
        <v>4.0635000000000003</v>
      </c>
      <c r="L60" s="110">
        <f t="shared" si="2"/>
        <v>464.40000000000003</v>
      </c>
      <c r="M60" s="111">
        <f t="shared" si="3"/>
        <v>487.62000000000006</v>
      </c>
    </row>
    <row r="61" spans="1:13" s="21" customFormat="1" x14ac:dyDescent="0.25">
      <c r="A61" s="75"/>
      <c r="B61" s="18"/>
      <c r="C61" s="19"/>
      <c r="D61" s="19"/>
      <c r="E61" s="19"/>
      <c r="F61" s="20"/>
      <c r="G61" s="20"/>
    </row>
    <row r="62" spans="1:13" s="2" customFormat="1" ht="14.25" customHeight="1" x14ac:dyDescent="0.2">
      <c r="A62" s="158" t="s">
        <v>109</v>
      </c>
      <c r="B62" s="158"/>
      <c r="C62" s="158"/>
      <c r="D62" s="158"/>
      <c r="E62" s="158"/>
      <c r="F62" s="158"/>
      <c r="G62" s="158"/>
      <c r="H62" s="158"/>
      <c r="I62" s="158"/>
      <c r="J62" s="158"/>
      <c r="K62" s="158"/>
      <c r="L62" s="158"/>
      <c r="M62" s="158"/>
    </row>
    <row r="63" spans="1:13" s="2" customFormat="1" x14ac:dyDescent="0.25">
      <c r="A63" s="45"/>
      <c r="B63" s="43"/>
      <c r="D63" s="44"/>
      <c r="E63" s="10"/>
      <c r="F63" s="45"/>
      <c r="G63" s="46"/>
      <c r="H63" s="46"/>
      <c r="I63" s="46"/>
      <c r="J63" s="47"/>
    </row>
    <row r="64" spans="1:13" s="2" customFormat="1" ht="15.75" customHeight="1" x14ac:dyDescent="0.25">
      <c r="A64" s="153" t="s">
        <v>110</v>
      </c>
      <c r="B64" s="153"/>
      <c r="C64" s="153"/>
      <c r="D64" s="153"/>
      <c r="E64" s="153"/>
      <c r="F64" s="153"/>
      <c r="G64" s="153"/>
      <c r="H64" s="153"/>
      <c r="I64" s="153"/>
      <c r="J64" s="153"/>
    </row>
    <row r="65" spans="1:10" s="2" customFormat="1" ht="15.75" customHeight="1" x14ac:dyDescent="0.25">
      <c r="A65" s="48"/>
      <c r="B65" s="49"/>
      <c r="C65" s="50"/>
      <c r="D65" s="50"/>
      <c r="E65" s="49"/>
      <c r="F65" s="49"/>
      <c r="G65" s="50"/>
      <c r="H65" s="50"/>
      <c r="I65" s="50"/>
      <c r="J65" s="50"/>
    </row>
    <row r="66" spans="1:10" s="2" customFormat="1" x14ac:dyDescent="0.25">
      <c r="A66" s="51" t="s">
        <v>111</v>
      </c>
      <c r="B66" s="154" t="s">
        <v>112</v>
      </c>
      <c r="C66" s="154"/>
      <c r="D66" s="154"/>
      <c r="E66" s="155"/>
      <c r="F66" s="52" t="s">
        <v>113</v>
      </c>
      <c r="G66" s="53"/>
      <c r="H66" s="53"/>
      <c r="I66" s="53"/>
      <c r="J66" s="53"/>
    </row>
    <row r="67" spans="1:10" s="2" customFormat="1" x14ac:dyDescent="0.25">
      <c r="A67" s="51"/>
      <c r="B67" s="154"/>
      <c r="C67" s="154"/>
      <c r="D67" s="154"/>
      <c r="E67" s="155"/>
      <c r="F67" s="155"/>
      <c r="G67" s="156"/>
      <c r="H67" s="156"/>
      <c r="I67" s="156"/>
      <c r="J67" s="157"/>
    </row>
    <row r="68" spans="1:10" s="2" customFormat="1" x14ac:dyDescent="0.25">
      <c r="A68" s="51"/>
      <c r="B68" s="154"/>
      <c r="C68" s="154"/>
      <c r="D68" s="154"/>
      <c r="E68" s="155"/>
      <c r="F68" s="155"/>
      <c r="G68" s="156"/>
      <c r="H68" s="156"/>
      <c r="I68" s="156"/>
      <c r="J68" s="157"/>
    </row>
    <row r="69" spans="1:10" s="2" customFormat="1" ht="32.25" customHeight="1" x14ac:dyDescent="0.25">
      <c r="A69" s="148" t="s">
        <v>114</v>
      </c>
      <c r="B69" s="148"/>
      <c r="C69" s="148"/>
      <c r="D69" s="148"/>
      <c r="E69" s="148"/>
      <c r="F69" s="148"/>
      <c r="G69" s="148"/>
      <c r="H69" s="148"/>
      <c r="I69" s="54"/>
    </row>
    <row r="70" spans="1:10" s="2" customFormat="1" ht="67.5" customHeight="1" x14ac:dyDescent="0.25">
      <c r="A70" s="148" t="s">
        <v>115</v>
      </c>
      <c r="B70" s="148"/>
      <c r="C70" s="148"/>
      <c r="D70" s="148"/>
      <c r="E70" s="148"/>
      <c r="F70" s="148"/>
      <c r="G70" s="148"/>
      <c r="H70" s="148"/>
      <c r="I70" s="148"/>
      <c r="J70" s="148"/>
    </row>
    <row r="71" spans="1:10" s="2" customFormat="1" ht="15.75" customHeight="1" x14ac:dyDescent="0.25">
      <c r="A71" s="138" t="s">
        <v>116</v>
      </c>
      <c r="B71" s="138"/>
      <c r="C71" s="138"/>
      <c r="D71" s="138"/>
      <c r="E71" s="138"/>
      <c r="F71" s="138"/>
      <c r="G71" s="138"/>
      <c r="H71" s="138"/>
      <c r="I71" s="138"/>
      <c r="J71" s="138"/>
    </row>
    <row r="72" spans="1:10" s="2" customFormat="1" ht="15.75" customHeight="1" x14ac:dyDescent="0.25">
      <c r="A72" s="76"/>
      <c r="B72" s="55"/>
      <c r="C72" s="55"/>
      <c r="D72" s="55"/>
      <c r="E72" s="55"/>
      <c r="F72" s="55"/>
      <c r="G72" s="55"/>
      <c r="H72" s="55"/>
      <c r="I72" s="55"/>
      <c r="J72" s="55"/>
    </row>
    <row r="73" spans="1:10" s="2" customFormat="1" x14ac:dyDescent="0.25">
      <c r="A73" s="77" t="s">
        <v>117</v>
      </c>
      <c r="B73" s="139"/>
      <c r="C73" s="140"/>
      <c r="D73" s="141" t="s">
        <v>118</v>
      </c>
      <c r="E73" s="142"/>
      <c r="F73" s="142"/>
      <c r="G73" s="142"/>
      <c r="H73" s="143"/>
      <c r="I73" s="56"/>
    </row>
    <row r="74" spans="1:10" s="2" customFormat="1" x14ac:dyDescent="0.25">
      <c r="A74" s="97"/>
      <c r="B74" s="144"/>
      <c r="C74" s="145"/>
      <c r="D74" s="146"/>
      <c r="E74" s="146"/>
      <c r="F74" s="146"/>
      <c r="G74" s="146"/>
      <c r="H74" s="146"/>
      <c r="I74" s="57"/>
    </row>
    <row r="75" spans="1:10" s="2" customFormat="1" ht="65.25" customHeight="1" x14ac:dyDescent="0.25">
      <c r="A75" s="147" t="s">
        <v>128</v>
      </c>
      <c r="B75" s="147"/>
      <c r="C75" s="147"/>
      <c r="D75" s="147"/>
      <c r="E75" s="147"/>
      <c r="F75" s="147"/>
      <c r="G75" s="147"/>
      <c r="H75" s="147"/>
      <c r="I75" s="147"/>
      <c r="J75" s="147"/>
    </row>
    <row r="76" spans="1:10" s="2" customFormat="1" x14ac:dyDescent="0.25">
      <c r="A76" s="148" t="s">
        <v>119</v>
      </c>
      <c r="B76" s="148"/>
      <c r="C76" s="148"/>
      <c r="D76" s="148"/>
      <c r="E76" s="148"/>
      <c r="F76" s="148"/>
      <c r="G76" s="148"/>
      <c r="H76" s="148"/>
      <c r="I76" s="54"/>
    </row>
    <row r="77" spans="1:10" s="2" customFormat="1" x14ac:dyDescent="0.25">
      <c r="A77" s="58"/>
      <c r="B77" s="59"/>
      <c r="C77" s="36"/>
      <c r="D77"/>
      <c r="E77" s="60"/>
      <c r="F77" s="61"/>
      <c r="G77" s="25"/>
      <c r="H77" s="25"/>
      <c r="I77" s="25"/>
    </row>
    <row r="78" spans="1:10" s="2" customFormat="1" x14ac:dyDescent="0.25">
      <c r="A78" s="96" t="s">
        <v>120</v>
      </c>
      <c r="B78" s="96"/>
      <c r="C78" s="96"/>
      <c r="D78" s="96"/>
      <c r="E78" s="96"/>
      <c r="F78" s="96"/>
      <c r="G78" s="96"/>
      <c r="H78" s="25"/>
      <c r="I78" s="25"/>
    </row>
    <row r="79" spans="1:10" s="2" customFormat="1" x14ac:dyDescent="0.25">
      <c r="A79" s="62" t="s">
        <v>111</v>
      </c>
      <c r="B79" s="149" t="s">
        <v>121</v>
      </c>
      <c r="C79" s="149"/>
      <c r="D79" s="149" t="s">
        <v>122</v>
      </c>
      <c r="E79" s="149"/>
      <c r="F79" s="149"/>
      <c r="G79" s="149"/>
      <c r="H79" s="149"/>
      <c r="I79" s="25"/>
    </row>
    <row r="80" spans="1:10" s="2" customFormat="1" x14ac:dyDescent="0.25">
      <c r="A80" s="98" t="s">
        <v>142</v>
      </c>
      <c r="B80" s="132" t="s">
        <v>143</v>
      </c>
      <c r="C80" s="132"/>
      <c r="D80" s="132">
        <v>1</v>
      </c>
      <c r="E80" s="132"/>
      <c r="F80" s="132"/>
      <c r="G80" s="132"/>
      <c r="H80" s="132"/>
      <c r="I80" s="25"/>
    </row>
    <row r="81" spans="1:9" s="2" customFormat="1" x14ac:dyDescent="0.25">
      <c r="A81" s="98"/>
      <c r="B81" s="132"/>
      <c r="C81" s="132"/>
      <c r="D81" s="132"/>
      <c r="E81" s="132"/>
      <c r="F81" s="132"/>
      <c r="G81" s="132"/>
      <c r="H81" s="132"/>
      <c r="I81" s="25"/>
    </row>
    <row r="82" spans="1:9" s="2" customFormat="1" x14ac:dyDescent="0.25">
      <c r="A82" s="98"/>
      <c r="B82" s="132"/>
      <c r="C82" s="132"/>
      <c r="D82" s="132"/>
      <c r="E82" s="132"/>
      <c r="F82" s="132"/>
      <c r="G82" s="132"/>
      <c r="H82" s="132"/>
      <c r="I82" s="25"/>
    </row>
    <row r="83" spans="1:9" s="2" customFormat="1" x14ac:dyDescent="0.25">
      <c r="A83" s="58"/>
      <c r="B83" s="59"/>
      <c r="C83" s="36"/>
      <c r="D83"/>
      <c r="E83" s="60"/>
      <c r="F83" s="61"/>
      <c r="G83" s="25"/>
      <c r="H83" s="25"/>
      <c r="I83" s="25"/>
    </row>
    <row r="84" spans="1:9" s="2" customFormat="1" ht="15.75" customHeight="1" x14ac:dyDescent="0.25">
      <c r="A84" s="136" t="s">
        <v>127</v>
      </c>
      <c r="B84" s="136"/>
      <c r="C84" s="122" t="s">
        <v>157</v>
      </c>
      <c r="D84" s="123"/>
      <c r="E84" s="124"/>
      <c r="F84" s="27"/>
      <c r="G84" s="25"/>
      <c r="H84" s="25"/>
      <c r="I84" s="25"/>
    </row>
    <row r="85" spans="1:9" s="2" customFormat="1" x14ac:dyDescent="0.25">
      <c r="A85" s="22"/>
      <c r="B85" s="23"/>
      <c r="C85" s="24"/>
      <c r="D85" s="25"/>
      <c r="E85" s="26"/>
      <c r="F85" s="27"/>
      <c r="G85" s="25"/>
      <c r="H85" s="25"/>
      <c r="I85" s="25"/>
    </row>
    <row r="86" spans="1:9" s="2" customFormat="1" x14ac:dyDescent="0.25">
      <c r="A86" s="133" t="s">
        <v>140</v>
      </c>
      <c r="B86" s="133"/>
      <c r="C86" s="63"/>
      <c r="D86" s="137" t="s">
        <v>141</v>
      </c>
      <c r="E86" s="137"/>
      <c r="F86" s="27"/>
      <c r="G86" s="25"/>
      <c r="H86" s="25"/>
      <c r="I86" s="25"/>
    </row>
    <row r="87" spans="1:9" s="2" customFormat="1" x14ac:dyDescent="0.25">
      <c r="A87" s="134" t="s">
        <v>123</v>
      </c>
      <c r="B87" s="134"/>
      <c r="C87" s="65" t="s">
        <v>124</v>
      </c>
      <c r="D87" s="135" t="s">
        <v>125</v>
      </c>
      <c r="E87" s="135"/>
      <c r="F87" s="27"/>
      <c r="G87" s="25"/>
      <c r="H87" s="25"/>
      <c r="I87" s="25"/>
    </row>
    <row r="88" spans="1:9" s="21" customFormat="1" x14ac:dyDescent="0.25">
      <c r="A88" s="75"/>
      <c r="B88" s="18"/>
      <c r="C88" s="19"/>
      <c r="D88" s="19"/>
      <c r="E88" s="19"/>
      <c r="F88" s="20"/>
      <c r="G88" s="20"/>
    </row>
    <row r="89" spans="1:9" s="21" customFormat="1" x14ac:dyDescent="0.25">
      <c r="A89" s="75"/>
      <c r="B89" s="18"/>
      <c r="C89" s="19"/>
      <c r="D89" s="19"/>
      <c r="E89" s="19"/>
      <c r="F89" s="20"/>
      <c r="G89" s="20"/>
    </row>
  </sheetData>
  <mergeCells count="57">
    <mergeCell ref="A18:D18"/>
    <mergeCell ref="E18:J18"/>
    <mergeCell ref="A3:J4"/>
    <mergeCell ref="A16:D16"/>
    <mergeCell ref="E16:J16"/>
    <mergeCell ref="A17:D17"/>
    <mergeCell ref="E17:J17"/>
    <mergeCell ref="A19:D19"/>
    <mergeCell ref="E19:J19"/>
    <mergeCell ref="A20:D20"/>
    <mergeCell ref="E20:J20"/>
    <mergeCell ref="A21:D21"/>
    <mergeCell ref="E21:J21"/>
    <mergeCell ref="A22:D22"/>
    <mergeCell ref="E22:J22"/>
    <mergeCell ref="A23:D23"/>
    <mergeCell ref="E23:J23"/>
    <mergeCell ref="A24:D24"/>
    <mergeCell ref="E24:J24"/>
    <mergeCell ref="A25:D25"/>
    <mergeCell ref="E25:J25"/>
    <mergeCell ref="A26:D26"/>
    <mergeCell ref="E26:J26"/>
    <mergeCell ref="A27:D27"/>
    <mergeCell ref="E27:J27"/>
    <mergeCell ref="A70:J70"/>
    <mergeCell ref="A28:D28"/>
    <mergeCell ref="E28:J28"/>
    <mergeCell ref="B30:E30"/>
    <mergeCell ref="A64:J64"/>
    <mergeCell ref="B66:E66"/>
    <mergeCell ref="B67:E67"/>
    <mergeCell ref="F67:J67"/>
    <mergeCell ref="B68:E68"/>
    <mergeCell ref="F68:J68"/>
    <mergeCell ref="A69:H69"/>
    <mergeCell ref="A62:M62"/>
    <mergeCell ref="B81:C81"/>
    <mergeCell ref="D81:H81"/>
    <mergeCell ref="A71:J71"/>
    <mergeCell ref="B73:C73"/>
    <mergeCell ref="D73:H73"/>
    <mergeCell ref="B74:C74"/>
    <mergeCell ref="D74:H74"/>
    <mergeCell ref="A75:J75"/>
    <mergeCell ref="A76:H76"/>
    <mergeCell ref="B79:C79"/>
    <mergeCell ref="D79:H79"/>
    <mergeCell ref="B80:C80"/>
    <mergeCell ref="D80:H80"/>
    <mergeCell ref="B82:C82"/>
    <mergeCell ref="D82:H82"/>
    <mergeCell ref="A86:B86"/>
    <mergeCell ref="A87:B87"/>
    <mergeCell ref="D87:E87"/>
    <mergeCell ref="A84:B84"/>
    <mergeCell ref="D86:E86"/>
  </mergeCells>
  <phoneticPr fontId="34" type="noConversion"/>
  <pageMargins left="0.7" right="0.7"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2B5C8-3752-42ED-AF13-E1075B9F0590}">
  <dimension ref="A1"/>
  <sheetViews>
    <sheetView workbookViewId="0">
      <selection sqref="A1:XFD104857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Lapas1</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Loreta Bigelienė</cp:lastModifiedBy>
  <cp:lastPrinted>2022-11-08T07:13:40Z</cp:lastPrinted>
  <dcterms:created xsi:type="dcterms:W3CDTF">2015-06-05T18:19:34Z</dcterms:created>
  <dcterms:modified xsi:type="dcterms:W3CDTF">2022-11-08T16:48:36Z</dcterms:modified>
</cp:coreProperties>
</file>