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V\Desktop\2022(_0_.11)\22(11 )\Kedainiai_Pirkimo numeris 635198\"/>
    </mc:Choice>
  </mc:AlternateContent>
  <xr:revisionPtr revIDLastSave="0" documentId="13_ncr:1_{EEF052D6-215E-4DCE-A308-0E05B6397E2C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Sheet1!$A$4:$Q$57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7" i="1" l="1"/>
  <c r="M57" i="1"/>
  <c r="L56" i="1"/>
  <c r="N35" i="1"/>
  <c r="N36" i="1"/>
  <c r="N37" i="1"/>
  <c r="N38" i="1"/>
  <c r="N39" i="1"/>
  <c r="N40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M35" i="1"/>
  <c r="M36" i="1"/>
  <c r="M37" i="1"/>
  <c r="M38" i="1"/>
  <c r="M39" i="1"/>
  <c r="M40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L35" i="1"/>
  <c r="L36" i="1"/>
  <c r="L37" i="1"/>
  <c r="L38" i="1"/>
  <c r="L39" i="1"/>
  <c r="L40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M34" i="1" s="1"/>
  <c r="N34" i="1" s="1"/>
  <c r="L33" i="1"/>
  <c r="M33" i="1" s="1"/>
  <c r="N33" i="1" s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17" i="1"/>
</calcChain>
</file>

<file path=xl/sharedStrings.xml><?xml version="1.0" encoding="utf-8"?>
<sst xmlns="http://schemas.openxmlformats.org/spreadsheetml/2006/main" count="293" uniqueCount="171">
  <si>
    <t>Medicinos įrangos pavadinimas</t>
  </si>
  <si>
    <t>Tipas / Modelis</t>
  </si>
  <si>
    <t>Gamintojo pavadinimas</t>
  </si>
  <si>
    <t>Pagaminimo metai</t>
  </si>
  <si>
    <t>Skyrius</t>
  </si>
  <si>
    <t>Techninės priežiūros periodiškumas (kartai/metus)</t>
  </si>
  <si>
    <t>1-os techninės priežiūros   kaina be PVM, Eur</t>
  </si>
  <si>
    <t>1 (vienų) metų techninės priežiūros   suma Eur be PVM</t>
  </si>
  <si>
    <t xml:space="preserve">Plovimo dezinfekcijos mašina </t>
  </si>
  <si>
    <t>Steelco DC 650</t>
  </si>
  <si>
    <t>Steelco S.r.l., IT</t>
  </si>
  <si>
    <t>Partijos/ serijos numeris</t>
  </si>
  <si>
    <t>Medicinos įrangos techninės priežiūros ir remonto paslaugų techninė specifikacija</t>
  </si>
  <si>
    <t>Būtinas</t>
  </si>
  <si>
    <t>Sterilizacinė</t>
  </si>
  <si>
    <t>Garinis sterilizatorius</t>
  </si>
  <si>
    <t>Steelco VS 4/1</t>
  </si>
  <si>
    <t>CISA 3670H</t>
  </si>
  <si>
    <t>Cisa S.p.A.</t>
  </si>
  <si>
    <t>Remonto valandinis įkainis  Eur be PVM</t>
  </si>
  <si>
    <t>Remonto valandinis įkainis  Eur su PVM</t>
  </si>
  <si>
    <t>Maquet SERVO-I</t>
  </si>
  <si>
    <t>Dirptinės plaučių ventiliacijos aparatas</t>
  </si>
  <si>
    <t>Maquet Critical Care</t>
  </si>
  <si>
    <t>Reanimacija</t>
  </si>
  <si>
    <t>Maquet SERVO-Air</t>
  </si>
  <si>
    <t>Drager Savina</t>
  </si>
  <si>
    <t>Drager Medical GMBH</t>
  </si>
  <si>
    <t>ASCL-0098</t>
  </si>
  <si>
    <t>Newport e500</t>
  </si>
  <si>
    <t xml:space="preserve">Newport Medical Instruments </t>
  </si>
  <si>
    <t>Bellavista 1000</t>
  </si>
  <si>
    <t>Imtmedical</t>
  </si>
  <si>
    <t>MB204838</t>
  </si>
  <si>
    <t>Narkozės aparatas</t>
  </si>
  <si>
    <t>Chirana Venar</t>
  </si>
  <si>
    <t xml:space="preserve">Chirana </t>
  </si>
  <si>
    <t>GE Avance CS2</t>
  </si>
  <si>
    <t>Datex Ohmeda Inc.</t>
  </si>
  <si>
    <t>APKS00245</t>
  </si>
  <si>
    <t>Rentgeno aparatas su C lanku</t>
  </si>
  <si>
    <t>Ziehm Solo</t>
  </si>
  <si>
    <t>Ziehm imaging</t>
  </si>
  <si>
    <t>Radiologijos</t>
  </si>
  <si>
    <t xml:space="preserve">Mobilus rentgeno aparatas </t>
  </si>
  <si>
    <t>Mobile Art Evolution</t>
  </si>
  <si>
    <t>Shimadzu</t>
  </si>
  <si>
    <t>MPF16C77B001</t>
  </si>
  <si>
    <t xml:space="preserve">Rentgeno aparatas </t>
  </si>
  <si>
    <t>GDU 06040276</t>
  </si>
  <si>
    <t>Philips</t>
  </si>
  <si>
    <t>Radiografinių kasečių skaitytuvas</t>
  </si>
  <si>
    <t>Konica Minolta</t>
  </si>
  <si>
    <t>Manografas su skaitmeniniu detektoriumi</t>
  </si>
  <si>
    <t>Laboratorija</t>
  </si>
  <si>
    <t>Hematologinis analizarorius</t>
  </si>
  <si>
    <t>ABX MICROS ES 60</t>
  </si>
  <si>
    <t>HORIBA ABX Diagnoctics, Prancūzija</t>
  </si>
  <si>
    <t>101ESCHO1828</t>
  </si>
  <si>
    <t>Automatinis šlapimo analizatorius GMDN</t>
  </si>
  <si>
    <t>LabUmat2</t>
  </si>
  <si>
    <t>LabUmat  77 Elektroniks , HU</t>
  </si>
  <si>
    <t>UPA01000495</t>
  </si>
  <si>
    <t xml:space="preserve">Imunologinis analizatorius automatin. </t>
  </si>
  <si>
    <t>Maglumi 1000</t>
  </si>
  <si>
    <t>Snibe Diagnistic, CN</t>
  </si>
  <si>
    <t>230200221300166</t>
  </si>
  <si>
    <t>Kraujo analizatorius Automat.Super GL2</t>
  </si>
  <si>
    <t>Automat.Super GL2</t>
  </si>
  <si>
    <t>Dr.Muller Geratebau GmbH, Vokietija</t>
  </si>
  <si>
    <t>SV 1256</t>
  </si>
  <si>
    <t>Echoskopas</t>
  </si>
  <si>
    <t>Sonoscape E3</t>
  </si>
  <si>
    <t>Sonoscape Medical Corp</t>
  </si>
  <si>
    <t>Aloka, JP</t>
  </si>
  <si>
    <t>Nr. 20035703</t>
  </si>
  <si>
    <t>Aloka Prosound Alpha 7</t>
  </si>
  <si>
    <t>US417E0621</t>
  </si>
  <si>
    <t>konsultacinė</t>
  </si>
  <si>
    <t xml:space="preserve">Affiniti 30 </t>
  </si>
  <si>
    <t>Affiniti70</t>
  </si>
  <si>
    <t>US61F0597</t>
  </si>
  <si>
    <t>akušerijos</t>
  </si>
  <si>
    <t>Kardio Echoskopas</t>
  </si>
  <si>
    <t>GE Vivid S6</t>
  </si>
  <si>
    <t>4141VS6</t>
  </si>
  <si>
    <t>kardiologijos</t>
  </si>
  <si>
    <t>GE Medical system</t>
  </si>
  <si>
    <t>Philips Medical Sistems</t>
  </si>
  <si>
    <t>4233 VS6</t>
  </si>
  <si>
    <t>urologo</t>
  </si>
  <si>
    <t>endokrinologo</t>
  </si>
  <si>
    <t>moteru kons</t>
  </si>
  <si>
    <t>Velargometrinė sistema</t>
  </si>
  <si>
    <t>GE Cardiosoft</t>
  </si>
  <si>
    <t>GE Medical systems, JAV</t>
  </si>
  <si>
    <t>GE Medical systems</t>
  </si>
  <si>
    <t>Pirkimo dalies Nr.</t>
  </si>
  <si>
    <t>Pastabos</t>
  </si>
  <si>
    <t>lm5249f5b008</t>
  </si>
  <si>
    <t>RadSpeed MC</t>
  </si>
  <si>
    <t>Hologic M-1V</t>
  </si>
  <si>
    <t>Moviplan iC</t>
  </si>
  <si>
    <t>Villa Sistemi Medicali</t>
  </si>
  <si>
    <t>Hologic Inc</t>
  </si>
  <si>
    <t>PACS Dell PowerEdge T340</t>
  </si>
  <si>
    <t>FRMZH13</t>
  </si>
  <si>
    <t>Skaitmeninis radiologinių vaizdų archyvas  su vaizdų archyvavimo programine įranga PACSONE ir peržiūros paprograme Meddream</t>
  </si>
  <si>
    <t>Regius model 210</t>
  </si>
  <si>
    <t>techninė priežiūra ir remontas nuo 2023-04</t>
  </si>
  <si>
    <t>SZ32060364</t>
  </si>
  <si>
    <t>Mindray</t>
  </si>
  <si>
    <t>Mindray DC-30</t>
  </si>
  <si>
    <t>9P-04007072</t>
  </si>
  <si>
    <t>Mindray DC-70</t>
  </si>
  <si>
    <t>CJ1-96000861</t>
  </si>
  <si>
    <t>Gastroskopas</t>
  </si>
  <si>
    <t>Eluxeo lite EG-720R</t>
  </si>
  <si>
    <t>Fujifilm</t>
  </si>
  <si>
    <t>2G412K320</t>
  </si>
  <si>
    <t>radiologijos</t>
  </si>
  <si>
    <t>Video endoskopinė sistema</t>
  </si>
  <si>
    <t>Eluxeo lite  EP6000</t>
  </si>
  <si>
    <t>2V693K052</t>
  </si>
  <si>
    <t>Endoskopų plovimo mašina</t>
  </si>
  <si>
    <t>Medivators ISA</t>
  </si>
  <si>
    <t>Medivators</t>
  </si>
  <si>
    <t>6-0789</t>
  </si>
  <si>
    <t>Endoskopų dezinfekcijos įrenginys</t>
  </si>
  <si>
    <t>Olympus mini ETD2</t>
  </si>
  <si>
    <t>Olympus</t>
  </si>
  <si>
    <t xml:space="preserve">Fibrogastroskopas </t>
  </si>
  <si>
    <t>GIF-E3</t>
  </si>
  <si>
    <t>Videokolonoskopas</t>
  </si>
  <si>
    <t>CF-Q165L</t>
  </si>
  <si>
    <t>Vaizdogastroskopas</t>
  </si>
  <si>
    <t>GIF-Q165</t>
  </si>
  <si>
    <t>Videogastroskopas</t>
  </si>
  <si>
    <t>EG-720R</t>
  </si>
  <si>
    <t>2G412K271</t>
  </si>
  <si>
    <t>Timpanometras</t>
  </si>
  <si>
    <t>Maico touchTymp</t>
  </si>
  <si>
    <t xml:space="preserve">Maico </t>
  </si>
  <si>
    <t>MA9033935</t>
  </si>
  <si>
    <t>Konsultacinė</t>
  </si>
  <si>
    <t>Audiometras</t>
  </si>
  <si>
    <t>Maico MA41</t>
  </si>
  <si>
    <t>MA9003886</t>
  </si>
  <si>
    <t>Autorefraktometras</t>
  </si>
  <si>
    <t>Accuref-K 9001</t>
  </si>
  <si>
    <t>Rexxam</t>
  </si>
  <si>
    <t>XOAH6343</t>
  </si>
  <si>
    <t>Pachimetras</t>
  </si>
  <si>
    <t>PacScan 300</t>
  </si>
  <si>
    <t>Sonomed</t>
  </si>
  <si>
    <t>0300-1012-8408B</t>
  </si>
  <si>
    <t xml:space="preserve">Tonometras </t>
  </si>
  <si>
    <t>Topcon CT-80</t>
  </si>
  <si>
    <t>Topcon</t>
  </si>
  <si>
    <t>LOR darbo vieta</t>
  </si>
  <si>
    <t>Atmos C31</t>
  </si>
  <si>
    <t>Atmos</t>
  </si>
  <si>
    <t>050002224-105314</t>
  </si>
  <si>
    <t>Chison Q6</t>
  </si>
  <si>
    <t>Chison</t>
  </si>
  <si>
    <t>Sertifikatas, įrodantis, kad paslaugas teikiančios organizacijos  inžinierius gali  atlikti įrangos techninį aptarnavimą ir remontą.</t>
  </si>
  <si>
    <t>Suma sutarties laikotarpiu</t>
  </si>
  <si>
    <t>Laikas  (h), reikalingas atlikti 1 vnt įprastinę techninę priežiūrą atitinkamam medicininiam įrenginiui</t>
  </si>
  <si>
    <t xml:space="preserve"> 2(dviejų) metų techninės priežiūros   suma Eur be PVM</t>
  </si>
  <si>
    <t>2(dviejų) metų techninės priežiūros suma Eur su PVM</t>
  </si>
  <si>
    <t>Suma per 1nerius metus be PVM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</si>
</sst>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sz val="11"/>
      <color theme="1"/>
      <name val="Calibri"/>
      <charset val="134"/>
      <scheme val="minor"/>
    </font>
    <font>
      <sz val="10"/>
      <name val="Arial"/>
      <charset val="186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color theme="1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8"/>
      <color indexed="8"/>
      <name val="Times New Roman"/>
      <family val="1"/>
    </font>
    <font>
      <sz val="10"/>
      <name val="Arial"/>
      <family val="2"/>
    </font>
    <font>
      <sz val="8"/>
      <color rgb="FF000000"/>
      <name val="Times New Roman"/>
      <family val="1"/>
    </font>
    <font>
      <sz val="8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4" fillId="0" borderId="0"/>
  </cellStyleXfs>
  <cellXfs count="86">
    <xf numFmtId="0" fontId="0" fillId="0" borderId="0" xfId="0"/>
    <xf numFmtId="0" fontId="3" fillId="0" borderId="2" xfId="1" applyFont="1" applyBorder="1" applyAlignment="1">
      <alignment horizontal="center" vertical="top"/>
    </xf>
    <xf numFmtId="0" fontId="4" fillId="0" borderId="1" xfId="2" applyFont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5" fillId="0" borderId="2" xfId="1" applyFont="1" applyBorder="1" applyAlignment="1">
      <alignment horizontal="center" vertical="top" wrapText="1"/>
    </xf>
    <xf numFmtId="0" fontId="8" fillId="0" borderId="0" xfId="0" applyFont="1"/>
    <xf numFmtId="0" fontId="7" fillId="0" borderId="1" xfId="1" applyFont="1" applyBorder="1" applyAlignment="1">
      <alignment horizontal="center" wrapText="1"/>
    </xf>
    <xf numFmtId="0" fontId="4" fillId="0" borderId="1" xfId="1" applyFont="1" applyBorder="1" applyAlignment="1">
      <alignment horizontal="center" vertical="top"/>
    </xf>
    <xf numFmtId="2" fontId="11" fillId="0" borderId="2" xfId="1" applyNumberFormat="1" applyFont="1" applyBorder="1" applyAlignment="1">
      <alignment horizontal="center"/>
    </xf>
    <xf numFmtId="2" fontId="10" fillId="0" borderId="2" xfId="1" applyNumberFormat="1" applyFont="1" applyBorder="1"/>
    <xf numFmtId="2" fontId="10" fillId="0" borderId="5" xfId="1" applyNumberFormat="1" applyFont="1" applyBorder="1"/>
    <xf numFmtId="0" fontId="8" fillId="0" borderId="2" xfId="0" applyFont="1" applyBorder="1"/>
    <xf numFmtId="0" fontId="8" fillId="0" borderId="4" xfId="0" applyFont="1" applyBorder="1"/>
    <xf numFmtId="0" fontId="7" fillId="0" borderId="3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/>
    </xf>
    <xf numFmtId="0" fontId="6" fillId="0" borderId="2" xfId="1" applyFont="1" applyBorder="1" applyAlignment="1">
      <alignment horizontal="left" vertical="center" wrapText="1"/>
    </xf>
    <xf numFmtId="0" fontId="12" fillId="0" borderId="2" xfId="1" applyFont="1" applyBorder="1" applyAlignment="1">
      <alignment vertical="center"/>
    </xf>
    <xf numFmtId="0" fontId="12" fillId="0" borderId="2" xfId="1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12" fillId="0" borderId="2" xfId="1" applyFont="1" applyBorder="1" applyAlignment="1">
      <alignment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49" fontId="13" fillId="0" borderId="9" xfId="0" applyNumberFormat="1" applyFont="1" applyBorder="1" applyAlignment="1">
      <alignment horizontal="left" vertical="center" wrapText="1"/>
    </xf>
    <xf numFmtId="49" fontId="13" fillId="0" borderId="10" xfId="0" applyNumberFormat="1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top" wrapText="1"/>
    </xf>
    <xf numFmtId="0" fontId="8" fillId="0" borderId="5" xfId="0" applyFont="1" applyBorder="1"/>
    <xf numFmtId="0" fontId="6" fillId="0" borderId="7" xfId="1" applyFont="1" applyBorder="1" applyAlignment="1">
      <alignment horizontal="left" vertical="center" wrapText="1"/>
    </xf>
    <xf numFmtId="0" fontId="12" fillId="0" borderId="7" xfId="1" applyFont="1" applyBorder="1" applyAlignment="1">
      <alignment vertical="center"/>
    </xf>
    <xf numFmtId="0" fontId="12" fillId="0" borderId="7" xfId="1" applyFont="1" applyBorder="1" applyAlignment="1">
      <alignment horizontal="center" vertical="center"/>
    </xf>
    <xf numFmtId="2" fontId="11" fillId="0" borderId="7" xfId="1" applyNumberFormat="1" applyFont="1" applyBorder="1" applyAlignment="1">
      <alignment horizontal="center"/>
    </xf>
    <xf numFmtId="2" fontId="10" fillId="0" borderId="7" xfId="1" applyNumberFormat="1" applyFont="1" applyBorder="1"/>
    <xf numFmtId="2" fontId="10" fillId="0" borderId="8" xfId="1" applyNumberFormat="1" applyFont="1" applyBorder="1"/>
    <xf numFmtId="0" fontId="8" fillId="0" borderId="7" xfId="0" applyFont="1" applyBorder="1"/>
    <xf numFmtId="0" fontId="8" fillId="0" borderId="8" xfId="0" applyFont="1" applyBorder="1"/>
    <xf numFmtId="0" fontId="6" fillId="0" borderId="4" xfId="0" applyFont="1" applyBorder="1" applyAlignment="1">
      <alignment wrapText="1"/>
    </xf>
    <xf numFmtId="0" fontId="7" fillId="0" borderId="13" xfId="1" applyFont="1" applyBorder="1" applyAlignment="1">
      <alignment horizontal="center" vertical="center"/>
    </xf>
    <xf numFmtId="0" fontId="12" fillId="0" borderId="14" xfId="3" applyFont="1" applyBorder="1" applyAlignment="1">
      <alignment horizontal="left" vertical="center"/>
    </xf>
    <xf numFmtId="0" fontId="9" fillId="0" borderId="0" xfId="0" applyFont="1"/>
    <xf numFmtId="0" fontId="16" fillId="0" borderId="0" xfId="0" applyFont="1" applyAlignment="1">
      <alignment wrapText="1"/>
    </xf>
    <xf numFmtId="0" fontId="16" fillId="0" borderId="0" xfId="0" applyFont="1"/>
    <xf numFmtId="0" fontId="6" fillId="0" borderId="0" xfId="0" applyFont="1" applyAlignment="1">
      <alignment wrapText="1"/>
    </xf>
    <xf numFmtId="0" fontId="12" fillId="0" borderId="15" xfId="3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8" fillId="0" borderId="0" xfId="0" applyFont="1" applyAlignment="1">
      <alignment wrapText="1"/>
    </xf>
    <xf numFmtId="0" fontId="13" fillId="0" borderId="16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18" xfId="1" applyFont="1" applyBorder="1" applyAlignment="1">
      <alignment vertical="center" wrapText="1"/>
    </xf>
    <xf numFmtId="0" fontId="12" fillId="0" borderId="18" xfId="1" applyFont="1" applyBorder="1" applyAlignment="1">
      <alignment horizontal="center" vertical="center"/>
    </xf>
    <xf numFmtId="0" fontId="8" fillId="0" borderId="19" xfId="0" applyFont="1" applyBorder="1"/>
    <xf numFmtId="0" fontId="8" fillId="0" borderId="20" xfId="0" applyFont="1" applyBorder="1" applyAlignment="1">
      <alignment wrapText="1"/>
    </xf>
    <xf numFmtId="0" fontId="8" fillId="0" borderId="21" xfId="0" applyFont="1" applyBorder="1" applyAlignment="1">
      <alignment wrapText="1"/>
    </xf>
    <xf numFmtId="0" fontId="8" fillId="0" borderId="22" xfId="0" applyFont="1" applyBorder="1" applyAlignment="1">
      <alignment wrapText="1"/>
    </xf>
    <xf numFmtId="0" fontId="8" fillId="0" borderId="23" xfId="0" applyFont="1" applyBorder="1" applyAlignment="1">
      <alignment wrapText="1"/>
    </xf>
    <xf numFmtId="0" fontId="6" fillId="0" borderId="20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left" wrapText="1"/>
    </xf>
    <xf numFmtId="0" fontId="6" fillId="0" borderId="22" xfId="0" applyFont="1" applyBorder="1" applyAlignment="1">
      <alignment horizontal="left" wrapText="1"/>
    </xf>
    <xf numFmtId="0" fontId="12" fillId="0" borderId="2" xfId="1" applyFont="1" applyBorder="1" applyAlignment="1">
      <alignment horizontal="left" vertical="center"/>
    </xf>
    <xf numFmtId="0" fontId="12" fillId="0" borderId="7" xfId="1" applyFont="1" applyBorder="1" applyAlignment="1">
      <alignment horizontal="left" vertical="center"/>
    </xf>
    <xf numFmtId="0" fontId="12" fillId="0" borderId="2" xfId="1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top"/>
    </xf>
    <xf numFmtId="0" fontId="8" fillId="0" borderId="18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28" xfId="0" applyFont="1" applyBorder="1" applyAlignment="1">
      <alignment wrapText="1"/>
    </xf>
    <xf numFmtId="0" fontId="3" fillId="0" borderId="20" xfId="1" applyFont="1" applyBorder="1" applyAlignment="1">
      <alignment horizontal="center" vertical="top"/>
    </xf>
    <xf numFmtId="0" fontId="12" fillId="0" borderId="20" xfId="1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 wrapText="1"/>
    </xf>
    <xf numFmtId="2" fontId="8" fillId="0" borderId="2" xfId="0" applyNumberFormat="1" applyFont="1" applyBorder="1"/>
    <xf numFmtId="2" fontId="8" fillId="0" borderId="5" xfId="0" applyNumberFormat="1" applyFont="1" applyBorder="1"/>
    <xf numFmtId="2" fontId="0" fillId="0" borderId="18" xfId="0" applyNumberFormat="1" applyBorder="1" applyAlignment="1">
      <alignment wrapText="1"/>
    </xf>
    <xf numFmtId="2" fontId="8" fillId="0" borderId="29" xfId="0" applyNumberFormat="1" applyFont="1" applyBorder="1"/>
    <xf numFmtId="2" fontId="8" fillId="0" borderId="30" xfId="0" applyNumberFormat="1" applyFont="1" applyBorder="1"/>
    <xf numFmtId="0" fontId="9" fillId="0" borderId="25" xfId="0" applyFont="1" applyBorder="1" applyAlignment="1">
      <alignment wrapText="1"/>
    </xf>
    <xf numFmtId="0" fontId="9" fillId="0" borderId="31" xfId="0" applyFont="1" applyBorder="1" applyAlignment="1">
      <alignment wrapText="1"/>
    </xf>
    <xf numFmtId="0" fontId="17" fillId="0" borderId="27" xfId="0" applyFont="1" applyBorder="1" applyAlignment="1">
      <alignment wrapText="1"/>
    </xf>
    <xf numFmtId="0" fontId="9" fillId="0" borderId="32" xfId="0" applyFont="1" applyBorder="1"/>
    <xf numFmtId="0" fontId="9" fillId="0" borderId="33" xfId="0" applyFont="1" applyBorder="1"/>
    <xf numFmtId="0" fontId="9" fillId="0" borderId="0" xfId="0" applyFont="1"/>
    <xf numFmtId="0" fontId="7" fillId="0" borderId="24" xfId="1" applyFont="1" applyBorder="1" applyAlignment="1">
      <alignment wrapText="1"/>
    </xf>
    <xf numFmtId="0" fontId="0" fillId="0" borderId="13" xfId="0" applyBorder="1"/>
    <xf numFmtId="0" fontId="8" fillId="0" borderId="26" xfId="0" applyFont="1" applyBorder="1" applyAlignment="1">
      <alignment wrapText="1"/>
    </xf>
    <xf numFmtId="0" fontId="0" fillId="0" borderId="26" xfId="0" applyBorder="1" applyAlignment="1">
      <alignment wrapText="1"/>
    </xf>
  </cellXfs>
  <cellStyles count="4">
    <cellStyle name="Excel Built-in Normal" xfId="2" xr:uid="{00000000-0005-0000-0000-000000000000}"/>
    <cellStyle name="Normal" xfId="0" builtinId="0"/>
    <cellStyle name="Normal 2" xfId="1" xr:uid="{00000000-0005-0000-0000-000002000000}"/>
    <cellStyle name="Paprastas_Lapas1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Q58"/>
  <sheetViews>
    <sheetView tabSelected="1" view="pageBreakPreview" zoomScaleNormal="85" zoomScaleSheetLayoutView="100" workbookViewId="0">
      <selection activeCell="D67" sqref="D67"/>
    </sheetView>
  </sheetViews>
  <sheetFormatPr defaultRowHeight="15"/>
  <cols>
    <col min="1" max="1" width="9.140625" style="6"/>
    <col min="2" max="2" width="12.5703125" style="6" customWidth="1"/>
    <col min="3" max="3" width="9.140625" style="6"/>
    <col min="4" max="4" width="11.28515625" style="6" customWidth="1"/>
    <col min="5" max="5" width="10.7109375" style="6" customWidth="1"/>
    <col min="6" max="6" width="14.42578125" style="6" customWidth="1"/>
    <col min="7" max="16" width="12.7109375" style="6" customWidth="1"/>
    <col min="17" max="17" width="18.28515625" style="6" customWidth="1"/>
    <col min="18" max="18" width="9.140625" style="6"/>
    <col min="19" max="19" width="21.5703125" style="6" customWidth="1"/>
    <col min="20" max="16384" width="9.140625" style="6"/>
  </cols>
  <sheetData>
    <row r="4" spans="1:17" ht="15.75" thickBot="1">
      <c r="A4" s="81" t="s">
        <v>12</v>
      </c>
      <c r="B4" s="81"/>
      <c r="C4" s="81"/>
      <c r="D4" s="81"/>
      <c r="E4" s="81"/>
      <c r="F4" s="81"/>
      <c r="G4" s="81"/>
      <c r="H4" s="81"/>
      <c r="I4" s="81"/>
      <c r="J4" s="39"/>
    </row>
    <row r="5" spans="1:17" ht="106.5" thickTop="1" thickBot="1">
      <c r="A5" s="82" t="s">
        <v>97</v>
      </c>
      <c r="B5" s="7" t="s">
        <v>0</v>
      </c>
      <c r="C5" s="7" t="s">
        <v>1</v>
      </c>
      <c r="D5" s="7" t="s">
        <v>2</v>
      </c>
      <c r="E5" s="7" t="s">
        <v>3</v>
      </c>
      <c r="F5" s="7" t="s">
        <v>11</v>
      </c>
      <c r="G5" s="8" t="s">
        <v>4</v>
      </c>
      <c r="H5" s="3" t="s">
        <v>165</v>
      </c>
      <c r="I5" s="2" t="s">
        <v>5</v>
      </c>
      <c r="J5" s="2" t="s">
        <v>167</v>
      </c>
      <c r="K5" s="2" t="s">
        <v>6</v>
      </c>
      <c r="L5" s="2" t="s">
        <v>7</v>
      </c>
      <c r="M5" s="3" t="s">
        <v>168</v>
      </c>
      <c r="N5" s="3" t="s">
        <v>169</v>
      </c>
      <c r="O5" s="4" t="s">
        <v>19</v>
      </c>
      <c r="P5" s="26" t="s">
        <v>20</v>
      </c>
      <c r="Q5" s="64" t="s">
        <v>98</v>
      </c>
    </row>
    <row r="6" spans="1:17" ht="15.75" thickBot="1">
      <c r="A6" s="83"/>
      <c r="B6" s="5">
        <v>2</v>
      </c>
      <c r="C6" s="5">
        <v>3</v>
      </c>
      <c r="D6" s="5">
        <v>4</v>
      </c>
      <c r="E6" s="5">
        <v>5</v>
      </c>
      <c r="F6" s="5">
        <v>6</v>
      </c>
      <c r="G6" s="1">
        <v>7</v>
      </c>
      <c r="H6" s="1">
        <v>8</v>
      </c>
      <c r="I6" s="1">
        <v>9</v>
      </c>
      <c r="J6" s="68">
        <v>10</v>
      </c>
      <c r="K6" s="5">
        <v>11</v>
      </c>
      <c r="L6" s="5">
        <v>12</v>
      </c>
      <c r="M6" s="5">
        <v>13</v>
      </c>
      <c r="N6" s="5">
        <v>14</v>
      </c>
      <c r="O6" s="1">
        <v>15</v>
      </c>
      <c r="P6" s="1">
        <v>16</v>
      </c>
      <c r="Q6" s="1">
        <v>17</v>
      </c>
    </row>
    <row r="7" spans="1:17" ht="34.5" hidden="1" thickBot="1">
      <c r="A7" s="15">
        <v>1</v>
      </c>
      <c r="B7" s="16" t="s">
        <v>8</v>
      </c>
      <c r="C7" s="16" t="s">
        <v>9</v>
      </c>
      <c r="D7" s="16" t="s">
        <v>10</v>
      </c>
      <c r="E7" s="16">
        <v>2011</v>
      </c>
      <c r="F7" s="16">
        <v>1183012</v>
      </c>
      <c r="G7" s="59" t="s">
        <v>14</v>
      </c>
      <c r="H7" s="17" t="s">
        <v>13</v>
      </c>
      <c r="I7" s="18">
        <v>2</v>
      </c>
      <c r="J7" s="69"/>
      <c r="K7" s="9"/>
      <c r="L7" s="10"/>
      <c r="M7" s="10"/>
      <c r="N7" s="10"/>
      <c r="O7" s="12"/>
      <c r="P7" s="12"/>
      <c r="Q7" s="13"/>
    </row>
    <row r="8" spans="1:17" ht="23.25" hidden="1" thickBot="1">
      <c r="A8" s="37">
        <v>2</v>
      </c>
      <c r="B8" s="28" t="s">
        <v>15</v>
      </c>
      <c r="C8" s="28" t="s">
        <v>16</v>
      </c>
      <c r="D8" s="28" t="s">
        <v>10</v>
      </c>
      <c r="E8" s="28">
        <v>2017</v>
      </c>
      <c r="F8" s="28">
        <v>11085</v>
      </c>
      <c r="G8" s="60" t="s">
        <v>14</v>
      </c>
      <c r="H8" s="29" t="s">
        <v>13</v>
      </c>
      <c r="I8" s="30">
        <v>2</v>
      </c>
      <c r="J8" s="30"/>
      <c r="K8" s="31"/>
      <c r="L8" s="32"/>
      <c r="M8" s="32"/>
      <c r="N8" s="33"/>
      <c r="O8" s="34"/>
      <c r="P8" s="35"/>
      <c r="Q8" s="13"/>
    </row>
    <row r="9" spans="1:17" ht="23.25" hidden="1" thickBot="1">
      <c r="A9" s="15">
        <v>3</v>
      </c>
      <c r="B9" s="16" t="s">
        <v>15</v>
      </c>
      <c r="C9" s="16" t="s">
        <v>17</v>
      </c>
      <c r="D9" s="16" t="s">
        <v>18</v>
      </c>
      <c r="E9" s="16">
        <v>2013</v>
      </c>
      <c r="F9" s="16">
        <v>23662</v>
      </c>
      <c r="G9" s="59" t="s">
        <v>14</v>
      </c>
      <c r="H9" s="17" t="s">
        <v>13</v>
      </c>
      <c r="I9" s="18">
        <v>2</v>
      </c>
      <c r="J9" s="69"/>
      <c r="K9" s="9"/>
      <c r="L9" s="10"/>
      <c r="M9" s="10"/>
      <c r="N9" s="11"/>
      <c r="O9" s="12"/>
      <c r="P9" s="27"/>
      <c r="Q9" s="13"/>
    </row>
    <row r="10" spans="1:17" ht="34.5" hidden="1" thickBot="1">
      <c r="A10" s="14">
        <v>4</v>
      </c>
      <c r="B10" s="19" t="s">
        <v>22</v>
      </c>
      <c r="C10" s="16" t="s">
        <v>21</v>
      </c>
      <c r="D10" s="16" t="s">
        <v>23</v>
      </c>
      <c r="E10" s="16">
        <v>2020</v>
      </c>
      <c r="F10" s="16">
        <v>95298</v>
      </c>
      <c r="G10" s="61" t="s">
        <v>24</v>
      </c>
      <c r="H10" s="20" t="s">
        <v>13</v>
      </c>
      <c r="I10" s="18">
        <v>1</v>
      </c>
      <c r="J10" s="69"/>
      <c r="K10" s="9"/>
      <c r="L10" s="10"/>
      <c r="M10" s="10"/>
      <c r="N10" s="11"/>
      <c r="O10" s="12"/>
      <c r="P10" s="27"/>
      <c r="Q10" s="13"/>
    </row>
    <row r="11" spans="1:17" ht="34.5" hidden="1" thickBot="1">
      <c r="A11" s="14">
        <v>5</v>
      </c>
      <c r="B11" s="19" t="s">
        <v>22</v>
      </c>
      <c r="C11" s="16" t="s">
        <v>25</v>
      </c>
      <c r="D11" s="16" t="s">
        <v>23</v>
      </c>
      <c r="E11" s="16">
        <v>2019</v>
      </c>
      <c r="F11" s="16">
        <v>10857</v>
      </c>
      <c r="G11" s="61" t="s">
        <v>24</v>
      </c>
      <c r="H11" s="20" t="s">
        <v>13</v>
      </c>
      <c r="I11" s="18">
        <v>1</v>
      </c>
      <c r="J11" s="69"/>
      <c r="K11" s="9"/>
      <c r="L11" s="10"/>
      <c r="M11" s="10"/>
      <c r="N11" s="11"/>
      <c r="O11" s="12"/>
      <c r="P11" s="27"/>
      <c r="Q11" s="13"/>
    </row>
    <row r="12" spans="1:17" ht="34.5" hidden="1" thickBot="1">
      <c r="A12" s="14">
        <v>6</v>
      </c>
      <c r="B12" s="19" t="s">
        <v>22</v>
      </c>
      <c r="C12" s="16" t="s">
        <v>26</v>
      </c>
      <c r="D12" s="16" t="s">
        <v>27</v>
      </c>
      <c r="E12" s="16">
        <v>2011</v>
      </c>
      <c r="F12" s="16" t="s">
        <v>28</v>
      </c>
      <c r="G12" s="61" t="s">
        <v>24</v>
      </c>
      <c r="H12" s="20" t="s">
        <v>13</v>
      </c>
      <c r="I12" s="18">
        <v>1</v>
      </c>
      <c r="J12" s="69"/>
      <c r="K12" s="9"/>
      <c r="L12" s="10"/>
      <c r="M12" s="10"/>
      <c r="N12" s="11"/>
      <c r="O12" s="12"/>
      <c r="P12" s="27"/>
      <c r="Q12" s="13"/>
    </row>
    <row r="13" spans="1:17" ht="34.5" hidden="1" thickBot="1">
      <c r="A13" s="14">
        <v>7</v>
      </c>
      <c r="B13" s="19" t="s">
        <v>22</v>
      </c>
      <c r="C13" s="16" t="s">
        <v>29</v>
      </c>
      <c r="D13" s="16" t="s">
        <v>30</v>
      </c>
      <c r="E13" s="16">
        <v>2006</v>
      </c>
      <c r="F13" s="16" t="s">
        <v>49</v>
      </c>
      <c r="G13" s="61" t="s">
        <v>24</v>
      </c>
      <c r="H13" s="20" t="s">
        <v>13</v>
      </c>
      <c r="I13" s="18">
        <v>1</v>
      </c>
      <c r="J13" s="69"/>
      <c r="K13" s="9"/>
      <c r="L13" s="10"/>
      <c r="M13" s="10"/>
      <c r="N13" s="11"/>
      <c r="O13" s="12"/>
      <c r="P13" s="27"/>
      <c r="Q13" s="13"/>
    </row>
    <row r="14" spans="1:17" ht="34.5" hidden="1" thickBot="1">
      <c r="A14" s="14">
        <v>8</v>
      </c>
      <c r="B14" s="19" t="s">
        <v>22</v>
      </c>
      <c r="C14" s="16" t="s">
        <v>31</v>
      </c>
      <c r="D14" s="16" t="s">
        <v>32</v>
      </c>
      <c r="E14" s="16">
        <v>2020</v>
      </c>
      <c r="F14" s="16" t="s">
        <v>33</v>
      </c>
      <c r="G14" s="61" t="s">
        <v>24</v>
      </c>
      <c r="H14" s="20" t="s">
        <v>13</v>
      </c>
      <c r="I14" s="18">
        <v>1</v>
      </c>
      <c r="J14" s="69"/>
      <c r="K14" s="9"/>
      <c r="L14" s="10"/>
      <c r="M14" s="10"/>
      <c r="N14" s="11"/>
      <c r="O14" s="12"/>
      <c r="P14" s="27"/>
      <c r="Q14" s="13"/>
    </row>
    <row r="15" spans="1:17" ht="23.25" hidden="1" thickBot="1">
      <c r="A15" s="14">
        <v>9</v>
      </c>
      <c r="B15" s="19" t="s">
        <v>34</v>
      </c>
      <c r="C15" s="16" t="s">
        <v>35</v>
      </c>
      <c r="D15" s="16" t="s">
        <v>36</v>
      </c>
      <c r="E15" s="16">
        <v>2010</v>
      </c>
      <c r="F15" s="16">
        <v>1158</v>
      </c>
      <c r="G15" s="61" t="s">
        <v>24</v>
      </c>
      <c r="H15" s="20" t="s">
        <v>13</v>
      </c>
      <c r="I15" s="18">
        <v>1</v>
      </c>
      <c r="J15" s="69"/>
      <c r="K15" s="9"/>
      <c r="L15" s="10"/>
      <c r="M15" s="10"/>
      <c r="N15" s="11"/>
      <c r="O15" s="12"/>
      <c r="P15" s="27"/>
      <c r="Q15" s="13"/>
    </row>
    <row r="16" spans="1:17" ht="23.25" hidden="1" thickBot="1">
      <c r="A16" s="14">
        <v>10</v>
      </c>
      <c r="B16" s="19" t="s">
        <v>34</v>
      </c>
      <c r="C16" s="16" t="s">
        <v>35</v>
      </c>
      <c r="D16" s="16" t="s">
        <v>36</v>
      </c>
      <c r="E16" s="16">
        <v>2011</v>
      </c>
      <c r="F16" s="16">
        <v>1237</v>
      </c>
      <c r="G16" s="61" t="s">
        <v>24</v>
      </c>
      <c r="H16" s="20" t="s">
        <v>13</v>
      </c>
      <c r="I16" s="18">
        <v>1</v>
      </c>
      <c r="J16" s="69"/>
      <c r="K16" s="9"/>
      <c r="L16" s="10"/>
      <c r="M16" s="10"/>
      <c r="N16" s="11"/>
      <c r="O16" s="12"/>
      <c r="P16" s="27"/>
      <c r="Q16" s="13"/>
    </row>
    <row r="17" spans="1:17" ht="23.25" thickBot="1">
      <c r="A17" s="14">
        <v>11</v>
      </c>
      <c r="B17" s="19" t="s">
        <v>34</v>
      </c>
      <c r="C17" s="16" t="s">
        <v>37</v>
      </c>
      <c r="D17" s="16" t="s">
        <v>38</v>
      </c>
      <c r="E17" s="16">
        <v>2014</v>
      </c>
      <c r="F17" s="16" t="s">
        <v>39</v>
      </c>
      <c r="G17" s="61" t="s">
        <v>24</v>
      </c>
      <c r="H17" s="20" t="s">
        <v>13</v>
      </c>
      <c r="I17" s="18">
        <v>1</v>
      </c>
      <c r="J17" s="69">
        <v>3</v>
      </c>
      <c r="K17" s="9">
        <v>350</v>
      </c>
      <c r="L17" s="10">
        <f t="shared" ref="L17:L32" si="0">K17</f>
        <v>350</v>
      </c>
      <c r="M17" s="10">
        <f t="shared" ref="M17:M32" si="1">L17*2</f>
        <v>700</v>
      </c>
      <c r="N17" s="11">
        <f t="shared" ref="N17:N32" si="2">M17*1.21</f>
        <v>847</v>
      </c>
      <c r="O17" s="71">
        <v>60</v>
      </c>
      <c r="P17" s="72">
        <f>O17*1.21</f>
        <v>72.599999999999994</v>
      </c>
      <c r="Q17" s="13"/>
    </row>
    <row r="18" spans="1:17" ht="34.5" hidden="1" thickBot="1">
      <c r="A18" s="14">
        <v>12</v>
      </c>
      <c r="B18" s="19" t="s">
        <v>40</v>
      </c>
      <c r="C18" s="16" t="s">
        <v>41</v>
      </c>
      <c r="D18" s="16" t="s">
        <v>42</v>
      </c>
      <c r="E18" s="16">
        <v>2016</v>
      </c>
      <c r="F18" s="16">
        <v>52058</v>
      </c>
      <c r="G18" s="61" t="s">
        <v>43</v>
      </c>
      <c r="H18" s="20" t="s">
        <v>13</v>
      </c>
      <c r="I18" s="18">
        <v>1</v>
      </c>
      <c r="J18" s="69"/>
      <c r="K18" s="9"/>
      <c r="L18" s="10">
        <f t="shared" si="0"/>
        <v>0</v>
      </c>
      <c r="M18" s="10">
        <f t="shared" si="1"/>
        <v>0</v>
      </c>
      <c r="N18" s="11">
        <f t="shared" si="2"/>
        <v>0</v>
      </c>
      <c r="O18" s="71">
        <v>60</v>
      </c>
      <c r="P18" s="72">
        <f t="shared" ref="P18:P40" si="3">O18*1.21</f>
        <v>72.599999999999994</v>
      </c>
      <c r="Q18" s="13"/>
    </row>
    <row r="19" spans="1:17" ht="23.25" hidden="1" thickBot="1">
      <c r="A19" s="14">
        <v>13</v>
      </c>
      <c r="B19" s="19" t="s">
        <v>44</v>
      </c>
      <c r="C19" s="16" t="s">
        <v>45</v>
      </c>
      <c r="D19" s="16" t="s">
        <v>46</v>
      </c>
      <c r="E19" s="16">
        <v>2017</v>
      </c>
      <c r="F19" s="16" t="s">
        <v>47</v>
      </c>
      <c r="G19" s="61" t="s">
        <v>43</v>
      </c>
      <c r="H19" s="20" t="s">
        <v>13</v>
      </c>
      <c r="I19" s="18">
        <v>1</v>
      </c>
      <c r="J19" s="69"/>
      <c r="K19" s="9"/>
      <c r="L19" s="10">
        <f t="shared" si="0"/>
        <v>0</v>
      </c>
      <c r="M19" s="10">
        <f t="shared" si="1"/>
        <v>0</v>
      </c>
      <c r="N19" s="11">
        <f t="shared" si="2"/>
        <v>0</v>
      </c>
      <c r="O19" s="71">
        <v>60</v>
      </c>
      <c r="P19" s="72">
        <f t="shared" si="3"/>
        <v>72.599999999999994</v>
      </c>
      <c r="Q19" s="13"/>
    </row>
    <row r="20" spans="1:17" ht="23.25" hidden="1" thickBot="1">
      <c r="A20" s="14">
        <v>14</v>
      </c>
      <c r="B20" s="19" t="s">
        <v>48</v>
      </c>
      <c r="C20" s="16" t="s">
        <v>100</v>
      </c>
      <c r="D20" s="16" t="s">
        <v>46</v>
      </c>
      <c r="E20" s="16">
        <v>2017</v>
      </c>
      <c r="F20" s="43" t="s">
        <v>99</v>
      </c>
      <c r="G20" s="61" t="s">
        <v>43</v>
      </c>
      <c r="H20" s="20" t="s">
        <v>13</v>
      </c>
      <c r="I20" s="18">
        <v>4</v>
      </c>
      <c r="J20" s="69"/>
      <c r="K20" s="9"/>
      <c r="L20" s="10">
        <f t="shared" si="0"/>
        <v>0</v>
      </c>
      <c r="M20" s="10">
        <f t="shared" si="1"/>
        <v>0</v>
      </c>
      <c r="N20" s="11">
        <f t="shared" si="2"/>
        <v>0</v>
      </c>
      <c r="O20" s="71">
        <v>60</v>
      </c>
      <c r="P20" s="72">
        <f t="shared" si="3"/>
        <v>72.599999999999994</v>
      </c>
      <c r="Q20" s="13"/>
    </row>
    <row r="21" spans="1:17" ht="24" hidden="1" thickBot="1">
      <c r="A21" s="15">
        <v>15</v>
      </c>
      <c r="B21" s="19" t="s">
        <v>48</v>
      </c>
      <c r="C21" s="16" t="s">
        <v>102</v>
      </c>
      <c r="D21" s="16" t="s">
        <v>103</v>
      </c>
      <c r="E21" s="16">
        <v>2020</v>
      </c>
      <c r="F21" s="44">
        <v>20110191</v>
      </c>
      <c r="G21" s="61" t="s">
        <v>43</v>
      </c>
      <c r="H21" s="20" t="s">
        <v>13</v>
      </c>
      <c r="I21" s="18">
        <v>4</v>
      </c>
      <c r="J21" s="69"/>
      <c r="K21" s="9"/>
      <c r="L21" s="10">
        <f t="shared" si="0"/>
        <v>0</v>
      </c>
      <c r="M21" s="10">
        <f t="shared" si="1"/>
        <v>0</v>
      </c>
      <c r="N21" s="11">
        <f t="shared" si="2"/>
        <v>0</v>
      </c>
      <c r="O21" s="71">
        <v>60</v>
      </c>
      <c r="P21" s="72">
        <f t="shared" si="3"/>
        <v>72.599999999999994</v>
      </c>
      <c r="Q21" s="36" t="s">
        <v>109</v>
      </c>
    </row>
    <row r="22" spans="1:17" ht="125.25" hidden="1" thickBot="1">
      <c r="A22" s="37">
        <v>16</v>
      </c>
      <c r="B22" s="40" t="s">
        <v>107</v>
      </c>
      <c r="C22" s="16" t="s">
        <v>105</v>
      </c>
      <c r="D22" s="16"/>
      <c r="E22" s="16">
        <v>2020</v>
      </c>
      <c r="F22" s="41" t="s">
        <v>106</v>
      </c>
      <c r="G22" s="61" t="s">
        <v>43</v>
      </c>
      <c r="H22" s="20" t="s">
        <v>13</v>
      </c>
      <c r="I22" s="18">
        <v>4</v>
      </c>
      <c r="J22" s="69"/>
      <c r="K22" s="9"/>
      <c r="L22" s="10">
        <f t="shared" si="0"/>
        <v>0</v>
      </c>
      <c r="M22" s="10">
        <f t="shared" si="1"/>
        <v>0</v>
      </c>
      <c r="N22" s="11">
        <f t="shared" si="2"/>
        <v>0</v>
      </c>
      <c r="O22" s="71">
        <v>60</v>
      </c>
      <c r="P22" s="72">
        <f t="shared" si="3"/>
        <v>72.599999999999994</v>
      </c>
      <c r="Q22" s="36" t="s">
        <v>109</v>
      </c>
    </row>
    <row r="23" spans="1:17" ht="34.5" hidden="1" thickBot="1">
      <c r="A23" s="15">
        <v>17</v>
      </c>
      <c r="B23" s="19" t="s">
        <v>51</v>
      </c>
      <c r="C23" s="42" t="s">
        <v>108</v>
      </c>
      <c r="D23" s="16" t="s">
        <v>52</v>
      </c>
      <c r="E23" s="16">
        <v>2010</v>
      </c>
      <c r="F23" s="16">
        <v>12020551</v>
      </c>
      <c r="G23" s="61" t="s">
        <v>43</v>
      </c>
      <c r="H23" s="20" t="s">
        <v>13</v>
      </c>
      <c r="I23" s="18">
        <v>4</v>
      </c>
      <c r="J23" s="69"/>
      <c r="K23" s="9"/>
      <c r="L23" s="10">
        <f t="shared" si="0"/>
        <v>0</v>
      </c>
      <c r="M23" s="10">
        <f t="shared" si="1"/>
        <v>0</v>
      </c>
      <c r="N23" s="11">
        <f t="shared" si="2"/>
        <v>0</v>
      </c>
      <c r="O23" s="71">
        <v>60</v>
      </c>
      <c r="P23" s="72">
        <f t="shared" si="3"/>
        <v>72.599999999999994</v>
      </c>
      <c r="Q23" s="13"/>
    </row>
    <row r="24" spans="1:17" ht="34.5" hidden="1" thickBot="1">
      <c r="A24" s="14">
        <v>18</v>
      </c>
      <c r="B24" s="19" t="s">
        <v>53</v>
      </c>
      <c r="C24" s="16" t="s">
        <v>101</v>
      </c>
      <c r="D24" s="16" t="s">
        <v>104</v>
      </c>
      <c r="E24" s="16">
        <v>2012</v>
      </c>
      <c r="F24" s="38">
        <v>18011127072</v>
      </c>
      <c r="G24" s="61" t="s">
        <v>43</v>
      </c>
      <c r="H24" s="20" t="s">
        <v>13</v>
      </c>
      <c r="I24" s="18">
        <v>4</v>
      </c>
      <c r="J24" s="69"/>
      <c r="K24" s="9"/>
      <c r="L24" s="10">
        <f t="shared" si="0"/>
        <v>0</v>
      </c>
      <c r="M24" s="10">
        <f t="shared" si="1"/>
        <v>0</v>
      </c>
      <c r="N24" s="11">
        <f t="shared" si="2"/>
        <v>0</v>
      </c>
      <c r="O24" s="71">
        <v>60</v>
      </c>
      <c r="P24" s="72">
        <f t="shared" si="3"/>
        <v>72.599999999999994</v>
      </c>
      <c r="Q24" s="13"/>
    </row>
    <row r="25" spans="1:17" ht="34.5" hidden="1" thickBot="1">
      <c r="A25" s="14">
        <v>19</v>
      </c>
      <c r="B25" s="21" t="s">
        <v>55</v>
      </c>
      <c r="C25" s="22" t="s">
        <v>56</v>
      </c>
      <c r="D25" s="22" t="s">
        <v>57</v>
      </c>
      <c r="E25" s="22">
        <v>2011</v>
      </c>
      <c r="F25" s="22" t="s">
        <v>58</v>
      </c>
      <c r="G25" s="61" t="s">
        <v>54</v>
      </c>
      <c r="H25" s="20" t="s">
        <v>13</v>
      </c>
      <c r="I25" s="18">
        <v>4</v>
      </c>
      <c r="J25" s="69"/>
      <c r="K25" s="9"/>
      <c r="L25" s="10">
        <f t="shared" si="0"/>
        <v>0</v>
      </c>
      <c r="M25" s="10">
        <f t="shared" si="1"/>
        <v>0</v>
      </c>
      <c r="N25" s="11">
        <f t="shared" si="2"/>
        <v>0</v>
      </c>
      <c r="O25" s="71">
        <v>60</v>
      </c>
      <c r="P25" s="72">
        <f t="shared" si="3"/>
        <v>72.599999999999994</v>
      </c>
      <c r="Q25" s="13"/>
    </row>
    <row r="26" spans="1:17" ht="45.75" hidden="1" thickBot="1">
      <c r="A26" s="14">
        <v>20</v>
      </c>
      <c r="B26" s="21" t="s">
        <v>59</v>
      </c>
      <c r="C26" s="22" t="s">
        <v>60</v>
      </c>
      <c r="D26" s="22" t="s">
        <v>61</v>
      </c>
      <c r="E26" s="22">
        <v>2015</v>
      </c>
      <c r="F26" s="22" t="s">
        <v>62</v>
      </c>
      <c r="G26" s="61" t="s">
        <v>54</v>
      </c>
      <c r="H26" s="20" t="s">
        <v>13</v>
      </c>
      <c r="I26" s="18">
        <v>4</v>
      </c>
      <c r="J26" s="69"/>
      <c r="K26" s="9"/>
      <c r="L26" s="10">
        <f t="shared" si="0"/>
        <v>0</v>
      </c>
      <c r="M26" s="10">
        <f t="shared" si="1"/>
        <v>0</v>
      </c>
      <c r="N26" s="11">
        <f t="shared" si="2"/>
        <v>0</v>
      </c>
      <c r="O26" s="71">
        <v>60</v>
      </c>
      <c r="P26" s="72">
        <f t="shared" si="3"/>
        <v>72.599999999999994</v>
      </c>
      <c r="Q26" s="13"/>
    </row>
    <row r="27" spans="1:17" ht="34.5" hidden="1" thickBot="1">
      <c r="A27" s="14">
        <v>21</v>
      </c>
      <c r="B27" s="23" t="s">
        <v>63</v>
      </c>
      <c r="C27" s="24" t="s">
        <v>64</v>
      </c>
      <c r="D27" s="24" t="s">
        <v>65</v>
      </c>
      <c r="E27" s="24">
        <v>2013</v>
      </c>
      <c r="F27" s="24" t="s">
        <v>66</v>
      </c>
      <c r="G27" s="61" t="s">
        <v>54</v>
      </c>
      <c r="H27" s="20" t="s">
        <v>13</v>
      </c>
      <c r="I27" s="18">
        <v>4</v>
      </c>
      <c r="J27" s="69"/>
      <c r="K27" s="9"/>
      <c r="L27" s="10">
        <f t="shared" si="0"/>
        <v>0</v>
      </c>
      <c r="M27" s="10">
        <f t="shared" si="1"/>
        <v>0</v>
      </c>
      <c r="N27" s="11">
        <f t="shared" si="2"/>
        <v>0</v>
      </c>
      <c r="O27" s="71">
        <v>60</v>
      </c>
      <c r="P27" s="72">
        <f t="shared" si="3"/>
        <v>72.599999999999994</v>
      </c>
      <c r="Q27" s="13"/>
    </row>
    <row r="28" spans="1:17" ht="45.75" hidden="1" thickBot="1">
      <c r="A28" s="14">
        <v>22</v>
      </c>
      <c r="B28" s="22" t="s">
        <v>67</v>
      </c>
      <c r="C28" s="22" t="s">
        <v>68</v>
      </c>
      <c r="D28" s="22" t="s">
        <v>69</v>
      </c>
      <c r="E28" s="22">
        <v>2013</v>
      </c>
      <c r="F28" s="22" t="s">
        <v>70</v>
      </c>
      <c r="G28" s="61" t="s">
        <v>54</v>
      </c>
      <c r="H28" s="20" t="s">
        <v>13</v>
      </c>
      <c r="I28" s="18">
        <v>4</v>
      </c>
      <c r="J28" s="69"/>
      <c r="K28" s="9"/>
      <c r="L28" s="10">
        <f t="shared" si="0"/>
        <v>0</v>
      </c>
      <c r="M28" s="10">
        <f t="shared" si="1"/>
        <v>0</v>
      </c>
      <c r="N28" s="11">
        <f t="shared" si="2"/>
        <v>0</v>
      </c>
      <c r="O28" s="71">
        <v>60</v>
      </c>
      <c r="P28" s="72">
        <f t="shared" si="3"/>
        <v>72.599999999999994</v>
      </c>
      <c r="Q28" s="13"/>
    </row>
    <row r="29" spans="1:17" ht="23.25" hidden="1" thickBot="1">
      <c r="A29" s="14">
        <v>23</v>
      </c>
      <c r="B29" s="22" t="s">
        <v>71</v>
      </c>
      <c r="C29" s="22" t="s">
        <v>72</v>
      </c>
      <c r="D29" s="22" t="s">
        <v>73</v>
      </c>
      <c r="E29" s="22">
        <v>2020</v>
      </c>
      <c r="F29" s="22">
        <v>721855267</v>
      </c>
      <c r="G29" s="61" t="s">
        <v>24</v>
      </c>
      <c r="H29" s="20" t="s">
        <v>13</v>
      </c>
      <c r="I29" s="18">
        <v>1</v>
      </c>
      <c r="J29" s="69"/>
      <c r="K29" s="9"/>
      <c r="L29" s="10">
        <f t="shared" si="0"/>
        <v>0</v>
      </c>
      <c r="M29" s="10">
        <f t="shared" si="1"/>
        <v>0</v>
      </c>
      <c r="N29" s="11">
        <f t="shared" si="2"/>
        <v>0</v>
      </c>
      <c r="O29" s="71">
        <v>60</v>
      </c>
      <c r="P29" s="72">
        <f t="shared" si="3"/>
        <v>72.599999999999994</v>
      </c>
      <c r="Q29" s="13"/>
    </row>
    <row r="30" spans="1:17" ht="34.5" hidden="1" thickBot="1">
      <c r="A30" s="14">
        <v>24</v>
      </c>
      <c r="B30" s="22" t="s">
        <v>71</v>
      </c>
      <c r="C30" s="22" t="s">
        <v>76</v>
      </c>
      <c r="D30" s="22" t="s">
        <v>74</v>
      </c>
      <c r="E30" s="22">
        <v>2010</v>
      </c>
      <c r="F30" s="22" t="s">
        <v>75</v>
      </c>
      <c r="G30" s="61" t="s">
        <v>43</v>
      </c>
      <c r="H30" s="20" t="s">
        <v>13</v>
      </c>
      <c r="I30" s="18">
        <v>1</v>
      </c>
      <c r="J30" s="69"/>
      <c r="K30" s="9"/>
      <c r="L30" s="10">
        <f t="shared" si="0"/>
        <v>0</v>
      </c>
      <c r="M30" s="10">
        <f t="shared" si="1"/>
        <v>0</v>
      </c>
      <c r="N30" s="11">
        <f t="shared" si="2"/>
        <v>0</v>
      </c>
      <c r="O30" s="71">
        <v>60</v>
      </c>
      <c r="P30" s="72">
        <f t="shared" si="3"/>
        <v>72.599999999999994</v>
      </c>
      <c r="Q30" s="13"/>
    </row>
    <row r="31" spans="1:17" ht="23.25" hidden="1" thickBot="1">
      <c r="A31" s="14">
        <v>25</v>
      </c>
      <c r="B31" s="22" t="s">
        <v>71</v>
      </c>
      <c r="C31" s="25" t="s">
        <v>79</v>
      </c>
      <c r="D31" s="25" t="s">
        <v>88</v>
      </c>
      <c r="E31" s="25">
        <v>2017</v>
      </c>
      <c r="F31" s="25" t="s">
        <v>77</v>
      </c>
      <c r="G31" s="62" t="s">
        <v>78</v>
      </c>
      <c r="H31" s="20" t="s">
        <v>13</v>
      </c>
      <c r="I31" s="18">
        <v>1</v>
      </c>
      <c r="J31" s="69"/>
      <c r="K31" s="9"/>
      <c r="L31" s="10">
        <f t="shared" si="0"/>
        <v>0</v>
      </c>
      <c r="M31" s="10">
        <f t="shared" si="1"/>
        <v>0</v>
      </c>
      <c r="N31" s="11">
        <f t="shared" si="2"/>
        <v>0</v>
      </c>
      <c r="O31" s="71">
        <v>60</v>
      </c>
      <c r="P31" s="72">
        <f t="shared" si="3"/>
        <v>72.599999999999994</v>
      </c>
      <c r="Q31" s="13"/>
    </row>
    <row r="32" spans="1:17" ht="23.25" hidden="1" thickBot="1">
      <c r="A32" s="14">
        <v>26</v>
      </c>
      <c r="B32" s="22" t="s">
        <v>71</v>
      </c>
      <c r="C32" s="25" t="s">
        <v>80</v>
      </c>
      <c r="D32" s="25" t="s">
        <v>88</v>
      </c>
      <c r="E32" s="25">
        <v>2016</v>
      </c>
      <c r="F32" s="25" t="s">
        <v>81</v>
      </c>
      <c r="G32" s="62" t="s">
        <v>82</v>
      </c>
      <c r="H32" s="20" t="s">
        <v>13</v>
      </c>
      <c r="I32" s="18">
        <v>1</v>
      </c>
      <c r="J32" s="69"/>
      <c r="K32" s="9"/>
      <c r="L32" s="10">
        <f t="shared" si="0"/>
        <v>0</v>
      </c>
      <c r="M32" s="10">
        <f t="shared" si="1"/>
        <v>0</v>
      </c>
      <c r="N32" s="11">
        <f t="shared" si="2"/>
        <v>0</v>
      </c>
      <c r="O32" s="71">
        <v>60</v>
      </c>
      <c r="P32" s="72">
        <f t="shared" si="3"/>
        <v>72.599999999999994</v>
      </c>
      <c r="Q32" s="13"/>
    </row>
    <row r="33" spans="1:17" ht="23.25" thickBot="1">
      <c r="A33" s="14">
        <v>27</v>
      </c>
      <c r="B33" s="22" t="s">
        <v>83</v>
      </c>
      <c r="C33" s="22" t="s">
        <v>84</v>
      </c>
      <c r="D33" s="25" t="s">
        <v>87</v>
      </c>
      <c r="E33" s="25">
        <v>2012</v>
      </c>
      <c r="F33" s="25" t="s">
        <v>85</v>
      </c>
      <c r="G33" s="62" t="s">
        <v>86</v>
      </c>
      <c r="H33" s="20" t="s">
        <v>13</v>
      </c>
      <c r="I33" s="18">
        <v>1</v>
      </c>
      <c r="J33" s="69">
        <v>2</v>
      </c>
      <c r="K33" s="9">
        <v>250</v>
      </c>
      <c r="L33" s="10">
        <f>K33</f>
        <v>250</v>
      </c>
      <c r="M33" s="10">
        <f>L33*2</f>
        <v>500</v>
      </c>
      <c r="N33" s="11">
        <f>M33*1.21</f>
        <v>605</v>
      </c>
      <c r="O33" s="71">
        <v>60</v>
      </c>
      <c r="P33" s="72">
        <f t="shared" si="3"/>
        <v>72.599999999999994</v>
      </c>
      <c r="Q33" s="13"/>
    </row>
    <row r="34" spans="1:17" ht="23.25" thickBot="1">
      <c r="A34" s="14">
        <v>28</v>
      </c>
      <c r="B34" s="22" t="s">
        <v>71</v>
      </c>
      <c r="C34" s="22" t="s">
        <v>84</v>
      </c>
      <c r="D34" s="25" t="s">
        <v>87</v>
      </c>
      <c r="E34" s="25">
        <v>2012</v>
      </c>
      <c r="F34" s="25" t="s">
        <v>89</v>
      </c>
      <c r="G34" s="62" t="s">
        <v>78</v>
      </c>
      <c r="H34" s="20" t="s">
        <v>13</v>
      </c>
      <c r="I34" s="18">
        <v>1</v>
      </c>
      <c r="J34" s="69">
        <v>2</v>
      </c>
      <c r="K34" s="9">
        <v>250</v>
      </c>
      <c r="L34" s="10">
        <f>K34</f>
        <v>250</v>
      </c>
      <c r="M34" s="10">
        <f>L34*2</f>
        <v>500</v>
      </c>
      <c r="N34" s="11">
        <f>M34*1.21</f>
        <v>605</v>
      </c>
      <c r="O34" s="71">
        <v>60</v>
      </c>
      <c r="P34" s="72">
        <f t="shared" si="3"/>
        <v>72.599999999999994</v>
      </c>
      <c r="Q34" s="13"/>
    </row>
    <row r="35" spans="1:17" ht="15.75" hidden="1" thickBot="1">
      <c r="A35" s="15">
        <v>29</v>
      </c>
      <c r="B35" s="22" t="s">
        <v>71</v>
      </c>
      <c r="C35" s="22" t="s">
        <v>50</v>
      </c>
      <c r="D35" s="22"/>
      <c r="E35" s="22">
        <v>2020</v>
      </c>
      <c r="F35" s="22" t="s">
        <v>110</v>
      </c>
      <c r="G35" s="61" t="s">
        <v>90</v>
      </c>
      <c r="H35" s="20" t="s">
        <v>13</v>
      </c>
      <c r="I35" s="18">
        <v>1</v>
      </c>
      <c r="J35" s="69"/>
      <c r="K35" s="9"/>
      <c r="L35" s="10">
        <f t="shared" ref="L35:L40" si="4">K35</f>
        <v>0</v>
      </c>
      <c r="M35" s="10">
        <f t="shared" ref="M35:M40" si="5">L35*2</f>
        <v>0</v>
      </c>
      <c r="N35" s="11">
        <f t="shared" ref="N35:N40" si="6">M35*1.21</f>
        <v>0</v>
      </c>
      <c r="O35" s="71">
        <v>60</v>
      </c>
      <c r="P35" s="72">
        <f t="shared" si="3"/>
        <v>72.599999999999994</v>
      </c>
      <c r="Q35" s="13"/>
    </row>
    <row r="36" spans="1:17" ht="23.25" hidden="1" thickBot="1">
      <c r="A36" s="37">
        <v>30</v>
      </c>
      <c r="B36" s="22" t="s">
        <v>71</v>
      </c>
      <c r="C36" s="22" t="s">
        <v>112</v>
      </c>
      <c r="D36" s="22" t="s">
        <v>111</v>
      </c>
      <c r="E36" s="22">
        <v>2020</v>
      </c>
      <c r="F36" s="22" t="s">
        <v>113</v>
      </c>
      <c r="G36" s="61" t="s">
        <v>91</v>
      </c>
      <c r="H36" s="20" t="s">
        <v>13</v>
      </c>
      <c r="I36" s="18">
        <v>1</v>
      </c>
      <c r="J36" s="69"/>
      <c r="K36" s="9"/>
      <c r="L36" s="10">
        <f t="shared" si="4"/>
        <v>0</v>
      </c>
      <c r="M36" s="10">
        <f t="shared" si="5"/>
        <v>0</v>
      </c>
      <c r="N36" s="11">
        <f t="shared" si="6"/>
        <v>0</v>
      </c>
      <c r="O36" s="71">
        <v>60</v>
      </c>
      <c r="P36" s="72">
        <f t="shared" si="3"/>
        <v>72.599999999999994</v>
      </c>
      <c r="Q36" s="13"/>
    </row>
    <row r="37" spans="1:17" ht="23.25" hidden="1" thickBot="1">
      <c r="A37" s="15">
        <v>31</v>
      </c>
      <c r="B37" s="22" t="s">
        <v>71</v>
      </c>
      <c r="C37" s="22" t="s">
        <v>114</v>
      </c>
      <c r="D37" s="22" t="s">
        <v>111</v>
      </c>
      <c r="E37" s="22">
        <v>2019</v>
      </c>
      <c r="F37" s="22" t="s">
        <v>115</v>
      </c>
      <c r="G37" s="61" t="s">
        <v>92</v>
      </c>
      <c r="H37" s="20" t="s">
        <v>13</v>
      </c>
      <c r="I37" s="18">
        <v>1</v>
      </c>
      <c r="J37" s="69"/>
      <c r="K37" s="9"/>
      <c r="L37" s="10">
        <f t="shared" si="4"/>
        <v>0</v>
      </c>
      <c r="M37" s="10">
        <f t="shared" si="5"/>
        <v>0</v>
      </c>
      <c r="N37" s="11">
        <f t="shared" si="6"/>
        <v>0</v>
      </c>
      <c r="O37" s="71">
        <v>60</v>
      </c>
      <c r="P37" s="72">
        <f t="shared" si="3"/>
        <v>72.599999999999994</v>
      </c>
      <c r="Q37" s="13"/>
    </row>
    <row r="38" spans="1:17" ht="15.75" hidden="1" thickBot="1">
      <c r="A38" s="14">
        <v>32</v>
      </c>
      <c r="B38" s="22" t="s">
        <v>71</v>
      </c>
      <c r="C38" s="22" t="s">
        <v>163</v>
      </c>
      <c r="D38" s="22" t="s">
        <v>164</v>
      </c>
      <c r="E38" s="22">
        <v>2012</v>
      </c>
      <c r="F38" s="22">
        <v>1202001</v>
      </c>
      <c r="G38" s="61" t="s">
        <v>24</v>
      </c>
      <c r="H38" s="20" t="s">
        <v>13</v>
      </c>
      <c r="I38" s="18">
        <v>1</v>
      </c>
      <c r="J38" s="69"/>
      <c r="K38" s="9"/>
      <c r="L38" s="10">
        <f t="shared" si="4"/>
        <v>0</v>
      </c>
      <c r="M38" s="10">
        <f t="shared" si="5"/>
        <v>0</v>
      </c>
      <c r="N38" s="11">
        <f t="shared" si="6"/>
        <v>0</v>
      </c>
      <c r="O38" s="71">
        <v>60</v>
      </c>
      <c r="P38" s="72">
        <f t="shared" si="3"/>
        <v>72.599999999999994</v>
      </c>
      <c r="Q38" s="13"/>
    </row>
    <row r="39" spans="1:17" ht="23.25" thickBot="1">
      <c r="A39" s="14">
        <v>33</v>
      </c>
      <c r="B39" s="22" t="s">
        <v>93</v>
      </c>
      <c r="C39" s="25" t="s">
        <v>94</v>
      </c>
      <c r="D39" s="25" t="s">
        <v>96</v>
      </c>
      <c r="E39" s="25"/>
      <c r="F39" s="25">
        <v>101227552</v>
      </c>
      <c r="G39" s="62" t="s">
        <v>78</v>
      </c>
      <c r="H39" s="20" t="s">
        <v>13</v>
      </c>
      <c r="I39" s="18">
        <v>1</v>
      </c>
      <c r="J39" s="69">
        <v>2</v>
      </c>
      <c r="K39" s="9">
        <v>250</v>
      </c>
      <c r="L39" s="10">
        <f t="shared" si="4"/>
        <v>250</v>
      </c>
      <c r="M39" s="10">
        <f t="shared" si="5"/>
        <v>500</v>
      </c>
      <c r="N39" s="11">
        <f t="shared" si="6"/>
        <v>605</v>
      </c>
      <c r="O39" s="71">
        <v>60</v>
      </c>
      <c r="P39" s="72">
        <f t="shared" si="3"/>
        <v>72.599999999999994</v>
      </c>
      <c r="Q39" s="13"/>
    </row>
    <row r="40" spans="1:17" ht="23.25" thickBot="1">
      <c r="A40" s="14">
        <v>34</v>
      </c>
      <c r="B40" s="46" t="s">
        <v>93</v>
      </c>
      <c r="C40" s="47" t="s">
        <v>94</v>
      </c>
      <c r="D40" s="47" t="s">
        <v>95</v>
      </c>
      <c r="E40" s="47"/>
      <c r="F40" s="47">
        <v>20113814</v>
      </c>
      <c r="G40" s="63" t="s">
        <v>86</v>
      </c>
      <c r="H40" s="48" t="s">
        <v>13</v>
      </c>
      <c r="I40" s="49">
        <v>1</v>
      </c>
      <c r="J40" s="49">
        <v>2</v>
      </c>
      <c r="K40" s="9">
        <v>250</v>
      </c>
      <c r="L40" s="10">
        <f t="shared" si="4"/>
        <v>250</v>
      </c>
      <c r="M40" s="10">
        <f t="shared" si="5"/>
        <v>500</v>
      </c>
      <c r="N40" s="11">
        <f t="shared" si="6"/>
        <v>605</v>
      </c>
      <c r="O40" s="71">
        <v>60</v>
      </c>
      <c r="P40" s="72">
        <f t="shared" si="3"/>
        <v>72.599999999999994</v>
      </c>
      <c r="Q40" s="50"/>
    </row>
    <row r="41" spans="1:17" ht="24" hidden="1" thickBot="1">
      <c r="A41" s="14">
        <v>35</v>
      </c>
      <c r="B41" s="57" t="s">
        <v>116</v>
      </c>
      <c r="C41" s="57" t="s">
        <v>117</v>
      </c>
      <c r="D41" s="57" t="s">
        <v>118</v>
      </c>
      <c r="E41" s="57">
        <v>2020</v>
      </c>
      <c r="F41" s="57" t="s">
        <v>119</v>
      </c>
      <c r="G41" s="57" t="s">
        <v>120</v>
      </c>
      <c r="H41" s="57" t="s">
        <v>13</v>
      </c>
      <c r="I41" s="55">
        <v>1</v>
      </c>
      <c r="J41" s="55"/>
      <c r="K41" s="51"/>
      <c r="L41" s="51"/>
      <c r="M41" s="51"/>
      <c r="N41" s="51"/>
      <c r="O41" s="51"/>
      <c r="P41" s="51"/>
      <c r="Q41" s="52"/>
    </row>
    <row r="42" spans="1:17" ht="35.25" hidden="1" thickBot="1">
      <c r="A42" s="14">
        <v>36</v>
      </c>
      <c r="B42" s="57" t="s">
        <v>121</v>
      </c>
      <c r="C42" s="57" t="s">
        <v>122</v>
      </c>
      <c r="D42" s="57" t="s">
        <v>118</v>
      </c>
      <c r="E42" s="57">
        <v>2020</v>
      </c>
      <c r="F42" s="57" t="s">
        <v>123</v>
      </c>
      <c r="G42" s="57" t="s">
        <v>43</v>
      </c>
      <c r="H42" s="57" t="s">
        <v>13</v>
      </c>
      <c r="I42" s="55">
        <v>1</v>
      </c>
      <c r="J42" s="55"/>
      <c r="K42" s="51"/>
      <c r="L42" s="51"/>
      <c r="M42" s="51"/>
      <c r="N42" s="51"/>
      <c r="O42" s="51"/>
      <c r="P42" s="51"/>
      <c r="Q42" s="52"/>
    </row>
    <row r="43" spans="1:17" ht="24" hidden="1" thickBot="1">
      <c r="A43" s="14">
        <v>37</v>
      </c>
      <c r="B43" s="57" t="s">
        <v>124</v>
      </c>
      <c r="C43" s="57" t="s">
        <v>125</v>
      </c>
      <c r="D43" s="57" t="s">
        <v>126</v>
      </c>
      <c r="E43" s="57">
        <v>2020</v>
      </c>
      <c r="F43" s="57" t="s">
        <v>127</v>
      </c>
      <c r="G43" s="57" t="s">
        <v>43</v>
      </c>
      <c r="H43" s="57" t="s">
        <v>13</v>
      </c>
      <c r="I43" s="55">
        <v>1</v>
      </c>
      <c r="J43" s="55"/>
      <c r="K43" s="51"/>
      <c r="L43" s="51"/>
      <c r="M43" s="51"/>
      <c r="N43" s="51"/>
      <c r="O43" s="51"/>
      <c r="P43" s="51"/>
      <c r="Q43" s="52"/>
    </row>
    <row r="44" spans="1:17" ht="35.25" hidden="1" thickBot="1">
      <c r="A44" s="14">
        <v>38</v>
      </c>
      <c r="B44" s="57" t="s">
        <v>128</v>
      </c>
      <c r="C44" s="57" t="s">
        <v>129</v>
      </c>
      <c r="D44" s="57" t="s">
        <v>130</v>
      </c>
      <c r="E44" s="57">
        <v>2014</v>
      </c>
      <c r="F44" s="57">
        <v>14826388</v>
      </c>
      <c r="G44" s="57" t="s">
        <v>43</v>
      </c>
      <c r="H44" s="57" t="s">
        <v>13</v>
      </c>
      <c r="I44" s="55">
        <v>1</v>
      </c>
      <c r="J44" s="55"/>
      <c r="K44" s="51"/>
      <c r="L44" s="51"/>
      <c r="M44" s="51"/>
      <c r="N44" s="51"/>
      <c r="O44" s="51"/>
      <c r="P44" s="51"/>
      <c r="Q44" s="52"/>
    </row>
    <row r="45" spans="1:17" ht="24" hidden="1" thickBot="1">
      <c r="A45" s="14">
        <v>39</v>
      </c>
      <c r="B45" s="57" t="s">
        <v>131</v>
      </c>
      <c r="C45" s="57" t="s">
        <v>132</v>
      </c>
      <c r="D45" s="57" t="s">
        <v>130</v>
      </c>
      <c r="E45" s="57">
        <v>2013</v>
      </c>
      <c r="F45" s="57">
        <v>2204947</v>
      </c>
      <c r="G45" s="57" t="s">
        <v>43</v>
      </c>
      <c r="H45" s="57" t="s">
        <v>13</v>
      </c>
      <c r="I45" s="55">
        <v>1</v>
      </c>
      <c r="J45" s="55"/>
      <c r="K45" s="51"/>
      <c r="L45" s="51"/>
      <c r="M45" s="51"/>
      <c r="N45" s="51"/>
      <c r="O45" s="51"/>
      <c r="P45" s="51"/>
      <c r="Q45" s="52"/>
    </row>
    <row r="46" spans="1:17" ht="24" hidden="1" thickBot="1">
      <c r="A46" s="14">
        <v>40</v>
      </c>
      <c r="B46" s="57" t="s">
        <v>133</v>
      </c>
      <c r="C46" s="57" t="s">
        <v>134</v>
      </c>
      <c r="D46" s="57" t="s">
        <v>130</v>
      </c>
      <c r="E46" s="57">
        <v>2014</v>
      </c>
      <c r="F46" s="57">
        <v>2404965</v>
      </c>
      <c r="G46" s="57" t="s">
        <v>43</v>
      </c>
      <c r="H46" s="57" t="s">
        <v>13</v>
      </c>
      <c r="I46" s="55">
        <v>1</v>
      </c>
      <c r="J46" s="55"/>
      <c r="K46" s="51"/>
      <c r="L46" s="51"/>
      <c r="M46" s="51"/>
      <c r="N46" s="51"/>
      <c r="O46" s="51"/>
      <c r="P46" s="51"/>
      <c r="Q46" s="52"/>
    </row>
    <row r="47" spans="1:17" ht="24" hidden="1" thickBot="1">
      <c r="A47" s="14">
        <v>41</v>
      </c>
      <c r="B47" s="57" t="s">
        <v>135</v>
      </c>
      <c r="C47" s="57" t="s">
        <v>136</v>
      </c>
      <c r="D47" s="57" t="s">
        <v>130</v>
      </c>
      <c r="E47" s="57">
        <v>2016</v>
      </c>
      <c r="F47" s="57">
        <v>2629891</v>
      </c>
      <c r="G47" s="57" t="s">
        <v>43</v>
      </c>
      <c r="H47" s="57" t="s">
        <v>13</v>
      </c>
      <c r="I47" s="55">
        <v>1</v>
      </c>
      <c r="J47" s="55"/>
      <c r="K47" s="51"/>
      <c r="L47" s="51"/>
      <c r="M47" s="51"/>
      <c r="N47" s="51"/>
      <c r="O47" s="51"/>
      <c r="P47" s="51"/>
      <c r="Q47" s="52"/>
    </row>
    <row r="48" spans="1:17" ht="24" hidden="1" thickBot="1">
      <c r="A48" s="14">
        <v>42</v>
      </c>
      <c r="B48" s="57" t="s">
        <v>137</v>
      </c>
      <c r="C48" s="57" t="s">
        <v>136</v>
      </c>
      <c r="D48" s="57" t="s">
        <v>130</v>
      </c>
      <c r="E48" s="57">
        <v>2011</v>
      </c>
      <c r="F48" s="57">
        <v>2106683</v>
      </c>
      <c r="G48" s="57" t="s">
        <v>43</v>
      </c>
      <c r="H48" s="57" t="s">
        <v>13</v>
      </c>
      <c r="I48" s="55">
        <v>1</v>
      </c>
      <c r="J48" s="55"/>
      <c r="K48" s="51"/>
      <c r="L48" s="51"/>
      <c r="M48" s="51"/>
      <c r="N48" s="51"/>
      <c r="O48" s="51"/>
      <c r="P48" s="51"/>
      <c r="Q48" s="52"/>
    </row>
    <row r="49" spans="1:17" ht="15.75" hidden="1" thickBot="1">
      <c r="A49" s="15">
        <v>43</v>
      </c>
      <c r="B49" s="57" t="s">
        <v>116</v>
      </c>
      <c r="C49" s="57" t="s">
        <v>138</v>
      </c>
      <c r="D49" s="57" t="s">
        <v>118</v>
      </c>
      <c r="E49" s="57">
        <v>2020</v>
      </c>
      <c r="F49" s="57" t="s">
        <v>139</v>
      </c>
      <c r="G49" s="57" t="s">
        <v>43</v>
      </c>
      <c r="H49" s="57" t="s">
        <v>13</v>
      </c>
      <c r="I49" s="55">
        <v>1</v>
      </c>
      <c r="J49" s="55"/>
      <c r="K49" s="51"/>
      <c r="L49" s="51"/>
      <c r="M49" s="51"/>
      <c r="N49" s="51"/>
      <c r="O49" s="51"/>
      <c r="P49" s="51"/>
      <c r="Q49" s="52"/>
    </row>
    <row r="50" spans="1:17" ht="24" hidden="1" thickBot="1">
      <c r="A50" s="37">
        <v>44</v>
      </c>
      <c r="B50" s="57" t="s">
        <v>140</v>
      </c>
      <c r="C50" s="57" t="s">
        <v>141</v>
      </c>
      <c r="D50" s="57" t="s">
        <v>142</v>
      </c>
      <c r="E50" s="57">
        <v>2017</v>
      </c>
      <c r="F50" s="57" t="s">
        <v>143</v>
      </c>
      <c r="G50" s="57" t="s">
        <v>144</v>
      </c>
      <c r="H50" s="57" t="s">
        <v>13</v>
      </c>
      <c r="I50" s="55">
        <v>1</v>
      </c>
      <c r="J50" s="55"/>
      <c r="K50" s="51"/>
      <c r="L50" s="51"/>
      <c r="M50" s="51"/>
      <c r="N50" s="51"/>
      <c r="O50" s="51"/>
      <c r="P50" s="51"/>
      <c r="Q50" s="52"/>
    </row>
    <row r="51" spans="1:17" ht="24" hidden="1" thickBot="1">
      <c r="A51" s="15">
        <v>45</v>
      </c>
      <c r="B51" s="57" t="s">
        <v>145</v>
      </c>
      <c r="C51" s="57" t="s">
        <v>146</v>
      </c>
      <c r="D51" s="57" t="s">
        <v>142</v>
      </c>
      <c r="E51" s="57">
        <v>2013</v>
      </c>
      <c r="F51" s="57" t="s">
        <v>147</v>
      </c>
      <c r="G51" s="57" t="s">
        <v>144</v>
      </c>
      <c r="H51" s="57" t="s">
        <v>13</v>
      </c>
      <c r="I51" s="55">
        <v>1</v>
      </c>
      <c r="J51" s="55"/>
      <c r="K51" s="51"/>
      <c r="L51" s="51"/>
      <c r="M51" s="51"/>
      <c r="N51" s="51"/>
      <c r="O51" s="51"/>
      <c r="P51" s="51"/>
      <c r="Q51" s="52"/>
    </row>
    <row r="52" spans="1:17" ht="24" hidden="1" thickBot="1">
      <c r="A52" s="14">
        <v>46</v>
      </c>
      <c r="B52" s="57" t="s">
        <v>148</v>
      </c>
      <c r="C52" s="57" t="s">
        <v>149</v>
      </c>
      <c r="D52" s="57" t="s">
        <v>150</v>
      </c>
      <c r="E52" s="57">
        <v>2011</v>
      </c>
      <c r="F52" s="57" t="s">
        <v>151</v>
      </c>
      <c r="G52" s="57" t="s">
        <v>144</v>
      </c>
      <c r="H52" s="57" t="s">
        <v>13</v>
      </c>
      <c r="I52" s="55">
        <v>1</v>
      </c>
      <c r="J52" s="55"/>
      <c r="K52" s="51"/>
      <c r="L52" s="51"/>
      <c r="M52" s="51"/>
      <c r="N52" s="51"/>
      <c r="O52" s="51"/>
      <c r="P52" s="51"/>
      <c r="Q52" s="52"/>
    </row>
    <row r="53" spans="1:17" ht="24" hidden="1" thickBot="1">
      <c r="A53" s="14">
        <v>47</v>
      </c>
      <c r="B53" s="57" t="s">
        <v>152</v>
      </c>
      <c r="C53" s="57" t="s">
        <v>153</v>
      </c>
      <c r="D53" s="57" t="s">
        <v>154</v>
      </c>
      <c r="E53" s="57">
        <v>2012</v>
      </c>
      <c r="F53" s="57" t="s">
        <v>155</v>
      </c>
      <c r="G53" s="57" t="s">
        <v>144</v>
      </c>
      <c r="H53" s="57" t="s">
        <v>13</v>
      </c>
      <c r="I53" s="55">
        <v>1</v>
      </c>
      <c r="J53" s="55"/>
      <c r="K53" s="51"/>
      <c r="L53" s="51"/>
      <c r="M53" s="51"/>
      <c r="N53" s="51"/>
      <c r="O53" s="51"/>
      <c r="P53" s="51"/>
      <c r="Q53" s="52"/>
    </row>
    <row r="54" spans="1:17" ht="24" hidden="1" thickBot="1">
      <c r="A54" s="14">
        <v>48</v>
      </c>
      <c r="B54" s="57" t="s">
        <v>156</v>
      </c>
      <c r="C54" s="57" t="s">
        <v>157</v>
      </c>
      <c r="D54" s="57" t="s">
        <v>158</v>
      </c>
      <c r="E54" s="57">
        <v>2006</v>
      </c>
      <c r="F54" s="57">
        <v>1571161</v>
      </c>
      <c r="G54" s="57" t="s">
        <v>144</v>
      </c>
      <c r="H54" s="57" t="s">
        <v>13</v>
      </c>
      <c r="I54" s="55">
        <v>1</v>
      </c>
      <c r="J54" s="55"/>
      <c r="K54" s="51"/>
      <c r="L54" s="51"/>
      <c r="M54" s="51"/>
      <c r="N54" s="51"/>
      <c r="O54" s="51"/>
      <c r="P54" s="51"/>
      <c r="Q54" s="52"/>
    </row>
    <row r="55" spans="1:17" ht="24" hidden="1" thickBot="1">
      <c r="A55" s="14">
        <v>49</v>
      </c>
      <c r="B55" s="58" t="s">
        <v>159</v>
      </c>
      <c r="C55" s="58" t="s">
        <v>160</v>
      </c>
      <c r="D55" s="58" t="s">
        <v>161</v>
      </c>
      <c r="E55" s="58">
        <v>2013</v>
      </c>
      <c r="F55" s="58" t="s">
        <v>162</v>
      </c>
      <c r="G55" s="58" t="s">
        <v>78</v>
      </c>
      <c r="H55" s="58" t="s">
        <v>13</v>
      </c>
      <c r="I55" s="56">
        <v>1</v>
      </c>
      <c r="J55" s="70"/>
      <c r="K55" s="53"/>
      <c r="L55" s="65"/>
      <c r="M55" s="53"/>
      <c r="N55" s="53"/>
      <c r="O55" s="53"/>
      <c r="P55" s="53"/>
      <c r="Q55" s="54"/>
    </row>
    <row r="56" spans="1:17" ht="16.5" thickTop="1" thickBot="1">
      <c r="A56" s="45"/>
      <c r="B56" s="45"/>
      <c r="C56" s="45"/>
      <c r="D56" s="45"/>
      <c r="E56" s="45"/>
      <c r="F56" s="45"/>
      <c r="G56" s="45"/>
      <c r="H56" s="45"/>
      <c r="I56" s="76" t="s">
        <v>170</v>
      </c>
      <c r="J56" s="77"/>
      <c r="K56" s="78"/>
      <c r="L56" s="73">
        <f>SUM(L17:L55)</f>
        <v>1350</v>
      </c>
      <c r="M56" s="66"/>
      <c r="N56" s="67"/>
      <c r="O56" s="84"/>
      <c r="P56" s="85"/>
      <c r="Q56" s="45"/>
    </row>
    <row r="57" spans="1:17" ht="16.5" thickTop="1" thickBot="1">
      <c r="K57" s="79" t="s">
        <v>166</v>
      </c>
      <c r="L57" s="80"/>
      <c r="M57" s="74">
        <f>SUM(M17:M56)</f>
        <v>2700</v>
      </c>
      <c r="N57" s="75">
        <f>SUM(N17:N56)</f>
        <v>3267</v>
      </c>
    </row>
    <row r="58" spans="1:17" ht="15.75" thickTop="1"/>
  </sheetData>
  <mergeCells count="5">
    <mergeCell ref="I56:K56"/>
    <mergeCell ref="K57:L57"/>
    <mergeCell ref="A4:I4"/>
    <mergeCell ref="A5:A6"/>
    <mergeCell ref="O56:P56"/>
  </mergeCells>
  <pageMargins left="0.70866141732283472" right="0.70866141732283472" top="0.74803149606299213" bottom="0.74803149606299213" header="0.31496062992125984" footer="0.31496062992125984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tomixas</dc:creator>
  <cp:lastModifiedBy>AV</cp:lastModifiedBy>
  <cp:lastPrinted>2022-10-31T13:17:23Z</cp:lastPrinted>
  <dcterms:created xsi:type="dcterms:W3CDTF">2022-08-17T18:45:02Z</dcterms:created>
  <dcterms:modified xsi:type="dcterms:W3CDTF">2022-11-09T12:16:01Z</dcterms:modified>
</cp:coreProperties>
</file>