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xr:revisionPtr revIDLastSave="0" documentId="13_ncr:1_{BEBC5F85-D7EE-4EB8-8988-E55F56E34A2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Hlk498334581" localSheetId="0">Sheet1!#REF!</definedName>
    <definedName name="OLE_LINK1" localSheetId="0">Sheet1!$A$12</definedName>
    <definedName name="OLE_LINK5" localSheetId="0">Sheet1!$A$24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40" i="1" l="1"/>
  <c r="R40" i="1" s="1"/>
  <c r="T40" i="1" s="1"/>
  <c r="U40" i="1" s="1"/>
  <c r="Q41" i="1"/>
  <c r="R41" i="1" s="1"/>
  <c r="T41" i="1" s="1"/>
  <c r="U41" i="1" s="1"/>
  <c r="Q42" i="1"/>
  <c r="R42" i="1" s="1"/>
  <c r="T42" i="1" s="1"/>
  <c r="U42" i="1" s="1"/>
  <c r="Q43" i="1"/>
  <c r="R43" i="1" s="1"/>
  <c r="T43" i="1" s="1"/>
  <c r="U43" i="1" s="1"/>
  <c r="Q44" i="1"/>
  <c r="R44" i="1" s="1"/>
  <c r="T44" i="1" s="1"/>
  <c r="U44" i="1" s="1"/>
  <c r="Q45" i="1"/>
  <c r="R45" i="1" s="1"/>
  <c r="T45" i="1" s="1"/>
  <c r="U45" i="1" s="1"/>
  <c r="Q46" i="1"/>
  <c r="R46" i="1" s="1"/>
  <c r="T46" i="1" s="1"/>
  <c r="U46" i="1" s="1"/>
  <c r="Q47" i="1"/>
  <c r="R47" i="1" s="1"/>
  <c r="T47" i="1" s="1"/>
  <c r="U47" i="1" s="1"/>
  <c r="Q48" i="1"/>
  <c r="R48" i="1" s="1"/>
  <c r="T48" i="1" s="1"/>
  <c r="U48" i="1" s="1"/>
  <c r="Q49" i="1"/>
  <c r="R49" i="1" s="1"/>
  <c r="T49" i="1" s="1"/>
  <c r="U49" i="1" s="1"/>
  <c r="Q50" i="1"/>
  <c r="R50" i="1" s="1"/>
  <c r="T50" i="1" s="1"/>
  <c r="U50" i="1" s="1"/>
  <c r="Q51" i="1"/>
  <c r="R51" i="1" s="1"/>
  <c r="T51" i="1" s="1"/>
  <c r="U51" i="1" s="1"/>
  <c r="Q52" i="1"/>
  <c r="R52" i="1" s="1"/>
  <c r="T52" i="1" s="1"/>
  <c r="U52" i="1" s="1"/>
  <c r="Q53" i="1"/>
  <c r="R53" i="1" s="1"/>
  <c r="T53" i="1" s="1"/>
  <c r="U53" i="1" s="1"/>
  <c r="Q54" i="1"/>
  <c r="R54" i="1" s="1"/>
  <c r="T54" i="1" s="1"/>
  <c r="U54" i="1" s="1"/>
  <c r="Q55" i="1"/>
  <c r="R55" i="1" s="1"/>
  <c r="T55" i="1" s="1"/>
  <c r="U55" i="1" s="1"/>
  <c r="Q56" i="1"/>
  <c r="R56" i="1" s="1"/>
  <c r="T56" i="1" s="1"/>
  <c r="U56" i="1" s="1"/>
  <c r="Q57" i="1"/>
  <c r="R57" i="1" s="1"/>
  <c r="T57" i="1" s="1"/>
  <c r="U57" i="1" s="1"/>
  <c r="Q58" i="1"/>
  <c r="R58" i="1" s="1"/>
  <c r="T58" i="1" s="1"/>
  <c r="U58" i="1" s="1"/>
  <c r="Q59" i="1"/>
  <c r="R59" i="1" s="1"/>
  <c r="T59" i="1" s="1"/>
  <c r="U59" i="1" s="1"/>
  <c r="Q60" i="1"/>
  <c r="R60" i="1" s="1"/>
  <c r="T60" i="1" s="1"/>
  <c r="U60" i="1" s="1"/>
  <c r="Q61" i="1"/>
  <c r="R61" i="1" s="1"/>
  <c r="T61" i="1" s="1"/>
  <c r="U61" i="1" s="1"/>
  <c r="Q62" i="1"/>
  <c r="R62" i="1" s="1"/>
  <c r="T62" i="1" s="1"/>
  <c r="U62" i="1" s="1"/>
  <c r="Q63" i="1"/>
  <c r="R63" i="1" s="1"/>
  <c r="T63" i="1" s="1"/>
  <c r="U63" i="1" s="1"/>
  <c r="Q64" i="1"/>
  <c r="R64" i="1" s="1"/>
  <c r="T64" i="1" s="1"/>
  <c r="U64" i="1" s="1"/>
  <c r="Q65" i="1"/>
  <c r="R65" i="1" s="1"/>
  <c r="T65" i="1" s="1"/>
  <c r="U65" i="1" s="1"/>
  <c r="Q66" i="1"/>
  <c r="R66" i="1" s="1"/>
  <c r="T66" i="1" s="1"/>
  <c r="U66" i="1" s="1"/>
  <c r="Q67" i="1"/>
  <c r="R67" i="1" s="1"/>
  <c r="T67" i="1" s="1"/>
  <c r="U67" i="1" s="1"/>
  <c r="Q68" i="1"/>
  <c r="R68" i="1" s="1"/>
  <c r="T68" i="1" s="1"/>
  <c r="U68" i="1" s="1"/>
  <c r="Q39" i="1"/>
  <c r="R39" i="1" s="1"/>
  <c r="T39" i="1" s="1"/>
  <c r="U39" i="1" s="1"/>
</calcChain>
</file>

<file path=xl/sharedStrings.xml><?xml version="1.0" encoding="utf-8"?>
<sst xmlns="http://schemas.openxmlformats.org/spreadsheetml/2006/main" count="112" uniqueCount="110">
  <si>
    <t>Pirkimo dalies Nr.</t>
  </si>
  <si>
    <t>Užsakovo (perkančiosios organizacijos) adresas</t>
  </si>
  <si>
    <t xml:space="preserve">Eil. Nr. </t>
  </si>
  <si>
    <t>Eil. Nr.</t>
  </si>
  <si>
    <t>Bendra palyginamoji pasiūlymo kaina, Eur be PVM</t>
  </si>
  <si>
    <t>Bendra palyginamoji pasiūlymo kaina, Eur su PVM</t>
  </si>
  <si>
    <t>PVM, Eur</t>
  </si>
  <si>
    <t>Tiekėjo (serviso) pavadinimas ir serviso adresas</t>
  </si>
  <si>
    <t>Kitos (neįvardintos) remonto/aptarnavimo paslaugos</t>
  </si>
  <si>
    <t>Mūsų serviso (-ų) atstumai iki nurodytų AB „Kelių priežiūra“ kelių tarnybų (Užsakovo adresų) ir valandiniai įkainiai už suteikiamas paslaugas:</t>
  </si>
  <si>
    <t>Sutarties vertė Eur be PVM</t>
  </si>
  <si>
    <t>Mes patvirtiname, kad visa pasiūlyme pateikta informacija yra teisinga ir atitinka tikrovę.</t>
  </si>
  <si>
    <t>(Data)</t>
  </si>
  <si>
    <t>(Vieta)</t>
  </si>
  <si>
    <t>Maksimalus atstumas nuo (perkančiosios organizacijos) adreso į vieną pusę</t>
  </si>
  <si>
    <t>Tiekėjo atstumas iki perkančiosios organizacijos adreso, nuvažiuojamas keliais trumpiausiu atstumu, km (http://www.maps.lt/)</t>
  </si>
  <si>
    <t>Mechaninių mazgų (važiuoklė, variklis, pavarų dėžė ir kita) gedimo diagnostika</t>
  </si>
  <si>
    <t>Perdavimo mechanizmų remontas (pavarų dėžės, reduktoriai)</t>
  </si>
  <si>
    <t>Važiuoklės remontas (pakaba, stabdžių sistema, vairavimo mechanizmas)</t>
  </si>
  <si>
    <t>Techninis aptarnavimas (tepalų ir kitų skysčių, filtrų keitimas, patikra ir paruošimas techninei apžiūrai ir kt.)</t>
  </si>
  <si>
    <t>Santaikos g. 27, LT-62123, Alytus</t>
  </si>
  <si>
    <t>Ukmergės g. 16, LT-55101 Jonava</t>
  </si>
  <si>
    <t>Vytauto Didžiojo g. 118, LT-56111 Kaišiadorys</t>
  </si>
  <si>
    <t>Kauno g. 72, Garliavos sen., LT-53282Pagirių km.,</t>
  </si>
  <si>
    <t>Gamyklų g. 12, LT-68108 Marijampolė</t>
  </si>
  <si>
    <t>Birutės g. 50, LT-71132 Šakiai</t>
  </si>
  <si>
    <t>Kelininkų g. 10, LT-18110 Švenčionys</t>
  </si>
  <si>
    <t>Birutės g. 4, LT-57177 Kėdainiai</t>
  </si>
  <si>
    <t>Purienų g. 4, LT-82144 Radviliškis</t>
  </si>
  <si>
    <t>Miško g. 2a, Šilagalio km. LT-36220 Panevėžio r.</t>
  </si>
  <si>
    <t>Basanavičiaus g. 54, LT-41164 Biržai</t>
  </si>
  <si>
    <t>Liepų g. 15, LT-60119 Raseiniai</t>
  </si>
  <si>
    <t>Vilniaus g. 82, LT-84166 Joniškis</t>
  </si>
  <si>
    <t>Žeimių g. 18, LT-81488 Ginkūnų km. Šiaulių r.</t>
  </si>
  <si>
    <t>Tilžės g. 54, LT-91110 Klaipėda</t>
  </si>
  <si>
    <t>Pramonės g. 4, LT-99116 Šilutė</t>
  </si>
  <si>
    <t>Vytauto g. 112, LT-97133 Kretinga</t>
  </si>
  <si>
    <t>Mosėdžio g. 23, LT-98120 Skuodas</t>
  </si>
  <si>
    <t>Stoties g. 11, LT-90115 Plungė</t>
  </si>
  <si>
    <t>Struikų g. 10, LT-75124 Šilalė</t>
  </si>
  <si>
    <t>P. Paulaičio g. 25, LT-74111 Jurbarkas</t>
  </si>
  <si>
    <t>Laisvės g. 50, LT-72309, Tauragė</t>
  </si>
  <si>
    <t>Viekšnių g. 14, LT-85372 Akmenė</t>
  </si>
  <si>
    <t>Laižuvos g. 80, LT-89213 Mažeikiai</t>
  </si>
  <si>
    <t>Džiuginėnų k., Gadūnavo sen., LT-87415 Telšių r.</t>
  </si>
  <si>
    <t>Savanorių pr. 321C, LT-50120 Kaunas</t>
  </si>
  <si>
    <t>Mechanizatorių g. 19, LT-65200, Varėna</t>
  </si>
  <si>
    <t>J. Basanavičiaus g. 47, LT-59155, Prienai</t>
  </si>
  <si>
    <t>Turistų g. 11, LT-67102, Lazdijai</t>
  </si>
  <si>
    <t>Preliminarus valandų kiekis (val.)</t>
  </si>
  <si>
    <t>(PU-9710/22) Lengvųjų automobilių autoserviso paslaugos</t>
  </si>
  <si>
    <r>
      <t xml:space="preserve">Atkreiptinas Tiekėjų dėmesys: </t>
    </r>
    <r>
      <rPr>
        <b/>
        <u/>
        <sz val="12"/>
        <color indexed="10"/>
        <rFont val="Times New Roman"/>
        <family val="1"/>
        <charset val="186"/>
      </rPr>
      <t>Užpildytas Pasiūlymas  privalo būti pateiktas ne skenuota forma, bet Microsoft Excell formatu ar kita visuotinai prieinama teksto redagavimo programa</t>
    </r>
    <r>
      <rPr>
        <b/>
        <u/>
        <sz val="8"/>
        <color indexed="10"/>
        <rFont val="Times New Roman"/>
        <family val="1"/>
        <charset val="186"/>
      </rPr>
      <t> </t>
    </r>
    <r>
      <rPr>
        <b/>
        <u/>
        <sz val="12"/>
        <color indexed="10"/>
        <rFont val="Times New Roman"/>
        <family val="1"/>
        <charset val="186"/>
      </rPr>
      <t>. Tiekėjas gali pildyti tik pilkai pažymėtus laukus (celes).</t>
    </r>
  </si>
  <si>
    <t>Južintų g. 3, LT-42150 Rokiškis</t>
  </si>
  <si>
    <t>Kompiuterinė gedimo diagnostika (visiems automobiliams)</t>
  </si>
  <si>
    <t>Elektrinių mazgų (starterių, generatorių, komutatorių, rėlių, laidų pynių ir pan.) gedimo diagnostika ir remontas</t>
  </si>
  <si>
    <t>Variklių ir susijusių mazgų remontas (aušinimo sistema, degalų tiekimo sistema, dujų išmetimo sistema, maitinimo sistema)</t>
  </si>
  <si>
    <t>Tiekėjo arba ūkio subjektų grupės narių pavadinimas (-ai)</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</si>
  <si>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</si>
  <si>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</si>
  <si>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</si>
  <si>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</si>
  <si>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</si>
  <si>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</si>
  <si>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</si>
  <si>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</si>
  <si>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</si>
  <si>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</si>
  <si>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 Šiuo pasiūlymu pažymime, kad sutinkame su visomis pirkimo sąlygomis, nustatytomis:
1.1.1. skelbime apie pirkimą;
1.1.2. konkurso bendrosiose ir specialiosiose sąlygose (kartu su priedais);
1.1.3. dokumentų paaiškinimuose (patikslinimuose), taip pat atsakymuose į tiekėjų klausimus (jei tokių bus);
1.4. kituose CVP IS priemonėmis pateiktuose dokumentuose.
1.2. Pateikdamas CVP IS priemonėmis pasiūlymą, patvirtinu, kad dokumentų skaitmeninės kopijos ir elektroninėmis priemonėmis pateikti duomenys yra tikri.
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
1.4. Pasiūlymas galioja ne trumpiau nei 90 kalendorinių dienų nuo paskutinės pasiūlymo pateikimo dienos, šią dieną įskaičiuojant į pasiūlymo galiojimo laikotarpį.
1.5. Patvirtiname, kad visa mūsų pasiūlyme pateikta informacija yra teisinga ir kad mes nenuslėpėme jokios informacijos, kurią buvo prašoma pateikti pirkimo dokumentuose.</t>
  </si>
  <si>
    <t xml:space="preserve">2. INFORMACIJA APIE PLANUOJAMUS PASITELKTI SUBTIEKĖJUS AR RĖMIMĄSI KITŲ ŪKIO SUBJEKTŲ PAJĖGUMAIS </t>
  </si>
  <si>
    <t>1.	INFORMACIJA APIE TIEKĖJĄ</t>
  </si>
  <si>
    <t>2.1. Lentelėje nurodomi ūkio subjektai, kurių pajėgumais remiamasi, siekiant atitikti pirkimo dokumentuose nurodytus kvalifikacijos reikalavimus (jei taikoma):</t>
  </si>
  <si>
    <t>Ūkio subjekto, kurio pajėgumais remiamasi (pavadinimas, juridinio asmens  kodas, adresas) ir/arba kvazisubtiekėjo vardas, pavardė</t>
  </si>
  <si>
    <t>Nuoroda į konkurso specialiųjų sąlygų punktą (kvalifikacijos reikalavimą), kuriam atitikti remiamasi ūkio subjekto ar kvazisubtiekėjo pajėgumais</t>
  </si>
  <si>
    <t>Sutarties dalis (apimtis eurais, dalis procentais), kuriai ketinama pasitelkti ūkio subjektą, kurio pajėgumais remiamasi ir/ar  kvazisubtiekėją</t>
  </si>
  <si>
    <t>Kvazisubtiekėjai – fiziniai asmenys, kuriuos ketinama įdarbinti pirkimo laimėjimo atveju. 
Kartu su pasiūlymu turi būti pateikti ūkio subjektų, kurių pajėgumais remiamasi, užpildyti ir pasirašyti EBVPD.
Nepildyti, jei pasiūlymą teikia ūkio subjektų grupė, veikianti pagal jungtinės veiklos sutartį.
Pirkėjui paprašius, tiekėjas turės pateikti įrodymus, kad, vykdant sutartį, jam bus prieinami lentelėje nurodytų ūkio subjektų pajėgumai.</t>
  </si>
  <si>
    <t xml:space="preserve">3. PASIŪLYMO KAINA </t>
  </si>
  <si>
    <r>
      <rPr>
        <b/>
        <vertAlign val="superscript"/>
        <sz val="11"/>
        <rFont val="Times New Roman"/>
        <family val="1"/>
        <charset val="186"/>
      </rPr>
      <t>1</t>
    </r>
    <r>
      <rPr>
        <b/>
        <sz val="11"/>
        <rFont val="Times New Roman"/>
        <family val="1"/>
        <charset val="186"/>
      </rPr>
      <t>*PVM, %</t>
    </r>
  </si>
  <si>
    <t xml:space="preserve">Valandinis paslaugų įkainis, Eur be PVM </t>
  </si>
  <si>
    <r>
      <rPr>
        <b/>
        <vertAlign val="superscript"/>
        <sz val="12"/>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t>
    </r>
    <r>
      <rPr>
        <i/>
        <sz val="11"/>
        <rFont val="Times New Roman"/>
        <family val="1"/>
        <charset val="186"/>
      </rPr>
      <t>https://vpt.lrv.lt/uploads/vpt/documents/files/LT_versija/E_vedlys/4_convenience/PVMpagalba(Pasiulymoforma).pdf</t>
    </r>
  </si>
  <si>
    <r>
      <rPr>
        <b/>
        <vertAlign val="superscript"/>
        <sz val="12"/>
        <rFont val="Times New Roman"/>
        <family val="1"/>
        <charset val="186"/>
      </rPr>
      <t>2</t>
    </r>
    <r>
      <rPr>
        <sz val="11"/>
        <rFont val="Times New Roman"/>
        <family val="1"/>
        <charset val="186"/>
      </rPr>
      <t>*Nuolaida bus taikoma visą sutarties galiojimo laikotarpį. Vykdant  sutartį tiekėjas gali pritaikyti  ir didesnę nuolaidą, nei  nurodyta pasiūlyme.</t>
    </r>
  </si>
  <si>
    <t xml:space="preserve">5. KARTU SU PASIŪLYMU PATEIKIAMI DOKUMENTAI/INFORMACIJA </t>
  </si>
  <si>
    <t>Kartu su pasiūlymu pateikiami dokumentai/informacija (pateikto dokumento pavadinimas):</t>
  </si>
  <si>
    <t>Ar dokumentas/informacija yra konfidenciali (nurodyti TAIP arba Ne arba DALINAI (patikslinant kuri dokumente nurodyta informacija yra konfidenciali)</t>
  </si>
  <si>
    <t>Argumentai, (pagrindimas) kodėl informacija yra konfidenciali</t>
  </si>
  <si>
    <t>1.</t>
  </si>
  <si>
    <t>2.</t>
  </si>
  <si>
    <t>...</t>
  </si>
  <si>
    <t xml:space="preserve">Pastaba: Tiekėjas negali nurodyti, kad visas pasiūlymas yra konfidencialus. Tiekėjo pavadinimas, kainos, įkainiai, siūlomų prekių gamintojai bei modeliai, prekių aprašymai (techninės specifikacijos) - nėra konfidenciali informacija.
Konfidencialia negali būti laikoma informacija, kuri atitinka VPĮ 20 straipsnio 2 dalyje nustatytus požymius ir sąlygas, todėl ši informacija bus viešinama VPĮ numatyta tvarka, nepriklausomai nuo to ar ši informacija bus nurodyta kaip konfidenciali.
 „Konfidencialumas viešuosiuose pirkimuose“ https://vpt.lrv.lt/uploads/vpt/documents/files/mp/konfidenciali_informacija.pdf  </t>
  </si>
  <si>
    <t xml:space="preserve">     (pareigos)</t>
  </si>
  <si>
    <t xml:space="preserve">                       (parašas)</t>
  </si>
  <si>
    <t>(vardas pavardė)</t>
  </si>
  <si>
    <t>Jei pasiūlymą pasirašo Tiekėjo įgaliotas asmuo, kartu su pasiūlymu turi būti pateiktas dokumentas (įgaliojimas) suteikiantis teisę nurodytam asmeniui pasirašyti Tiekėjo vardu.</t>
  </si>
  <si>
    <t>Aplinkosauginis reikalavimas</t>
  </si>
  <si>
    <t>Privaloma parametro reikšmė</t>
  </si>
  <si>
    <t>Geriausia kriterijaus reikšmė*</t>
  </si>
  <si>
    <t>Atitikimą pagrindžiantys dokumentai</t>
  </si>
  <si>
    <t>Tiekėjo siūlomas parametras</t>
  </si>
  <si>
    <t>Nenustatoma</t>
  </si>
  <si>
    <t>Tiekėjas pirkimo sutarties vykdymo laikotarpiu galės taikyti aplinkos apsaugos vadybos priemones:
lengvųjų automobilių autoserviso paslaugų teikimo veikloje turi būti įdiegęs aplinkos apsaugos vadybos sistemą EMAS arba kitą aplinkos apsaugos vadybos sistemą, įdiegtą pagal standartą LST EN ISO 14001 ar kitus aplinkos apsaugos vadybos standartus, pagrįstus atitinkamais Europos arba tarptautiniais standartais, kuriuos yra patvirtinusios sertifikavimo įstaigos, atitinkančios Europos Sąjungos teisės aktus arba atitinkamus Europos ar tarptautinius sertifikavimo standartus. (T)</t>
  </si>
  <si>
    <t>Pateikiamas nepriklausomos sertifikavimo įstaigos išduotas sertifikatas, patvirtinantis, kad tiekėjas laikosi:
- 2009 m. lapkričio 25 d. Europos Parlamento ir Tarybos reglamentu (EB) Nr. 1221/2009 pripažįstamos Europos Sąjungos aplinkos apsaugos vadybos ir audito sistemos  (EMAS) arba kitos aplinkos apsaugos vadybos sistemos, pripažįstamos pagal minėto reglamento 45 straipsnį, reikalavimų, arba
- standarto LST EN ISO 14001:2015 (arba lygiaverčio standarto) reikalavimų.
Perkančioji organizacija pripažįsta ir kitose Europos Sąjungos valstybėse – narėse įsisteigusių nepriklausomų įstaigų išduotus lygiaverčius sertifikatus.
Perkančioji organizacija priima ir kitus tiekėjo lygiaverčių aplinkos apsaugos vadybos   užtikrinimo priemonių įrodymus,  kurie patvirtintų, kad:
- jo taikomos aplinkos apsaugos vadybos užtikrinimo priemonės atitinka  pagal 2009 m. lapkričio 25 d. Europos Parlamento ir Tarybos reglamentą (EB) Nr. 1221/2009 pripažįstamų aplinkos apsaugos vadybos ir audito sistemų reikalavimus, 
arba
- jo taikomos aplinkos apsaugos vadybos užtikrinimo priemonės atitinka  standarto LST EN ISO 14001:2015 (arba lygiaverčio standarto) reikalavimus.</t>
  </si>
  <si>
    <t>*Tiekėjui, pasiūliusiam nustatytą geriausią (arba viršijančią nustatytą geriausią) kriterijaus reikšmę, bus skiriamas maksimalus balas, nustatytas atitinkamam kriterijui, kuris bus naudojamas apskaičiuojant ekonominio naudingumo vertę.</t>
  </si>
  <si>
    <t>Valandinių paslaugų įkainių suma, Eur be PVM</t>
  </si>
  <si>
    <t>___2022-08-25___________</t>
  </si>
  <si>
    <r>
      <t>__</t>
    </r>
    <r>
      <rPr>
        <u/>
        <sz val="11"/>
        <rFont val="Times New Roman"/>
        <family val="1"/>
        <charset val="186"/>
      </rPr>
      <t>Rokiškis, Lietuva</t>
    </r>
    <r>
      <rPr>
        <sz val="11"/>
        <rFont val="Times New Roman"/>
        <family val="1"/>
        <charset val="186"/>
      </rPr>
      <t>____________</t>
    </r>
  </si>
  <si>
    <t>UAB ,,Trečias brolis"</t>
  </si>
  <si>
    <t>LT100012405318</t>
  </si>
  <si>
    <t>Trečias brolis, P.Cvirkos g.6, Rokiškis</t>
  </si>
  <si>
    <t xml:space="preserve">Ne </t>
  </si>
  <si>
    <t>EBVPD</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</si>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</sst>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TimesLT"/>
      <charset val="186"/>
    </font>
    <font>
      <sz val="10"/>
      <name val="Arial"/>
      <family val="2"/>
      <charset val="186"/>
    </font>
    <font>
      <sz val="11"/>
      <name val="Times New Roman"/>
      <family val="1"/>
      <charset val="186"/>
    </font>
    <font>
      <b/>
      <sz val="11"/>
      <name val="Times New Roman"/>
      <family val="1"/>
      <charset val="186"/>
    </font>
    <font>
      <b/>
      <sz val="10"/>
      <name val="Times New Roman"/>
      <family val="1"/>
      <charset val="186"/>
    </font>
    <font>
      <b/>
      <vertAlign val="superscript"/>
      <sz val="11"/>
      <name val="Times New Roman"/>
      <family val="1"/>
      <charset val="186"/>
    </font>
    <font>
      <sz val="10"/>
      <name val="Times New Roman"/>
      <family val="1"/>
      <charset val="186"/>
    </font>
    <font>
      <b/>
      <vertAlign val="superscript"/>
      <sz val="12"/>
      <name val="Times New Roman"/>
      <family val="1"/>
      <charset val="186"/>
    </font>
    <font>
      <b/>
      <sz val="12"/>
      <name val="Times New Roman"/>
      <family val="1"/>
      <charset val="186"/>
    </font>
    <font>
      <i/>
      <sz val="11"/>
      <name val="Times New Roman"/>
      <family val="1"/>
      <charset val="186"/>
    </font>
    <font>
      <b/>
      <u/>
      <sz val="12"/>
      <color indexed="10"/>
      <name val="Times New Roman"/>
      <family val="1"/>
      <charset val="186"/>
    </font>
    <font>
      <b/>
      <u/>
      <sz val="8"/>
      <color indexed="10"/>
      <name val="Times New Roman"/>
      <family val="1"/>
      <charset val="186"/>
    </font>
    <font>
      <sz val="9"/>
      <name val="Times New Roman"/>
      <family val="1"/>
      <charset val="186"/>
    </font>
    <font>
      <sz val="11"/>
      <color theme="1"/>
      <name val="Calibri"/>
      <family val="2"/>
      <scheme val="minor"/>
    </font>
    <font>
      <sz val="11"/>
      <color theme="1"/>
      <name val="Times New Roman"/>
      <family val="1"/>
      <charset val="186"/>
    </font>
    <font>
      <sz val="11"/>
      <color rgb="FF000000"/>
      <name val="Times New Roman"/>
      <family val="1"/>
      <charset val="186"/>
    </font>
    <font>
      <sz val="11"/>
      <color rgb="FFFF0000"/>
      <name val="Times New Roman"/>
      <family val="1"/>
      <charset val="186"/>
    </font>
    <font>
      <sz val="11"/>
      <color rgb="FF00B050"/>
      <name val="Times New Roman"/>
      <family val="1"/>
      <charset val="186"/>
    </font>
    <font>
      <b/>
      <sz val="11"/>
      <color rgb="FF000000"/>
      <name val="Times New Roman"/>
      <family val="1"/>
      <charset val="186"/>
    </font>
    <font>
      <b/>
      <sz val="11"/>
      <color theme="1"/>
      <name val="Times New Roman"/>
      <family val="1"/>
      <charset val="186"/>
    </font>
    <font>
      <sz val="10"/>
      <color theme="1"/>
      <name val="Times New Roman"/>
      <family val="1"/>
      <charset val="186"/>
    </font>
    <font>
      <u/>
      <sz val="11"/>
      <name val="Times New Roman"/>
      <family val="1"/>
      <charset val="186"/>
    </font>
    <font>
      <u/>
      <sz val="11"/>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6">
    <xf numFmtId="0" fontId="0" fillId="0" borderId="0"/>
    <xf numFmtId="0" fontId="3" fillId="0" borderId="0"/>
    <xf numFmtId="0" fontId="3" fillId="0" borderId="0"/>
    <xf numFmtId="0" fontId="2" fillId="0" borderId="0"/>
    <xf numFmtId="0" fontId="1" fillId="0" borderId="0"/>
    <xf numFmtId="9" fontId="15" fillId="0" borderId="0" applyFont="0" applyFill="0" applyBorder="0" applyAlignment="0" applyProtection="0"/>
  </cellStyleXfs>
  <cellXfs count="108">
    <xf numFmtId="0" fontId="0" fillId="0" borderId="0" xfId="0"/>
    <xf numFmtId="4" fontId="4" fillId="0" borderId="1" xfId="0" applyNumberFormat="1" applyFont="1" applyBorder="1" applyAlignment="1">
      <alignment horizontal="center" wrapText="1"/>
    </xf>
    <xf numFmtId="4" fontId="4" fillId="0" borderId="1" xfId="0" applyNumberFormat="1" applyFont="1" applyBorder="1" applyAlignment="1">
      <alignment horizontal="center"/>
    </xf>
    <xf numFmtId="9" fontId="4" fillId="2" borderId="1" xfId="5" applyFont="1" applyFill="1" applyBorder="1" applyAlignment="1" applyProtection="1">
      <alignment horizontal="center"/>
      <protection locked="0"/>
    </xf>
    <xf numFmtId="0" fontId="6" fillId="0" borderId="1" xfId="0" applyFont="1" applyBorder="1" applyAlignment="1">
      <alignment horizontal="center" vertical="center" wrapText="1"/>
    </xf>
    <xf numFmtId="0" fontId="16" fillId="3" borderId="1" xfId="0" applyFont="1" applyFill="1" applyBorder="1"/>
    <xf numFmtId="0" fontId="16" fillId="0" borderId="1" xfId="0" applyFont="1" applyFill="1" applyBorder="1"/>
    <xf numFmtId="2" fontId="17" fillId="3" borderId="2" xfId="0" applyNumberFormat="1" applyFont="1" applyFill="1" applyBorder="1" applyAlignment="1">
      <alignment vertical="center" wrapText="1"/>
    </xf>
    <xf numFmtId="0" fontId="17" fillId="3" borderId="1" xfId="0" applyFont="1" applyFill="1" applyBorder="1" applyAlignment="1">
      <alignment horizontal="center" vertical="center" wrapText="1"/>
    </xf>
    <xf numFmtId="0" fontId="4" fillId="0" borderId="0" xfId="0" applyFont="1" applyProtection="1">
      <protection locked="0"/>
    </xf>
    <xf numFmtId="0" fontId="4" fillId="0" borderId="0" xfId="0" applyFont="1" applyAlignment="1" applyProtection="1">
      <alignment horizontal="right" vertical="center"/>
      <protection locked="0"/>
    </xf>
    <xf numFmtId="0" fontId="18" fillId="0" borderId="0" xfId="0" applyFont="1" applyAlignment="1" applyProtection="1">
      <alignment wrapText="1"/>
      <protection locked="0"/>
    </xf>
    <xf numFmtId="0" fontId="4" fillId="4" borderId="4" xfId="0" applyFont="1" applyFill="1" applyBorder="1" applyAlignment="1" applyProtection="1">
      <alignment wrapText="1"/>
      <protection locked="0"/>
    </xf>
    <xf numFmtId="0" fontId="4" fillId="4" borderId="3" xfId="0" applyFont="1" applyFill="1" applyBorder="1" applyAlignment="1" applyProtection="1">
      <alignment wrapText="1"/>
      <protection locked="0"/>
    </xf>
    <xf numFmtId="0" fontId="4" fillId="3" borderId="0" xfId="0" applyFont="1" applyFill="1" applyBorder="1" applyAlignment="1" applyProtection="1">
      <alignment horizontal="center"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center" wrapText="1"/>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center" wrapText="1"/>
      <protection locked="0"/>
    </xf>
    <xf numFmtId="0" fontId="4" fillId="0" borderId="0" xfId="0" applyFont="1" applyBorder="1" applyAlignment="1" applyProtection="1">
      <alignment horizontal="center" wrapText="1"/>
      <protection locked="0"/>
    </xf>
    <xf numFmtId="0" fontId="4" fillId="3" borderId="0" xfId="0" applyFont="1" applyFill="1" applyProtection="1">
      <protection locked="0"/>
    </xf>
    <xf numFmtId="0" fontId="4" fillId="2" borderId="1" xfId="0" applyFont="1" applyFill="1" applyBorder="1" applyAlignment="1" applyProtection="1">
      <alignment horizontal="left" wrapText="1"/>
      <protection locked="0"/>
    </xf>
    <xf numFmtId="0" fontId="16" fillId="0" borderId="0" xfId="0" applyFont="1" applyBorder="1" applyAlignment="1">
      <alignment wrapText="1"/>
    </xf>
    <xf numFmtId="0" fontId="5" fillId="0" borderId="0" xfId="0" applyFont="1" applyAlignment="1" applyProtection="1">
      <alignment horizontal="left"/>
      <protection locked="0"/>
    </xf>
    <xf numFmtId="0" fontId="5" fillId="0" borderId="1"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4" fontId="5" fillId="2" borderId="1" xfId="0" applyNumberFormat="1" applyFont="1" applyFill="1" applyBorder="1" applyAlignment="1" applyProtection="1">
      <alignment horizontal="center"/>
      <protection locked="0"/>
    </xf>
    <xf numFmtId="4" fontId="5" fillId="0" borderId="1" xfId="0" applyNumberFormat="1" applyFont="1" applyBorder="1" applyAlignment="1">
      <alignment horizontal="center"/>
    </xf>
    <xf numFmtId="0" fontId="19" fillId="0" borderId="0" xfId="0" applyFont="1" applyProtection="1">
      <protection locked="0"/>
    </xf>
    <xf numFmtId="4" fontId="4" fillId="2" borderId="1" xfId="0" applyNumberFormat="1" applyFont="1" applyFill="1" applyBorder="1" applyAlignment="1" applyProtection="1">
      <alignment horizontal="center" wrapText="1"/>
      <protection locked="0"/>
    </xf>
    <xf numFmtId="0" fontId="20" fillId="0" borderId="1" xfId="0" applyFont="1" applyBorder="1" applyAlignment="1">
      <alignment horizontal="center" vertical="center"/>
    </xf>
    <xf numFmtId="0" fontId="4" fillId="0" borderId="0" xfId="0" applyFont="1" applyAlignment="1" applyProtection="1">
      <alignment horizontal="center"/>
      <protection locked="0"/>
    </xf>
    <xf numFmtId="2" fontId="17" fillId="3" borderId="3" xfId="0" applyNumberFormat="1" applyFont="1" applyFill="1" applyBorder="1" applyAlignment="1">
      <alignment horizontal="center" vertical="center" wrapText="1"/>
    </xf>
    <xf numFmtId="0" fontId="4" fillId="0" borderId="0" xfId="0" applyFont="1" applyAlignment="1" applyProtection="1">
      <alignment horizontal="left"/>
      <protection locked="0"/>
    </xf>
    <xf numFmtId="0" fontId="4" fillId="0" borderId="0" xfId="0" applyFont="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lignment horizontal="center" wrapText="1"/>
    </xf>
    <xf numFmtId="0" fontId="4" fillId="0" borderId="0" xfId="0" applyFont="1" applyAlignment="1" applyProtection="1">
      <alignment horizontal="left"/>
      <protection locked="0"/>
    </xf>
    <xf numFmtId="0" fontId="4" fillId="0" borderId="0" xfId="0" applyFont="1" applyAlignment="1" applyProtection="1">
      <alignment horizontal="center" vertical="center"/>
      <protection locked="0"/>
    </xf>
    <xf numFmtId="0" fontId="16" fillId="0" borderId="0" xfId="0" applyFont="1" applyAlignment="1">
      <alignment horizontal="center" vertical="center"/>
    </xf>
    <xf numFmtId="0" fontId="16" fillId="0" borderId="1" xfId="0" applyFont="1" applyBorder="1" applyAlignment="1">
      <alignment horizontal="center"/>
    </xf>
    <xf numFmtId="0" fontId="4" fillId="0" borderId="0" xfId="0" applyFont="1" applyAlignment="1" applyProtection="1">
      <alignment vertical="center" wrapText="1"/>
      <protection locked="0"/>
    </xf>
    <xf numFmtId="0" fontId="14" fillId="0" borderId="0" xfId="0" applyFont="1" applyBorder="1" applyAlignment="1" applyProtection="1">
      <alignment horizontal="left" vertical="center" wrapText="1"/>
      <protection locked="0"/>
    </xf>
    <xf numFmtId="0" fontId="4" fillId="0" borderId="1" xfId="0" applyFont="1" applyBorder="1" applyProtection="1">
      <protection locked="0"/>
    </xf>
    <xf numFmtId="0" fontId="4" fillId="0" borderId="1" xfId="0" applyFont="1" applyBorder="1" applyAlignment="1" applyProtection="1">
      <alignment horizontal="center" vertical="center" wrapText="1"/>
      <protection locked="0"/>
    </xf>
    <xf numFmtId="0" fontId="8" fillId="0" borderId="0" xfId="0" applyFont="1" applyAlignment="1" applyProtection="1">
      <alignment horizontal="left"/>
      <protection locked="0"/>
    </xf>
    <xf numFmtId="0" fontId="22" fillId="0" borderId="0" xfId="0" applyFont="1" applyAlignment="1">
      <alignment vertical="center"/>
    </xf>
    <xf numFmtId="0" fontId="0" fillId="0" borderId="0" xfId="0" applyAlignment="1">
      <alignment horizontal="right"/>
    </xf>
    <xf numFmtId="0" fontId="22" fillId="0" borderId="0" xfId="0" applyFont="1" applyAlignment="1">
      <alignment horizontal="center" vertical="center"/>
    </xf>
    <xf numFmtId="0" fontId="8" fillId="0" borderId="0" xfId="0" applyFont="1" applyAlignment="1" applyProtection="1">
      <alignment horizontal="left"/>
      <protection locked="0"/>
    </xf>
    <xf numFmtId="0" fontId="4" fillId="0" borderId="0" xfId="0" applyFont="1" applyBorder="1" applyAlignment="1" applyProtection="1">
      <alignment horizontal="left"/>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alignment horizontal="left"/>
      <protection locked="0"/>
    </xf>
    <xf numFmtId="4" fontId="5" fillId="3" borderId="1" xfId="0" applyNumberFormat="1"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2" fontId="17" fillId="0" borderId="1" xfId="0" applyNumberFormat="1" applyFont="1" applyFill="1" applyBorder="1" applyAlignment="1">
      <alignment horizontal="center" vertical="center" wrapText="1"/>
    </xf>
    <xf numFmtId="0" fontId="4" fillId="0" borderId="0" xfId="0" applyFont="1" applyAlignment="1" applyProtection="1">
      <alignment wrapText="1"/>
      <protection locked="0"/>
    </xf>
    <xf numFmtId="0" fontId="16" fillId="0" borderId="0" xfId="0" applyFont="1"/>
    <xf numFmtId="2" fontId="17" fillId="3" borderId="2" xfId="0" applyNumberFormat="1"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4" fillId="0" borderId="0" xfId="0" applyFont="1" applyAlignment="1" applyProtection="1">
      <alignment horizontal="left" wrapText="1"/>
      <protection locked="0"/>
    </xf>
    <xf numFmtId="0" fontId="4" fillId="0" borderId="0" xfId="0" applyFont="1" applyAlignment="1" applyProtection="1">
      <alignment horizontal="left"/>
      <protection locked="0"/>
    </xf>
    <xf numFmtId="0" fontId="4" fillId="4" borderId="2" xfId="0" applyFont="1" applyFill="1" applyBorder="1" applyAlignment="1" applyProtection="1">
      <alignment horizontal="center" wrapText="1"/>
      <protection locked="0"/>
    </xf>
    <xf numFmtId="0" fontId="4" fillId="4" borderId="4" xfId="0" applyFont="1" applyFill="1" applyBorder="1" applyAlignment="1" applyProtection="1">
      <alignment horizontal="center" wrapText="1"/>
      <protection locked="0"/>
    </xf>
    <xf numFmtId="0" fontId="4" fillId="4" borderId="3" xfId="0" applyFont="1" applyFill="1" applyBorder="1" applyAlignment="1" applyProtection="1">
      <alignment horizontal="center" wrapText="1"/>
      <protection locked="0"/>
    </xf>
    <xf numFmtId="0" fontId="21" fillId="0" borderId="0" xfId="0" applyFont="1" applyAlignment="1">
      <alignment horizontal="center" vertical="center"/>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4" fillId="3" borderId="0" xfId="0" applyFont="1" applyFill="1" applyAlignment="1" applyProtection="1">
      <alignment horizontal="left" wrapText="1"/>
      <protection locked="0"/>
    </xf>
    <xf numFmtId="0" fontId="16" fillId="3" borderId="0" xfId="0" applyFont="1" applyFill="1" applyAlignment="1">
      <alignment horizontal="left" wrapText="1"/>
    </xf>
    <xf numFmtId="0" fontId="10" fillId="0" borderId="2"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xf>
    <xf numFmtId="2" fontId="17" fillId="3" borderId="1" xfId="0"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11" xfId="0" applyFont="1" applyBorder="1" applyAlignment="1" applyProtection="1">
      <alignment horizontal="left" vertical="center" wrapText="1"/>
      <protection locked="0"/>
    </xf>
    <xf numFmtId="0" fontId="4" fillId="0" borderId="1" xfId="0" applyFont="1" applyBorder="1" applyAlignment="1" applyProtection="1">
      <alignment horizontal="left" wrapText="1"/>
      <protection locked="0"/>
    </xf>
    <xf numFmtId="0" fontId="5" fillId="0" borderId="0" xfId="0" applyFont="1" applyAlignment="1" applyProtection="1">
      <alignment horizontal="center" wrapText="1"/>
      <protection locked="0"/>
    </xf>
    <xf numFmtId="0" fontId="18" fillId="0" borderId="0" xfId="0" applyFont="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21" fillId="0" borderId="0" xfId="0" applyFont="1" applyAlignment="1" applyProtection="1">
      <alignment horizontal="center" wrapText="1"/>
      <protection locked="0"/>
    </xf>
    <xf numFmtId="0" fontId="16" fillId="0" borderId="0" xfId="0" applyFont="1" applyAlignment="1">
      <alignment horizontal="center" wrapText="1"/>
    </xf>
    <xf numFmtId="0" fontId="23" fillId="0" borderId="0" xfId="0" applyFont="1" applyAlignment="1" applyProtection="1">
      <alignment horizontal="center" vertical="center"/>
      <protection locked="0"/>
    </xf>
    <xf numFmtId="0" fontId="24" fillId="0" borderId="0" xfId="0" applyFont="1" applyAlignment="1">
      <alignment horizontal="center" vertical="center"/>
    </xf>
    <xf numFmtId="0" fontId="4" fillId="0" borderId="0" xfId="0" applyFont="1" applyAlignment="1" applyProtection="1">
      <alignment horizontal="center" vertical="center"/>
      <protection locked="0"/>
    </xf>
    <xf numFmtId="0" fontId="16" fillId="0" borderId="0" xfId="0" applyFont="1" applyAlignment="1">
      <alignment horizontal="center" vertical="center"/>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cellXfs>
  <cellStyles count="6">
    <cellStyle name="Įprastas"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Procentai"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0"/>
  <sheetViews>
    <sheetView tabSelected="1" zoomScaleNormal="100" workbookViewId="0">
      <selection activeCell="C15" sqref="C15:G22"/>
    </sheetView>
  </sheetViews>
  <sheetFormatPr defaultColWidth="17" defaultRowHeight="15"/>
  <cols>
    <col min="1" max="1" width="10.42578125" style="9" customWidth="1"/>
    <col min="2" max="2" width="44.140625" style="9" customWidth="1"/>
    <col min="3" max="3" width="30.7109375" style="9" customWidth="1"/>
    <col min="4" max="4" width="35.7109375" style="9" customWidth="1"/>
    <col min="5" max="5" width="16.5703125" style="9" customWidth="1"/>
    <col min="6" max="6" width="15.7109375" style="31" customWidth="1"/>
    <col min="7" max="7" width="7" style="9" customWidth="1"/>
    <col min="8" max="8" width="13.7109375" style="9" customWidth="1"/>
    <col min="9" max="9" width="13" style="9" customWidth="1"/>
    <col min="10" max="12" width="11.42578125" style="9" customWidth="1"/>
    <col min="13" max="13" width="12.140625" style="9" customWidth="1"/>
    <col min="14" max="14" width="13.140625" style="9" customWidth="1"/>
    <col min="15" max="15" width="11.42578125" style="9" customWidth="1"/>
    <col min="16" max="17" width="13.42578125" style="9" customWidth="1"/>
    <col min="18" max="18" width="12.5703125" style="9" customWidth="1"/>
    <col min="19" max="20" width="12.42578125" style="9" customWidth="1"/>
    <col min="21" max="21" width="13.85546875" style="9" customWidth="1"/>
    <col min="22" max="234" width="9.140625" style="9" customWidth="1"/>
    <col min="235" max="235" width="9" style="9" customWidth="1"/>
    <col min="236" max="16384" width="17" style="9"/>
  </cols>
  <sheetData>
    <row r="1" spans="1:11">
      <c r="F1" s="10"/>
    </row>
    <row r="2" spans="1:11" ht="11.25" customHeight="1">
      <c r="A2" s="95"/>
      <c r="B2" s="95"/>
      <c r="C2" s="95"/>
      <c r="D2" s="95"/>
      <c r="E2" s="95"/>
      <c r="F2" s="95"/>
      <c r="G2" s="95"/>
      <c r="H2" s="95"/>
      <c r="I2" s="95"/>
      <c r="J2" s="95"/>
      <c r="K2" s="95"/>
    </row>
    <row r="3" spans="1:11" ht="48" customHeight="1">
      <c r="A3" s="95" t="s">
        <v>51</v>
      </c>
      <c r="B3" s="95"/>
      <c r="C3" s="95"/>
      <c r="D3" s="95"/>
      <c r="E3" s="95"/>
      <c r="F3" s="95"/>
      <c r="G3" s="11"/>
      <c r="H3" s="11"/>
      <c r="I3" s="11"/>
      <c r="J3" s="11"/>
      <c r="K3" s="11"/>
    </row>
    <row r="5" spans="1:11" ht="19.5" customHeight="1">
      <c r="A5" s="98" t="s">
        <v>50</v>
      </c>
      <c r="B5" s="98"/>
      <c r="C5" s="98"/>
      <c r="D5" s="98"/>
      <c r="E5" s="98"/>
      <c r="F5" s="99"/>
      <c r="G5" s="99"/>
      <c r="H5" s="36"/>
    </row>
    <row r="6" spans="1:11" ht="19.5" customHeight="1">
      <c r="A6" s="100" t="s">
        <v>102</v>
      </c>
      <c r="B6" s="101"/>
      <c r="C6" s="101"/>
      <c r="D6" s="101"/>
      <c r="E6" s="101"/>
      <c r="F6" s="101"/>
      <c r="G6" s="101"/>
      <c r="H6" s="35"/>
    </row>
    <row r="7" spans="1:11" ht="19.5" customHeight="1">
      <c r="A7" s="102" t="s">
        <v>12</v>
      </c>
      <c r="B7" s="103"/>
      <c r="C7" s="103"/>
      <c r="D7" s="103"/>
      <c r="E7" s="103"/>
      <c r="F7" s="103"/>
      <c r="G7" s="103"/>
      <c r="H7" s="35"/>
    </row>
    <row r="8" spans="1:11" ht="19.5" customHeight="1">
      <c r="A8" s="104" t="s">
        <v>103</v>
      </c>
      <c r="B8" s="103"/>
      <c r="C8" s="103"/>
      <c r="D8" s="103"/>
      <c r="E8" s="103"/>
      <c r="F8" s="103"/>
      <c r="G8" s="103"/>
      <c r="H8" s="35"/>
    </row>
    <row r="9" spans="1:11" ht="19.5" customHeight="1">
      <c r="A9" s="104" t="s">
        <v>13</v>
      </c>
      <c r="B9" s="104"/>
      <c r="C9" s="104"/>
      <c r="D9" s="104"/>
      <c r="E9" s="104"/>
      <c r="F9" s="104"/>
      <c r="G9" s="104"/>
      <c r="H9" s="39"/>
    </row>
    <row r="10" spans="1:11" s="41" customFormat="1" ht="19.5" customHeight="1">
      <c r="A10" s="104"/>
      <c r="B10" s="104"/>
      <c r="C10" s="104"/>
      <c r="D10" s="104"/>
      <c r="E10" s="104"/>
      <c r="F10" s="104"/>
      <c r="G10" s="104"/>
    </row>
    <row r="11" spans="1:11">
      <c r="A11" s="105" t="s">
        <v>69</v>
      </c>
      <c r="B11" s="67"/>
      <c r="C11" s="67"/>
      <c r="D11" s="67"/>
      <c r="E11" s="67"/>
      <c r="F11" s="67"/>
      <c r="G11" s="67"/>
      <c r="H11" s="35"/>
    </row>
    <row r="12" spans="1:11" ht="18.95" customHeight="1">
      <c r="A12" s="96" t="s">
        <v>56</v>
      </c>
      <c r="B12" s="97"/>
      <c r="C12" s="64" t="s">
        <v>104</v>
      </c>
      <c r="D12" s="65"/>
      <c r="E12" s="65"/>
      <c r="F12" s="12"/>
      <c r="G12" s="13"/>
      <c r="H12" s="14"/>
    </row>
    <row r="13" spans="1:11" ht="42" customHeight="1">
      <c r="A13" s="96" t="s">
        <v>57</v>
      </c>
      <c r="B13" s="97"/>
      <c r="C13" s="64">
        <v>304854353</v>
      </c>
      <c r="D13" s="65"/>
      <c r="E13" s="65"/>
      <c r="F13" s="65"/>
      <c r="G13" s="66"/>
      <c r="H13" s="14"/>
    </row>
    <row r="14" spans="1:11" ht="20.100000000000001" customHeight="1">
      <c r="A14" s="93" t="s">
        <v>58</v>
      </c>
      <c r="B14" s="93"/>
      <c r="C14" s="64" t="s">
        <v>105</v>
      </c>
      <c r="D14" s="65"/>
      <c r="E14" s="65"/>
      <c r="F14" s="65"/>
      <c r="G14" s="66"/>
      <c r="H14" s="14"/>
    </row>
    <row r="15" spans="1:11" ht="29.45" customHeight="1">
      <c r="A15" s="93" t="s">
        <v>59</v>
      </c>
      <c r="B15" s="93"/>
      <c r="C15" s="64"/>
      <c r="D15" s="65"/>
      <c r="E15" s="65"/>
      <c r="F15" s="65"/>
      <c r="G15" s="66"/>
      <c r="H15" s="14"/>
    </row>
    <row r="16" spans="1:11" ht="31.5" customHeight="1">
      <c r="A16" s="93" t="s">
        <v>60</v>
      </c>
      <c r="B16" s="93"/>
      <c r="C16" s="64"/>
      <c r="D16" s="65"/>
      <c r="E16" s="65"/>
      <c r="F16" s="65"/>
      <c r="G16" s="66"/>
      <c r="H16" s="14"/>
    </row>
    <row r="17" spans="1:9" ht="17.100000000000001" customHeight="1">
      <c r="A17" s="93" t="s">
        <v>61</v>
      </c>
      <c r="B17" s="93"/>
      <c r="C17" s="64"/>
      <c r="D17" s="65"/>
      <c r="E17" s="65"/>
      <c r="F17" s="65"/>
      <c r="G17" s="66"/>
      <c r="H17" s="14"/>
    </row>
    <row r="18" spans="1:9" ht="18.75" customHeight="1">
      <c r="A18" s="93" t="s">
        <v>62</v>
      </c>
      <c r="B18" s="93"/>
      <c r="C18" s="64"/>
      <c r="D18" s="65"/>
      <c r="E18" s="65"/>
      <c r="F18" s="65"/>
      <c r="G18" s="66"/>
      <c r="H18" s="14"/>
    </row>
    <row r="19" spans="1:9" ht="28.5" customHeight="1">
      <c r="A19" s="93" t="s">
        <v>63</v>
      </c>
      <c r="B19" s="93"/>
      <c r="C19" s="64"/>
      <c r="D19" s="65"/>
      <c r="E19" s="65"/>
      <c r="F19" s="65"/>
      <c r="G19" s="66"/>
      <c r="H19" s="14"/>
    </row>
    <row r="20" spans="1:9" ht="30.75" customHeight="1">
      <c r="A20" s="93" t="s">
        <v>64</v>
      </c>
      <c r="B20" s="93"/>
      <c r="C20" s="64"/>
      <c r="D20" s="65"/>
      <c r="E20" s="65"/>
      <c r="F20" s="65"/>
      <c r="G20" s="66"/>
      <c r="H20" s="14"/>
    </row>
    <row r="21" spans="1:9" ht="18.600000000000001" customHeight="1">
      <c r="A21" s="93" t="s">
        <v>65</v>
      </c>
      <c r="B21" s="93"/>
      <c r="C21" s="64"/>
      <c r="D21" s="65"/>
      <c r="E21" s="65"/>
      <c r="F21" s="65"/>
      <c r="G21" s="66"/>
      <c r="H21" s="14"/>
    </row>
    <row r="22" spans="1:9" ht="21.95" customHeight="1">
      <c r="A22" s="93" t="s">
        <v>66</v>
      </c>
      <c r="B22" s="93"/>
      <c r="C22" s="64"/>
      <c r="D22" s="65"/>
      <c r="E22" s="65"/>
      <c r="F22" s="65"/>
      <c r="G22" s="66"/>
      <c r="H22" s="14"/>
    </row>
    <row r="23" spans="1:9" ht="16.5" customHeight="1">
      <c r="A23" s="15"/>
      <c r="B23" s="15"/>
      <c r="C23" s="15"/>
      <c r="D23" s="16"/>
      <c r="E23" s="16"/>
      <c r="F23" s="34"/>
      <c r="G23" s="34"/>
      <c r="H23" s="34"/>
    </row>
    <row r="24" spans="1:9" ht="195.95" customHeight="1">
      <c r="A24" s="62" t="s">
        <v>67</v>
      </c>
      <c r="B24" s="63"/>
      <c r="C24" s="63"/>
      <c r="D24" s="63"/>
      <c r="E24" s="33"/>
      <c r="F24" s="34"/>
      <c r="G24" s="34"/>
      <c r="H24" s="34"/>
    </row>
    <row r="25" spans="1:9" ht="24.95" customHeight="1">
      <c r="A25" s="15"/>
      <c r="B25" s="37"/>
      <c r="C25" s="37"/>
      <c r="D25" s="37"/>
      <c r="E25" s="37"/>
      <c r="F25" s="38"/>
      <c r="G25" s="38"/>
      <c r="H25" s="38"/>
    </row>
    <row r="26" spans="1:9" ht="24.95" customHeight="1">
      <c r="A26" s="94" t="s">
        <v>68</v>
      </c>
      <c r="B26" s="94"/>
      <c r="C26" s="94"/>
      <c r="D26" s="94"/>
      <c r="E26" s="94"/>
      <c r="F26" s="94"/>
      <c r="G26" s="94"/>
      <c r="H26" s="38"/>
    </row>
    <row r="27" spans="1:9" ht="16.5" customHeight="1">
      <c r="A27" s="33"/>
      <c r="B27" s="15"/>
      <c r="C27" s="15"/>
      <c r="D27" s="15"/>
      <c r="E27" s="15"/>
      <c r="F27" s="34"/>
      <c r="G27" s="34"/>
      <c r="H27" s="34"/>
    </row>
    <row r="28" spans="1:9" ht="16.5" customHeight="1">
      <c r="A28" s="17" t="s">
        <v>70</v>
      </c>
      <c r="B28" s="15"/>
      <c r="C28" s="15"/>
      <c r="D28" s="15"/>
      <c r="E28" s="15"/>
      <c r="F28" s="34"/>
      <c r="G28" s="34"/>
      <c r="H28" s="34"/>
    </row>
    <row r="29" spans="1:9" ht="60" customHeight="1">
      <c r="A29" s="18" t="s">
        <v>2</v>
      </c>
      <c r="B29" s="18" t="s">
        <v>71</v>
      </c>
      <c r="C29" s="72" t="s">
        <v>72</v>
      </c>
      <c r="D29" s="72"/>
      <c r="E29" s="72" t="s">
        <v>73</v>
      </c>
      <c r="F29" s="72"/>
      <c r="G29" s="72"/>
      <c r="H29" s="19"/>
      <c r="I29" s="20"/>
    </row>
    <row r="30" spans="1:9" ht="16.5" customHeight="1">
      <c r="A30" s="21"/>
      <c r="B30" s="21"/>
      <c r="C30" s="73"/>
      <c r="D30" s="73"/>
      <c r="E30" s="73"/>
      <c r="F30" s="73"/>
      <c r="G30" s="73"/>
      <c r="H30" s="22"/>
    </row>
    <row r="31" spans="1:9" ht="16.5" customHeight="1">
      <c r="A31" s="21"/>
      <c r="B31" s="21"/>
      <c r="C31" s="73"/>
      <c r="D31" s="73"/>
      <c r="E31" s="73"/>
      <c r="F31" s="73"/>
      <c r="G31" s="73"/>
      <c r="H31" s="22"/>
    </row>
    <row r="32" spans="1:9" ht="51" customHeight="1">
      <c r="A32" s="92" t="s">
        <v>74</v>
      </c>
      <c r="B32" s="92"/>
      <c r="C32" s="92"/>
      <c r="D32" s="92"/>
      <c r="E32" s="92"/>
      <c r="F32" s="92"/>
      <c r="G32" s="92"/>
      <c r="H32" s="34"/>
    </row>
    <row r="33" spans="1:21" ht="22.5" customHeight="1">
      <c r="A33" s="42"/>
      <c r="B33" s="42"/>
      <c r="C33" s="42"/>
      <c r="D33" s="42"/>
      <c r="E33" s="42"/>
      <c r="F33" s="42"/>
      <c r="G33" s="42"/>
      <c r="H33" s="38"/>
    </row>
    <row r="34" spans="1:21" ht="22.5" customHeight="1">
      <c r="A34" s="67" t="s">
        <v>75</v>
      </c>
      <c r="B34" s="67"/>
      <c r="C34" s="67"/>
      <c r="D34" s="67"/>
      <c r="E34" s="67"/>
      <c r="F34" s="67"/>
      <c r="G34" s="67"/>
      <c r="H34" s="38"/>
    </row>
    <row r="35" spans="1:21" ht="18.600000000000001" customHeight="1">
      <c r="A35" s="42"/>
      <c r="B35" s="42"/>
      <c r="C35" s="42"/>
      <c r="D35" s="42"/>
      <c r="E35" s="42"/>
      <c r="F35" s="42"/>
      <c r="G35" s="42"/>
      <c r="H35" s="38"/>
    </row>
    <row r="36" spans="1:21" ht="20.25" customHeight="1">
      <c r="A36" s="23" t="s">
        <v>9</v>
      </c>
      <c r="B36" s="15"/>
      <c r="C36" s="15"/>
      <c r="D36" s="15"/>
      <c r="E36" s="15"/>
      <c r="F36" s="15"/>
      <c r="G36" s="34"/>
      <c r="H36" s="34"/>
    </row>
    <row r="37" spans="1:21" s="17" customFormat="1" ht="27.75" customHeight="1">
      <c r="A37" s="83" t="s">
        <v>0</v>
      </c>
      <c r="B37" s="83" t="s">
        <v>1</v>
      </c>
      <c r="C37" s="84" t="s">
        <v>14</v>
      </c>
      <c r="D37" s="84" t="s">
        <v>7</v>
      </c>
      <c r="E37" s="84" t="s">
        <v>15</v>
      </c>
      <c r="F37" s="88" t="s">
        <v>10</v>
      </c>
      <c r="G37" s="89"/>
      <c r="H37" s="86" t="s">
        <v>49</v>
      </c>
      <c r="I37" s="78" t="s">
        <v>77</v>
      </c>
      <c r="J37" s="79"/>
      <c r="K37" s="79"/>
      <c r="L37" s="79"/>
      <c r="M37" s="79"/>
      <c r="N37" s="79"/>
      <c r="O37" s="79"/>
      <c r="P37" s="80"/>
      <c r="Q37" s="106" t="s">
        <v>101</v>
      </c>
      <c r="R37" s="84" t="s">
        <v>4</v>
      </c>
      <c r="S37" s="84" t="s">
        <v>76</v>
      </c>
      <c r="T37" s="84" t="s">
        <v>6</v>
      </c>
      <c r="U37" s="84" t="s">
        <v>5</v>
      </c>
    </row>
    <row r="38" spans="1:21" ht="161.1" customHeight="1">
      <c r="A38" s="83"/>
      <c r="B38" s="83"/>
      <c r="C38" s="85"/>
      <c r="D38" s="85"/>
      <c r="E38" s="85"/>
      <c r="F38" s="90"/>
      <c r="G38" s="91"/>
      <c r="H38" s="87"/>
      <c r="I38" s="4" t="s">
        <v>53</v>
      </c>
      <c r="J38" s="4" t="s">
        <v>16</v>
      </c>
      <c r="K38" s="4" t="s">
        <v>54</v>
      </c>
      <c r="L38" s="4" t="s">
        <v>17</v>
      </c>
      <c r="M38" s="4" t="s">
        <v>55</v>
      </c>
      <c r="N38" s="4" t="s">
        <v>18</v>
      </c>
      <c r="O38" s="4" t="s">
        <v>19</v>
      </c>
      <c r="P38" s="4" t="s">
        <v>8</v>
      </c>
      <c r="Q38" s="107"/>
      <c r="R38" s="85"/>
      <c r="S38" s="85"/>
      <c r="T38" s="85"/>
      <c r="U38" s="85"/>
    </row>
    <row r="39" spans="1:21" s="28" customFormat="1">
      <c r="A39" s="24">
        <v>1</v>
      </c>
      <c r="B39" s="5" t="s">
        <v>20</v>
      </c>
      <c r="C39" s="8">
        <v>15</v>
      </c>
      <c r="D39" s="25"/>
      <c r="E39" s="25"/>
      <c r="F39" s="81">
        <v>35000</v>
      </c>
      <c r="G39" s="82"/>
      <c r="H39" s="40">
        <v>200</v>
      </c>
      <c r="I39" s="26"/>
      <c r="J39" s="26"/>
      <c r="K39" s="26"/>
      <c r="L39" s="26"/>
      <c r="M39" s="26"/>
      <c r="N39" s="26"/>
      <c r="O39" s="26"/>
      <c r="P39" s="26"/>
      <c r="Q39" s="55">
        <f>SUM(I39:P39)</f>
        <v>0</v>
      </c>
      <c r="R39" s="1">
        <f>Q39*H39</f>
        <v>0</v>
      </c>
      <c r="S39" s="3">
        <v>0.21</v>
      </c>
      <c r="T39" s="2">
        <f>(R39*S39)</f>
        <v>0</v>
      </c>
      <c r="U39" s="27">
        <f>SUM(T39,R39)</f>
        <v>0</v>
      </c>
    </row>
    <row r="40" spans="1:21" s="28" customFormat="1">
      <c r="A40" s="24">
        <v>2</v>
      </c>
      <c r="B40" s="5" t="s">
        <v>46</v>
      </c>
      <c r="C40" s="8">
        <v>10</v>
      </c>
      <c r="D40" s="25"/>
      <c r="E40" s="25"/>
      <c r="F40" s="60">
        <v>10000</v>
      </c>
      <c r="G40" s="61"/>
      <c r="H40" s="40">
        <v>55</v>
      </c>
      <c r="I40" s="26"/>
      <c r="J40" s="26"/>
      <c r="K40" s="26"/>
      <c r="L40" s="26"/>
      <c r="M40" s="26"/>
      <c r="N40" s="26"/>
      <c r="O40" s="26"/>
      <c r="P40" s="26"/>
      <c r="Q40" s="55">
        <f t="shared" ref="Q40:Q68" si="0">SUM(I40:P40)</f>
        <v>0</v>
      </c>
      <c r="R40" s="1">
        <f t="shared" ref="R40:R68" si="1">Q40*H40</f>
        <v>0</v>
      </c>
      <c r="S40" s="3">
        <v>0.21</v>
      </c>
      <c r="T40" s="2">
        <f t="shared" ref="T40:T45" si="2">(R40*S40)</f>
        <v>0</v>
      </c>
      <c r="U40" s="27">
        <f t="shared" ref="U40:U45" si="3">SUM(T40,R40)</f>
        <v>0</v>
      </c>
    </row>
    <row r="41" spans="1:21" s="28" customFormat="1">
      <c r="A41" s="24">
        <v>3</v>
      </c>
      <c r="B41" s="5" t="s">
        <v>21</v>
      </c>
      <c r="C41" s="8">
        <v>10</v>
      </c>
      <c r="D41" s="25"/>
      <c r="E41" s="25"/>
      <c r="F41" s="81">
        <v>27500</v>
      </c>
      <c r="G41" s="82"/>
      <c r="H41" s="40">
        <v>155</v>
      </c>
      <c r="I41" s="29"/>
      <c r="J41" s="29"/>
      <c r="K41" s="29"/>
      <c r="L41" s="29"/>
      <c r="M41" s="29"/>
      <c r="N41" s="29"/>
      <c r="O41" s="29"/>
      <c r="P41" s="29"/>
      <c r="Q41" s="55">
        <f t="shared" si="0"/>
        <v>0</v>
      </c>
      <c r="R41" s="1">
        <f t="shared" si="1"/>
        <v>0</v>
      </c>
      <c r="S41" s="3">
        <v>0.21</v>
      </c>
      <c r="T41" s="2">
        <f t="shared" si="2"/>
        <v>0</v>
      </c>
      <c r="U41" s="27">
        <f t="shared" si="3"/>
        <v>0</v>
      </c>
    </row>
    <row r="42" spans="1:21" s="28" customFormat="1">
      <c r="A42" s="24">
        <v>4</v>
      </c>
      <c r="B42" s="5" t="s">
        <v>22</v>
      </c>
      <c r="C42" s="8">
        <v>10</v>
      </c>
      <c r="D42" s="25"/>
      <c r="E42" s="25"/>
      <c r="F42" s="81">
        <v>24500</v>
      </c>
      <c r="G42" s="82"/>
      <c r="H42" s="40">
        <v>140</v>
      </c>
      <c r="I42" s="29"/>
      <c r="J42" s="29"/>
      <c r="K42" s="29"/>
      <c r="L42" s="29"/>
      <c r="M42" s="29"/>
      <c r="N42" s="29"/>
      <c r="O42" s="29"/>
      <c r="P42" s="29"/>
      <c r="Q42" s="55">
        <f t="shared" si="0"/>
        <v>0</v>
      </c>
      <c r="R42" s="1">
        <f t="shared" si="1"/>
        <v>0</v>
      </c>
      <c r="S42" s="3">
        <v>0.21</v>
      </c>
      <c r="T42" s="2">
        <f t="shared" si="2"/>
        <v>0</v>
      </c>
      <c r="U42" s="27">
        <f t="shared" si="3"/>
        <v>0</v>
      </c>
    </row>
    <row r="43" spans="1:21" s="28" customFormat="1">
      <c r="A43" s="24">
        <v>5</v>
      </c>
      <c r="B43" s="5" t="s">
        <v>23</v>
      </c>
      <c r="C43" s="8">
        <v>20</v>
      </c>
      <c r="D43" s="25"/>
      <c r="E43" s="25"/>
      <c r="F43" s="81">
        <v>47500</v>
      </c>
      <c r="G43" s="82"/>
      <c r="H43" s="40">
        <v>275</v>
      </c>
      <c r="I43" s="29"/>
      <c r="J43" s="29"/>
      <c r="K43" s="29"/>
      <c r="L43" s="29"/>
      <c r="M43" s="29"/>
      <c r="N43" s="29"/>
      <c r="O43" s="29"/>
      <c r="P43" s="29"/>
      <c r="Q43" s="55">
        <f t="shared" si="0"/>
        <v>0</v>
      </c>
      <c r="R43" s="1">
        <f t="shared" si="1"/>
        <v>0</v>
      </c>
      <c r="S43" s="3">
        <v>0.21</v>
      </c>
      <c r="T43" s="2">
        <f t="shared" si="2"/>
        <v>0</v>
      </c>
      <c r="U43" s="27">
        <f t="shared" si="3"/>
        <v>0</v>
      </c>
    </row>
    <row r="44" spans="1:21" s="28" customFormat="1">
      <c r="A44" s="24">
        <v>6</v>
      </c>
      <c r="B44" s="5" t="s">
        <v>47</v>
      </c>
      <c r="C44" s="8">
        <v>5</v>
      </c>
      <c r="D44" s="25"/>
      <c r="E44" s="25"/>
      <c r="F44" s="60">
        <v>15500</v>
      </c>
      <c r="G44" s="61"/>
      <c r="H44" s="40">
        <v>85</v>
      </c>
      <c r="I44" s="29"/>
      <c r="J44" s="29"/>
      <c r="K44" s="29"/>
      <c r="L44" s="29"/>
      <c r="M44" s="29"/>
      <c r="N44" s="29"/>
      <c r="O44" s="29"/>
      <c r="P44" s="29"/>
      <c r="Q44" s="55">
        <f t="shared" si="0"/>
        <v>0</v>
      </c>
      <c r="R44" s="1">
        <f t="shared" si="1"/>
        <v>0</v>
      </c>
      <c r="S44" s="3">
        <v>0.21</v>
      </c>
      <c r="T44" s="2">
        <f t="shared" si="2"/>
        <v>0</v>
      </c>
      <c r="U44" s="27">
        <f t="shared" si="3"/>
        <v>0</v>
      </c>
    </row>
    <row r="45" spans="1:21" s="28" customFormat="1">
      <c r="A45" s="24">
        <v>7</v>
      </c>
      <c r="B45" s="5" t="s">
        <v>48</v>
      </c>
      <c r="C45" s="8">
        <v>5</v>
      </c>
      <c r="D45" s="25"/>
      <c r="E45" s="25"/>
      <c r="F45" s="7">
        <v>15500</v>
      </c>
      <c r="G45" s="32"/>
      <c r="H45" s="40">
        <v>85</v>
      </c>
      <c r="I45" s="29"/>
      <c r="J45" s="29"/>
      <c r="K45" s="29"/>
      <c r="L45" s="29"/>
      <c r="M45" s="29"/>
      <c r="N45" s="29"/>
      <c r="O45" s="29"/>
      <c r="P45" s="29"/>
      <c r="Q45" s="55">
        <f t="shared" si="0"/>
        <v>0</v>
      </c>
      <c r="R45" s="1">
        <f t="shared" si="1"/>
        <v>0</v>
      </c>
      <c r="S45" s="3">
        <v>0.21</v>
      </c>
      <c r="T45" s="2">
        <f t="shared" si="2"/>
        <v>0</v>
      </c>
      <c r="U45" s="27">
        <f t="shared" si="3"/>
        <v>0</v>
      </c>
    </row>
    <row r="46" spans="1:21">
      <c r="A46" s="30">
        <v>8</v>
      </c>
      <c r="B46" s="5" t="s">
        <v>24</v>
      </c>
      <c r="C46" s="8">
        <v>10</v>
      </c>
      <c r="D46" s="25"/>
      <c r="E46" s="25"/>
      <c r="F46" s="81">
        <v>29000</v>
      </c>
      <c r="G46" s="82"/>
      <c r="H46" s="40">
        <v>165</v>
      </c>
      <c r="I46" s="29"/>
      <c r="J46" s="29"/>
      <c r="K46" s="29"/>
      <c r="L46" s="29"/>
      <c r="M46" s="29"/>
      <c r="N46" s="29"/>
      <c r="O46" s="29"/>
      <c r="P46" s="29"/>
      <c r="Q46" s="55">
        <f t="shared" si="0"/>
        <v>0</v>
      </c>
      <c r="R46" s="1">
        <f t="shared" si="1"/>
        <v>0</v>
      </c>
      <c r="S46" s="3">
        <v>0.21</v>
      </c>
      <c r="T46" s="2">
        <f t="shared" ref="T46:T68" si="4">(R46*S46)</f>
        <v>0</v>
      </c>
      <c r="U46" s="27">
        <f t="shared" ref="U46:U68" si="5">SUM(T46,R46)</f>
        <v>0</v>
      </c>
    </row>
    <row r="47" spans="1:21">
      <c r="A47" s="30">
        <v>9</v>
      </c>
      <c r="B47" s="5" t="s">
        <v>25</v>
      </c>
      <c r="C47" s="8">
        <v>50</v>
      </c>
      <c r="D47" s="25"/>
      <c r="E47" s="25"/>
      <c r="F47" s="81">
        <v>20000</v>
      </c>
      <c r="G47" s="82"/>
      <c r="H47" s="40">
        <v>110</v>
      </c>
      <c r="I47" s="29"/>
      <c r="J47" s="29"/>
      <c r="K47" s="29"/>
      <c r="L47" s="29"/>
      <c r="M47" s="29"/>
      <c r="N47" s="29"/>
      <c r="O47" s="29"/>
      <c r="P47" s="29"/>
      <c r="Q47" s="55">
        <f t="shared" si="0"/>
        <v>0</v>
      </c>
      <c r="R47" s="1">
        <f t="shared" si="1"/>
        <v>0</v>
      </c>
      <c r="S47" s="3">
        <v>0.21</v>
      </c>
      <c r="T47" s="2">
        <f t="shared" si="4"/>
        <v>0</v>
      </c>
      <c r="U47" s="27">
        <f t="shared" si="5"/>
        <v>0</v>
      </c>
    </row>
    <row r="48" spans="1:21">
      <c r="A48" s="30">
        <v>10</v>
      </c>
      <c r="B48" s="5" t="s">
        <v>26</v>
      </c>
      <c r="C48" s="8">
        <v>10</v>
      </c>
      <c r="D48" s="25"/>
      <c r="E48" s="25"/>
      <c r="F48" s="81">
        <v>22700</v>
      </c>
      <c r="G48" s="82"/>
      <c r="H48" s="40">
        <v>130</v>
      </c>
      <c r="I48" s="29"/>
      <c r="J48" s="29"/>
      <c r="K48" s="29"/>
      <c r="L48" s="29"/>
      <c r="M48" s="29"/>
      <c r="N48" s="29"/>
      <c r="O48" s="29"/>
      <c r="P48" s="29"/>
      <c r="Q48" s="55">
        <f t="shared" si="0"/>
        <v>0</v>
      </c>
      <c r="R48" s="1">
        <f t="shared" si="1"/>
        <v>0</v>
      </c>
      <c r="S48" s="3">
        <v>0.21</v>
      </c>
      <c r="T48" s="2">
        <f t="shared" si="4"/>
        <v>0</v>
      </c>
      <c r="U48" s="27">
        <f t="shared" si="5"/>
        <v>0</v>
      </c>
    </row>
    <row r="49" spans="1:21">
      <c r="A49" s="30">
        <v>11</v>
      </c>
      <c r="B49" s="6" t="s">
        <v>27</v>
      </c>
      <c r="C49" s="8">
        <v>15</v>
      </c>
      <c r="D49" s="25"/>
      <c r="E49" s="25"/>
      <c r="F49" s="57">
        <v>19800</v>
      </c>
      <c r="G49" s="57"/>
      <c r="H49" s="40">
        <v>110</v>
      </c>
      <c r="I49" s="29"/>
      <c r="J49" s="29"/>
      <c r="K49" s="29"/>
      <c r="L49" s="29"/>
      <c r="M49" s="29"/>
      <c r="N49" s="29"/>
      <c r="O49" s="29"/>
      <c r="P49" s="29"/>
      <c r="Q49" s="55">
        <f t="shared" si="0"/>
        <v>0</v>
      </c>
      <c r="R49" s="1">
        <f t="shared" si="1"/>
        <v>0</v>
      </c>
      <c r="S49" s="3">
        <v>0.21</v>
      </c>
      <c r="T49" s="2">
        <f t="shared" si="4"/>
        <v>0</v>
      </c>
      <c r="U49" s="27">
        <f t="shared" si="5"/>
        <v>0</v>
      </c>
    </row>
    <row r="50" spans="1:21">
      <c r="A50" s="30">
        <v>12</v>
      </c>
      <c r="B50" s="6" t="s">
        <v>28</v>
      </c>
      <c r="C50" s="8">
        <v>30</v>
      </c>
      <c r="D50" s="25"/>
      <c r="E50" s="25"/>
      <c r="F50" s="57">
        <v>22000</v>
      </c>
      <c r="G50" s="57"/>
      <c r="H50" s="40">
        <v>130</v>
      </c>
      <c r="I50" s="29"/>
      <c r="J50" s="29"/>
      <c r="K50" s="29"/>
      <c r="L50" s="29"/>
      <c r="M50" s="29"/>
      <c r="N50" s="29"/>
      <c r="O50" s="29"/>
      <c r="P50" s="29"/>
      <c r="Q50" s="55">
        <f t="shared" si="0"/>
        <v>0</v>
      </c>
      <c r="R50" s="1">
        <f t="shared" si="1"/>
        <v>0</v>
      </c>
      <c r="S50" s="3">
        <v>0.21</v>
      </c>
      <c r="T50" s="2">
        <f t="shared" si="4"/>
        <v>0</v>
      </c>
      <c r="U50" s="27">
        <f t="shared" si="5"/>
        <v>0</v>
      </c>
    </row>
    <row r="51" spans="1:21">
      <c r="A51" s="30">
        <v>13</v>
      </c>
      <c r="B51" s="6" t="s">
        <v>29</v>
      </c>
      <c r="C51" s="8">
        <v>15</v>
      </c>
      <c r="D51" s="25"/>
      <c r="E51" s="25"/>
      <c r="F51" s="57">
        <v>60000</v>
      </c>
      <c r="G51" s="57"/>
      <c r="H51" s="40">
        <v>350</v>
      </c>
      <c r="I51" s="29"/>
      <c r="J51" s="29"/>
      <c r="K51" s="29"/>
      <c r="L51" s="29"/>
      <c r="M51" s="29"/>
      <c r="N51" s="29"/>
      <c r="O51" s="29"/>
      <c r="P51" s="29"/>
      <c r="Q51" s="55">
        <f t="shared" si="0"/>
        <v>0</v>
      </c>
      <c r="R51" s="1">
        <f t="shared" si="1"/>
        <v>0</v>
      </c>
      <c r="S51" s="3">
        <v>0.21</v>
      </c>
      <c r="T51" s="2">
        <f t="shared" si="4"/>
        <v>0</v>
      </c>
      <c r="U51" s="27">
        <f t="shared" si="5"/>
        <v>0</v>
      </c>
    </row>
    <row r="52" spans="1:21">
      <c r="A52" s="30">
        <v>14</v>
      </c>
      <c r="B52" s="6" t="s">
        <v>30</v>
      </c>
      <c r="C52" s="8">
        <v>10</v>
      </c>
      <c r="D52" s="25"/>
      <c r="E52" s="25"/>
      <c r="F52" s="57">
        <v>15000</v>
      </c>
      <c r="G52" s="57"/>
      <c r="H52" s="40">
        <v>85</v>
      </c>
      <c r="I52" s="29"/>
      <c r="J52" s="29"/>
      <c r="K52" s="29"/>
      <c r="L52" s="29"/>
      <c r="M52" s="29"/>
      <c r="N52" s="29"/>
      <c r="O52" s="29"/>
      <c r="P52" s="29"/>
      <c r="Q52" s="55">
        <f t="shared" si="0"/>
        <v>0</v>
      </c>
      <c r="R52" s="1">
        <f t="shared" si="1"/>
        <v>0</v>
      </c>
      <c r="S52" s="3">
        <v>0.21</v>
      </c>
      <c r="T52" s="2">
        <f t="shared" si="4"/>
        <v>0</v>
      </c>
      <c r="U52" s="27">
        <f t="shared" si="5"/>
        <v>0</v>
      </c>
    </row>
    <row r="53" spans="1:21">
      <c r="A53" s="30">
        <v>15</v>
      </c>
      <c r="B53" s="6" t="s">
        <v>31</v>
      </c>
      <c r="C53" s="8">
        <v>10</v>
      </c>
      <c r="D53" s="25"/>
      <c r="E53" s="25"/>
      <c r="F53" s="57">
        <v>24000</v>
      </c>
      <c r="G53" s="57"/>
      <c r="H53" s="40">
        <v>140</v>
      </c>
      <c r="I53" s="29"/>
      <c r="J53" s="29"/>
      <c r="K53" s="29"/>
      <c r="L53" s="29"/>
      <c r="M53" s="29"/>
      <c r="N53" s="29"/>
      <c r="O53" s="29"/>
      <c r="P53" s="29"/>
      <c r="Q53" s="55">
        <f t="shared" si="0"/>
        <v>0</v>
      </c>
      <c r="R53" s="1">
        <f t="shared" si="1"/>
        <v>0</v>
      </c>
      <c r="S53" s="3">
        <v>0.21</v>
      </c>
      <c r="T53" s="2">
        <f t="shared" si="4"/>
        <v>0</v>
      </c>
      <c r="U53" s="27">
        <f t="shared" si="5"/>
        <v>0</v>
      </c>
    </row>
    <row r="54" spans="1:21">
      <c r="A54" s="30">
        <v>16</v>
      </c>
      <c r="B54" s="6" t="s">
        <v>32</v>
      </c>
      <c r="C54" s="8">
        <v>15</v>
      </c>
      <c r="D54" s="25"/>
      <c r="E54" s="25"/>
      <c r="F54" s="57">
        <v>13000</v>
      </c>
      <c r="G54" s="57"/>
      <c r="H54" s="40">
        <v>70</v>
      </c>
      <c r="I54" s="29"/>
      <c r="J54" s="29"/>
      <c r="K54" s="29"/>
      <c r="L54" s="29"/>
      <c r="M54" s="29"/>
      <c r="N54" s="29"/>
      <c r="O54" s="29"/>
      <c r="P54" s="29"/>
      <c r="Q54" s="55">
        <f t="shared" si="0"/>
        <v>0</v>
      </c>
      <c r="R54" s="1">
        <f t="shared" si="1"/>
        <v>0</v>
      </c>
      <c r="S54" s="3">
        <v>0.21</v>
      </c>
      <c r="T54" s="2">
        <f t="shared" si="4"/>
        <v>0</v>
      </c>
      <c r="U54" s="27">
        <f t="shared" si="5"/>
        <v>0</v>
      </c>
    </row>
    <row r="55" spans="1:21">
      <c r="A55" s="30">
        <v>17</v>
      </c>
      <c r="B55" s="6" t="s">
        <v>33</v>
      </c>
      <c r="C55" s="8">
        <v>15</v>
      </c>
      <c r="D55" s="25"/>
      <c r="E55" s="25"/>
      <c r="F55" s="57">
        <v>58000</v>
      </c>
      <c r="G55" s="57"/>
      <c r="H55" s="40">
        <v>345</v>
      </c>
      <c r="I55" s="29"/>
      <c r="J55" s="29"/>
      <c r="K55" s="29"/>
      <c r="L55" s="29"/>
      <c r="M55" s="29"/>
      <c r="N55" s="29"/>
      <c r="O55" s="29"/>
      <c r="P55" s="29"/>
      <c r="Q55" s="55">
        <f t="shared" si="0"/>
        <v>0</v>
      </c>
      <c r="R55" s="1">
        <f t="shared" si="1"/>
        <v>0</v>
      </c>
      <c r="S55" s="3">
        <v>0.21</v>
      </c>
      <c r="T55" s="2">
        <f t="shared" si="4"/>
        <v>0</v>
      </c>
      <c r="U55" s="27">
        <f t="shared" si="5"/>
        <v>0</v>
      </c>
    </row>
    <row r="56" spans="1:21">
      <c r="A56" s="30">
        <v>18</v>
      </c>
      <c r="B56" s="6" t="s">
        <v>34</v>
      </c>
      <c r="C56" s="8">
        <v>5</v>
      </c>
      <c r="D56" s="25"/>
      <c r="E56" s="25"/>
      <c r="F56" s="57">
        <v>45000</v>
      </c>
      <c r="G56" s="57"/>
      <c r="H56" s="40">
        <v>265</v>
      </c>
      <c r="I56" s="29"/>
      <c r="J56" s="29"/>
      <c r="K56" s="29"/>
      <c r="L56" s="29"/>
      <c r="M56" s="29"/>
      <c r="N56" s="29"/>
      <c r="O56" s="29"/>
      <c r="P56" s="29"/>
      <c r="Q56" s="55">
        <f t="shared" si="0"/>
        <v>0</v>
      </c>
      <c r="R56" s="1">
        <f t="shared" si="1"/>
        <v>0</v>
      </c>
      <c r="S56" s="3">
        <v>0.21</v>
      </c>
      <c r="T56" s="2">
        <f t="shared" si="4"/>
        <v>0</v>
      </c>
      <c r="U56" s="27">
        <f t="shared" si="5"/>
        <v>0</v>
      </c>
    </row>
    <row r="57" spans="1:21">
      <c r="A57" s="30">
        <v>19</v>
      </c>
      <c r="B57" s="6" t="s">
        <v>35</v>
      </c>
      <c r="C57" s="8">
        <v>10</v>
      </c>
      <c r="D57" s="25"/>
      <c r="E57" s="25"/>
      <c r="F57" s="57">
        <v>18000</v>
      </c>
      <c r="G57" s="57"/>
      <c r="H57" s="40">
        <v>105</v>
      </c>
      <c r="I57" s="29"/>
      <c r="J57" s="29"/>
      <c r="K57" s="29"/>
      <c r="L57" s="29"/>
      <c r="M57" s="29"/>
      <c r="N57" s="29"/>
      <c r="O57" s="29"/>
      <c r="P57" s="29"/>
      <c r="Q57" s="55">
        <f t="shared" si="0"/>
        <v>0</v>
      </c>
      <c r="R57" s="1">
        <f t="shared" si="1"/>
        <v>0</v>
      </c>
      <c r="S57" s="3">
        <v>0.21</v>
      </c>
      <c r="T57" s="2">
        <f t="shared" si="4"/>
        <v>0</v>
      </c>
      <c r="U57" s="27">
        <f t="shared" si="5"/>
        <v>0</v>
      </c>
    </row>
    <row r="58" spans="1:21">
      <c r="A58" s="30">
        <v>20</v>
      </c>
      <c r="B58" s="6" t="s">
        <v>36</v>
      </c>
      <c r="C58" s="8">
        <v>5</v>
      </c>
      <c r="D58" s="25"/>
      <c r="E58" s="25"/>
      <c r="F58" s="57">
        <v>24000</v>
      </c>
      <c r="G58" s="57"/>
      <c r="H58" s="40">
        <v>140</v>
      </c>
      <c r="I58" s="29"/>
      <c r="J58" s="29"/>
      <c r="K58" s="29"/>
      <c r="L58" s="29"/>
      <c r="M58" s="29"/>
      <c r="N58" s="29"/>
      <c r="O58" s="29"/>
      <c r="P58" s="29"/>
      <c r="Q58" s="55">
        <f t="shared" si="0"/>
        <v>0</v>
      </c>
      <c r="R58" s="1">
        <f t="shared" si="1"/>
        <v>0</v>
      </c>
      <c r="S58" s="3">
        <v>0.21</v>
      </c>
      <c r="T58" s="2">
        <f t="shared" si="4"/>
        <v>0</v>
      </c>
      <c r="U58" s="27">
        <f t="shared" si="5"/>
        <v>0</v>
      </c>
    </row>
    <row r="59" spans="1:21">
      <c r="A59" s="30">
        <v>21</v>
      </c>
      <c r="B59" s="6" t="s">
        <v>37</v>
      </c>
      <c r="C59" s="8">
        <v>60</v>
      </c>
      <c r="D59" s="25"/>
      <c r="E59" s="25"/>
      <c r="F59" s="57">
        <v>16000</v>
      </c>
      <c r="G59" s="57"/>
      <c r="H59" s="40">
        <v>90</v>
      </c>
      <c r="I59" s="29"/>
      <c r="J59" s="29"/>
      <c r="K59" s="29"/>
      <c r="L59" s="29"/>
      <c r="M59" s="29"/>
      <c r="N59" s="29"/>
      <c r="O59" s="29"/>
      <c r="P59" s="29"/>
      <c r="Q59" s="55">
        <f t="shared" si="0"/>
        <v>0</v>
      </c>
      <c r="R59" s="1">
        <f t="shared" si="1"/>
        <v>0</v>
      </c>
      <c r="S59" s="3">
        <v>0.21</v>
      </c>
      <c r="T59" s="2">
        <f t="shared" si="4"/>
        <v>0</v>
      </c>
      <c r="U59" s="27">
        <f t="shared" si="5"/>
        <v>0</v>
      </c>
    </row>
    <row r="60" spans="1:21">
      <c r="A60" s="30">
        <v>22</v>
      </c>
      <c r="B60" s="6" t="s">
        <v>38</v>
      </c>
      <c r="C60" s="8">
        <v>5</v>
      </c>
      <c r="D60" s="25"/>
      <c r="E60" s="25"/>
      <c r="F60" s="57">
        <v>16000</v>
      </c>
      <c r="G60" s="57"/>
      <c r="H60" s="40">
        <v>90</v>
      </c>
      <c r="I60" s="29"/>
      <c r="J60" s="29"/>
      <c r="K60" s="29"/>
      <c r="L60" s="29"/>
      <c r="M60" s="29"/>
      <c r="N60" s="29"/>
      <c r="O60" s="29"/>
      <c r="P60" s="29"/>
      <c r="Q60" s="55">
        <f t="shared" si="0"/>
        <v>0</v>
      </c>
      <c r="R60" s="1">
        <f t="shared" si="1"/>
        <v>0</v>
      </c>
      <c r="S60" s="3">
        <v>0.21</v>
      </c>
      <c r="T60" s="2">
        <f t="shared" si="4"/>
        <v>0</v>
      </c>
      <c r="U60" s="27">
        <f t="shared" si="5"/>
        <v>0</v>
      </c>
    </row>
    <row r="61" spans="1:21">
      <c r="A61" s="30">
        <v>23</v>
      </c>
      <c r="B61" s="6" t="s">
        <v>39</v>
      </c>
      <c r="C61" s="8">
        <v>25</v>
      </c>
      <c r="D61" s="25"/>
      <c r="E61" s="25"/>
      <c r="F61" s="57">
        <v>29000</v>
      </c>
      <c r="G61" s="57"/>
      <c r="H61" s="40">
        <v>170</v>
      </c>
      <c r="I61" s="29"/>
      <c r="J61" s="29"/>
      <c r="K61" s="29"/>
      <c r="L61" s="29"/>
      <c r="M61" s="29"/>
      <c r="N61" s="29"/>
      <c r="O61" s="29"/>
      <c r="P61" s="29"/>
      <c r="Q61" s="55">
        <f t="shared" si="0"/>
        <v>0</v>
      </c>
      <c r="R61" s="1">
        <f t="shared" si="1"/>
        <v>0</v>
      </c>
      <c r="S61" s="3">
        <v>0.21</v>
      </c>
      <c r="T61" s="2">
        <f t="shared" si="4"/>
        <v>0</v>
      </c>
      <c r="U61" s="27">
        <f t="shared" si="5"/>
        <v>0</v>
      </c>
    </row>
    <row r="62" spans="1:21">
      <c r="A62" s="30">
        <v>24</v>
      </c>
      <c r="B62" s="6" t="s">
        <v>40</v>
      </c>
      <c r="C62" s="8">
        <v>5</v>
      </c>
      <c r="D62" s="25"/>
      <c r="E62" s="25"/>
      <c r="F62" s="57">
        <v>18000</v>
      </c>
      <c r="G62" s="57"/>
      <c r="H62" s="40">
        <v>110</v>
      </c>
      <c r="I62" s="29"/>
      <c r="J62" s="29"/>
      <c r="K62" s="29"/>
      <c r="L62" s="29"/>
      <c r="M62" s="29"/>
      <c r="N62" s="29"/>
      <c r="O62" s="29"/>
      <c r="P62" s="29"/>
      <c r="Q62" s="55">
        <f t="shared" si="0"/>
        <v>0</v>
      </c>
      <c r="R62" s="1">
        <f t="shared" si="1"/>
        <v>0</v>
      </c>
      <c r="S62" s="3">
        <v>0.21</v>
      </c>
      <c r="T62" s="2">
        <f t="shared" si="4"/>
        <v>0</v>
      </c>
      <c r="U62" s="27">
        <f t="shared" si="5"/>
        <v>0</v>
      </c>
    </row>
    <row r="63" spans="1:21">
      <c r="A63" s="30">
        <v>25</v>
      </c>
      <c r="B63" s="6" t="s">
        <v>41</v>
      </c>
      <c r="C63" s="8">
        <v>5</v>
      </c>
      <c r="D63" s="25"/>
      <c r="E63" s="25"/>
      <c r="F63" s="57">
        <v>22000</v>
      </c>
      <c r="G63" s="57"/>
      <c r="H63" s="40">
        <v>130</v>
      </c>
      <c r="I63" s="29"/>
      <c r="J63" s="29"/>
      <c r="K63" s="29"/>
      <c r="L63" s="29"/>
      <c r="M63" s="29"/>
      <c r="N63" s="29"/>
      <c r="O63" s="29"/>
      <c r="P63" s="29"/>
      <c r="Q63" s="55">
        <f t="shared" si="0"/>
        <v>0</v>
      </c>
      <c r="R63" s="1">
        <f t="shared" si="1"/>
        <v>0</v>
      </c>
      <c r="S63" s="3">
        <v>0.21</v>
      </c>
      <c r="T63" s="2">
        <f t="shared" si="4"/>
        <v>0</v>
      </c>
      <c r="U63" s="27">
        <f t="shared" si="5"/>
        <v>0</v>
      </c>
    </row>
    <row r="64" spans="1:21">
      <c r="A64" s="30">
        <v>26</v>
      </c>
      <c r="B64" s="6" t="s">
        <v>42</v>
      </c>
      <c r="C64" s="8">
        <v>35</v>
      </c>
      <c r="D64" s="25"/>
      <c r="E64" s="25"/>
      <c r="F64" s="57">
        <v>16000</v>
      </c>
      <c r="G64" s="57"/>
      <c r="H64" s="40">
        <v>90</v>
      </c>
      <c r="I64" s="29"/>
      <c r="J64" s="29"/>
      <c r="K64" s="29"/>
      <c r="L64" s="29"/>
      <c r="M64" s="29"/>
      <c r="N64" s="29"/>
      <c r="O64" s="29"/>
      <c r="P64" s="29"/>
      <c r="Q64" s="55">
        <f t="shared" si="0"/>
        <v>0</v>
      </c>
      <c r="R64" s="1">
        <f t="shared" si="1"/>
        <v>0</v>
      </c>
      <c r="S64" s="3">
        <v>0.21</v>
      </c>
      <c r="T64" s="2">
        <f t="shared" si="4"/>
        <v>0</v>
      </c>
      <c r="U64" s="27">
        <f t="shared" si="5"/>
        <v>0</v>
      </c>
    </row>
    <row r="65" spans="1:21">
      <c r="A65" s="30">
        <v>27</v>
      </c>
      <c r="B65" s="6" t="s">
        <v>43</v>
      </c>
      <c r="C65" s="8">
        <v>10</v>
      </c>
      <c r="D65" s="25"/>
      <c r="E65" s="25"/>
      <c r="F65" s="57">
        <v>20000</v>
      </c>
      <c r="G65" s="57"/>
      <c r="H65" s="40">
        <v>110</v>
      </c>
      <c r="I65" s="29"/>
      <c r="J65" s="29"/>
      <c r="K65" s="29"/>
      <c r="L65" s="29"/>
      <c r="M65" s="29"/>
      <c r="N65" s="29"/>
      <c r="O65" s="29"/>
      <c r="P65" s="29"/>
      <c r="Q65" s="55">
        <f t="shared" si="0"/>
        <v>0</v>
      </c>
      <c r="R65" s="1">
        <f t="shared" si="1"/>
        <v>0</v>
      </c>
      <c r="S65" s="3">
        <v>0.21</v>
      </c>
      <c r="T65" s="2">
        <f t="shared" si="4"/>
        <v>0</v>
      </c>
      <c r="U65" s="27">
        <f t="shared" si="5"/>
        <v>0</v>
      </c>
    </row>
    <row r="66" spans="1:21">
      <c r="A66" s="30">
        <v>28</v>
      </c>
      <c r="B66" s="5" t="s">
        <v>44</v>
      </c>
      <c r="C66" s="8">
        <v>10</v>
      </c>
      <c r="D66" s="25"/>
      <c r="E66" s="25"/>
      <c r="F66" s="57">
        <v>27000</v>
      </c>
      <c r="G66" s="57"/>
      <c r="H66" s="40">
        <v>160</v>
      </c>
      <c r="I66" s="29"/>
      <c r="J66" s="29"/>
      <c r="K66" s="29"/>
      <c r="L66" s="29"/>
      <c r="M66" s="29"/>
      <c r="N66" s="29"/>
      <c r="O66" s="29"/>
      <c r="P66" s="29"/>
      <c r="Q66" s="55">
        <f t="shared" si="0"/>
        <v>0</v>
      </c>
      <c r="R66" s="1">
        <f t="shared" si="1"/>
        <v>0</v>
      </c>
      <c r="S66" s="3">
        <v>0.21</v>
      </c>
      <c r="T66" s="2">
        <f t="shared" si="4"/>
        <v>0</v>
      </c>
      <c r="U66" s="27">
        <f t="shared" si="5"/>
        <v>0</v>
      </c>
    </row>
    <row r="67" spans="1:21">
      <c r="A67" s="30">
        <v>29</v>
      </c>
      <c r="B67" s="5" t="s">
        <v>45</v>
      </c>
      <c r="C67" s="8">
        <v>2</v>
      </c>
      <c r="D67" s="25"/>
      <c r="E67" s="25"/>
      <c r="F67" s="81">
        <v>70000</v>
      </c>
      <c r="G67" s="81"/>
      <c r="H67" s="40">
        <v>425</v>
      </c>
      <c r="I67" s="29"/>
      <c r="J67" s="29"/>
      <c r="K67" s="29"/>
      <c r="L67" s="29"/>
      <c r="M67" s="29"/>
      <c r="N67" s="29"/>
      <c r="O67" s="29"/>
      <c r="P67" s="29"/>
      <c r="Q67" s="55">
        <f t="shared" si="0"/>
        <v>0</v>
      </c>
      <c r="R67" s="1">
        <f t="shared" si="1"/>
        <v>0</v>
      </c>
      <c r="S67" s="3">
        <v>0.21</v>
      </c>
      <c r="T67" s="2">
        <f>(R67*S67)</f>
        <v>0</v>
      </c>
      <c r="U67" s="27">
        <f>SUM(T67,R67)</f>
        <v>0</v>
      </c>
    </row>
    <row r="68" spans="1:21">
      <c r="A68" s="30">
        <v>30</v>
      </c>
      <c r="B68" s="5" t="s">
        <v>52</v>
      </c>
      <c r="C68" s="8">
        <v>2</v>
      </c>
      <c r="D68" s="25" t="s">
        <v>106</v>
      </c>
      <c r="E68" s="25">
        <v>1.29</v>
      </c>
      <c r="F68" s="60">
        <v>20000</v>
      </c>
      <c r="G68" s="61"/>
      <c r="H68" s="40">
        <v>110</v>
      </c>
      <c r="I68" s="29">
        <v>16.5</v>
      </c>
      <c r="J68" s="29">
        <v>16.5</v>
      </c>
      <c r="K68" s="29">
        <v>16.5</v>
      </c>
      <c r="L68" s="29">
        <v>16.5</v>
      </c>
      <c r="M68" s="29">
        <v>16.5</v>
      </c>
      <c r="N68" s="29">
        <v>16.5</v>
      </c>
      <c r="O68" s="29">
        <v>16.5</v>
      </c>
      <c r="P68" s="29">
        <v>16.5</v>
      </c>
      <c r="Q68" s="55">
        <f t="shared" si="0"/>
        <v>132</v>
      </c>
      <c r="R68" s="1">
        <f t="shared" si="1"/>
        <v>14520</v>
      </c>
      <c r="S68" s="3">
        <v>0.21</v>
      </c>
      <c r="T68" s="2">
        <f t="shared" si="4"/>
        <v>3049.2</v>
      </c>
      <c r="U68" s="27">
        <f t="shared" si="5"/>
        <v>17569.2</v>
      </c>
    </row>
    <row r="69" spans="1:21" ht="45.95" customHeight="1">
      <c r="A69" s="58" t="s">
        <v>78</v>
      </c>
      <c r="B69" s="58"/>
      <c r="C69" s="58"/>
      <c r="D69" s="58"/>
      <c r="E69" s="58"/>
      <c r="F69" s="59"/>
      <c r="G69" s="59"/>
      <c r="H69" s="59"/>
      <c r="I69" s="58"/>
      <c r="J69" s="58"/>
      <c r="K69" s="58"/>
    </row>
    <row r="70" spans="1:21" ht="15.75" customHeight="1">
      <c r="A70" s="76" t="s">
        <v>79</v>
      </c>
      <c r="B70" s="77"/>
      <c r="C70" s="77"/>
      <c r="D70" s="77"/>
      <c r="E70" s="77"/>
      <c r="F70" s="77"/>
      <c r="G70" s="77"/>
      <c r="H70" s="77"/>
      <c r="I70" s="59"/>
      <c r="J70" s="59"/>
      <c r="K70" s="59"/>
      <c r="L70" s="59"/>
      <c r="M70" s="59"/>
      <c r="N70" s="59"/>
      <c r="O70" s="59"/>
      <c r="P70" s="59"/>
      <c r="Q70" s="59"/>
      <c r="R70" s="59"/>
    </row>
    <row r="72" spans="1:21">
      <c r="A72" s="9" t="s">
        <v>11</v>
      </c>
      <c r="F72" s="9"/>
      <c r="G72" s="33"/>
      <c r="H72" s="33"/>
    </row>
    <row r="73" spans="1:21">
      <c r="F73" s="9"/>
      <c r="G73" s="37"/>
      <c r="H73" s="37"/>
    </row>
    <row r="74" spans="1:21" s="28" customFormat="1">
      <c r="A74" s="68" t="s">
        <v>92</v>
      </c>
      <c r="B74" s="69"/>
      <c r="C74" s="69"/>
      <c r="D74" s="69"/>
      <c r="E74" s="70"/>
      <c r="G74" s="54"/>
      <c r="H74" s="54"/>
    </row>
    <row r="75" spans="1:21" ht="30">
      <c r="A75" s="44" t="s">
        <v>3</v>
      </c>
      <c r="B75" s="44" t="s">
        <v>93</v>
      </c>
      <c r="C75" s="44" t="s">
        <v>94</v>
      </c>
      <c r="D75" s="44" t="s">
        <v>95</v>
      </c>
      <c r="E75" s="44" t="s">
        <v>96</v>
      </c>
      <c r="F75" s="9"/>
      <c r="G75" s="37"/>
      <c r="H75" s="37"/>
    </row>
    <row r="76" spans="1:21" s="28" customFormat="1" ht="409.5">
      <c r="A76" s="51" t="s">
        <v>84</v>
      </c>
      <c r="B76" s="51" t="s">
        <v>97</v>
      </c>
      <c r="C76" s="52" t="s">
        <v>98</v>
      </c>
      <c r="D76" s="52" t="s">
        <v>99</v>
      </c>
      <c r="E76" s="53" t="s">
        <v>107</v>
      </c>
      <c r="F76" s="54"/>
      <c r="G76" s="54"/>
      <c r="H76" s="54"/>
    </row>
    <row r="77" spans="1:21" s="28" customFormat="1">
      <c r="A77" s="71" t="s">
        <v>100</v>
      </c>
      <c r="B77" s="71"/>
      <c r="C77" s="71"/>
      <c r="D77" s="71"/>
      <c r="E77" s="71"/>
      <c r="F77" s="71"/>
      <c r="G77" s="71"/>
      <c r="H77" s="54"/>
    </row>
    <row r="78" spans="1:21">
      <c r="A78" s="50"/>
      <c r="B78" s="50"/>
      <c r="C78" s="50"/>
      <c r="D78" s="50"/>
      <c r="E78" s="50"/>
      <c r="F78" s="37"/>
      <c r="G78" s="37"/>
      <c r="H78" s="37"/>
    </row>
    <row r="79" spans="1:21">
      <c r="A79" s="67" t="s">
        <v>80</v>
      </c>
      <c r="B79" s="67"/>
      <c r="C79" s="67"/>
      <c r="D79" s="67"/>
      <c r="E79" s="67"/>
      <c r="F79" s="67"/>
      <c r="G79" s="67"/>
    </row>
    <row r="81" spans="1:17" ht="75">
      <c r="A81" s="44" t="s">
        <v>3</v>
      </c>
      <c r="B81" s="44" t="s">
        <v>81</v>
      </c>
      <c r="C81" s="44" t="s">
        <v>82</v>
      </c>
      <c r="D81" s="44" t="s">
        <v>83</v>
      </c>
    </row>
    <row r="82" spans="1:17">
      <c r="A82" s="43" t="s">
        <v>84</v>
      </c>
      <c r="B82" s="56" t="s">
        <v>108</v>
      </c>
      <c r="C82" s="56" t="s">
        <v>109</v>
      </c>
      <c r="D82" s="43"/>
    </row>
    <row r="83" spans="1:17">
      <c r="A83" s="43" t="s">
        <v>85</v>
      </c>
      <c r="B83" s="43"/>
      <c r="C83" s="43"/>
      <c r="D83" s="43"/>
    </row>
    <row r="84" spans="1:17">
      <c r="A84" s="43" t="s">
        <v>86</v>
      </c>
      <c r="B84" s="43"/>
      <c r="C84" s="43"/>
      <c r="D84" s="43"/>
    </row>
    <row r="85" spans="1:17" s="45" customFormat="1" ht="47.1" customHeight="1">
      <c r="A85" s="74" t="s">
        <v>87</v>
      </c>
      <c r="B85" s="74"/>
      <c r="C85" s="74"/>
      <c r="D85" s="74"/>
      <c r="E85" s="74"/>
      <c r="F85" s="74"/>
      <c r="G85" s="74"/>
      <c r="Q85" s="49"/>
    </row>
    <row r="87" spans="1:17">
      <c r="A87" s="46"/>
      <c r="B87" s="47"/>
      <c r="C87"/>
    </row>
    <row r="88" spans="1:17">
      <c r="A88" s="46" t="s">
        <v>88</v>
      </c>
      <c r="B88" s="48" t="s">
        <v>89</v>
      </c>
      <c r="C88" s="48" t="s">
        <v>90</v>
      </c>
    </row>
    <row r="90" spans="1:17">
      <c r="A90" s="75" t="s">
        <v>91</v>
      </c>
      <c r="B90" s="75"/>
      <c r="C90" s="75"/>
      <c r="D90" s="75"/>
      <c r="E90" s="75"/>
      <c r="F90" s="75"/>
      <c r="G90" s="75"/>
    </row>
  </sheetData>
  <mergeCells count="90">
    <mergeCell ref="C17:G17"/>
    <mergeCell ref="D37:D38"/>
    <mergeCell ref="F40:G40"/>
    <mergeCell ref="A34:G34"/>
    <mergeCell ref="Q37:Q38"/>
    <mergeCell ref="A21:B21"/>
    <mergeCell ref="A16:B16"/>
    <mergeCell ref="A17:B17"/>
    <mergeCell ref="A18:B18"/>
    <mergeCell ref="A20:B20"/>
    <mergeCell ref="A19:B19"/>
    <mergeCell ref="A2:K2"/>
    <mergeCell ref="A3:F3"/>
    <mergeCell ref="A14:B14"/>
    <mergeCell ref="A12:B12"/>
    <mergeCell ref="A13:B13"/>
    <mergeCell ref="A5:G5"/>
    <mergeCell ref="C13:G13"/>
    <mergeCell ref="C12:E12"/>
    <mergeCell ref="C14:G14"/>
    <mergeCell ref="A6:G6"/>
    <mergeCell ref="A7:G7"/>
    <mergeCell ref="A8:G8"/>
    <mergeCell ref="A11:G11"/>
    <mergeCell ref="A9:G9"/>
    <mergeCell ref="A10:G10"/>
    <mergeCell ref="U37:U38"/>
    <mergeCell ref="R37:R38"/>
    <mergeCell ref="S37:S38"/>
    <mergeCell ref="T37:T38"/>
    <mergeCell ref="C15:G15"/>
    <mergeCell ref="C16:G16"/>
    <mergeCell ref="H37:H38"/>
    <mergeCell ref="F37:G38"/>
    <mergeCell ref="A32:G32"/>
    <mergeCell ref="A37:A38"/>
    <mergeCell ref="C37:C38"/>
    <mergeCell ref="E37:E38"/>
    <mergeCell ref="A22:B22"/>
    <mergeCell ref="C22:G22"/>
    <mergeCell ref="A26:G26"/>
    <mergeCell ref="A15:B15"/>
    <mergeCell ref="A85:G85"/>
    <mergeCell ref="A90:G90"/>
    <mergeCell ref="A70:R70"/>
    <mergeCell ref="I37:P37"/>
    <mergeCell ref="F48:G48"/>
    <mergeCell ref="F41:G41"/>
    <mergeCell ref="F51:G51"/>
    <mergeCell ref="F39:G39"/>
    <mergeCell ref="B37:B38"/>
    <mergeCell ref="F58:G58"/>
    <mergeCell ref="F59:G59"/>
    <mergeCell ref="F60:G60"/>
    <mergeCell ref="F64:G64"/>
    <mergeCell ref="F65:G65"/>
    <mergeCell ref="F66:G66"/>
    <mergeCell ref="F67:G67"/>
    <mergeCell ref="C18:G18"/>
    <mergeCell ref="C19:G19"/>
    <mergeCell ref="C20:G20"/>
    <mergeCell ref="A79:G79"/>
    <mergeCell ref="A74:E74"/>
    <mergeCell ref="A77:G77"/>
    <mergeCell ref="C29:D29"/>
    <mergeCell ref="E29:G29"/>
    <mergeCell ref="E30:G30"/>
    <mergeCell ref="C30:D30"/>
    <mergeCell ref="C31:D31"/>
    <mergeCell ref="E31:G31"/>
    <mergeCell ref="F62:G62"/>
    <mergeCell ref="F55:G55"/>
    <mergeCell ref="F56:G56"/>
    <mergeCell ref="C21:G21"/>
    <mergeCell ref="F63:G63"/>
    <mergeCell ref="A69:K69"/>
    <mergeCell ref="F68:G68"/>
    <mergeCell ref="F49:G49"/>
    <mergeCell ref="A24:D24"/>
    <mergeCell ref="F61:G61"/>
    <mergeCell ref="F53:G53"/>
    <mergeCell ref="F50:G50"/>
    <mergeCell ref="F44:G44"/>
    <mergeCell ref="F42:G42"/>
    <mergeCell ref="F47:G47"/>
    <mergeCell ref="F52:G52"/>
    <mergeCell ref="F46:G46"/>
    <mergeCell ref="F43:G43"/>
    <mergeCell ref="F57:G57"/>
    <mergeCell ref="F54:G54"/>
  </mergeCells>
  <pageMargins left="0.23622047244094491" right="0.23622047244094491"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Sheet1</vt:lpstr>
      <vt:lpstr>Sheet1!OLE_LINK1</vt:lpstr>
      <vt:lpstr>Sheet1!OLE_LINK5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2022-11-11T10:17:06Z</dcterms:modified>
</cp:coreProperties>
</file>