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fonsas\Desktop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7" i="1"/>
  <c r="I7" i="1" s="1"/>
  <c r="H9" i="1"/>
  <c r="I9" i="1" s="1"/>
  <c r="H10" i="1"/>
  <c r="I10" i="1" s="1"/>
  <c r="H8" i="1"/>
  <c r="I8" i="1" s="1"/>
  <c r="H5" i="1"/>
  <c r="I5" i="1" s="1"/>
</calcChain>
</file>

<file path=xl/sharedStrings.xml><?xml version="1.0" encoding="utf-8"?>
<sst xmlns="http://schemas.openxmlformats.org/spreadsheetml/2006/main" count="47" uniqueCount="41">
  <si>
    <t>Planuojamas kiekis metams (1 tab., 1 amp., 1 fl. ir t.t.)</t>
  </si>
  <si>
    <t>Vaistinio preparato pavadinimas</t>
  </si>
  <si>
    <t>Gamintojas</t>
  </si>
  <si>
    <t>Vaisto registracijos numeris</t>
  </si>
  <si>
    <t>Vnt. ( 1 tab., 1 amp. ir t.t.) kaina be PVM, EUR, dviejų skaičių po kablelio tikslumu</t>
  </si>
  <si>
    <t>Vnt. ( 1 tab., 1 amp. ir t.t.) kaina su PVM, EUR, dviejų skaičių po kablelio tikslumu</t>
  </si>
  <si>
    <t>Bendra suma su PVM, EUR.</t>
  </si>
  <si>
    <t>Eil. Nr.</t>
  </si>
  <si>
    <t>Veikliosios medžiagos pavadinimas</t>
  </si>
  <si>
    <t>1.</t>
  </si>
  <si>
    <t>2.</t>
  </si>
  <si>
    <t>3.</t>
  </si>
  <si>
    <t>4.</t>
  </si>
  <si>
    <t>5.</t>
  </si>
  <si>
    <t>6.</t>
  </si>
  <si>
    <t xml:space="preserve">7. </t>
  </si>
  <si>
    <t>Aktyvintosios anglies Milteliai</t>
  </si>
  <si>
    <t>Paketėlis 10</t>
  </si>
  <si>
    <t>Flakonas 10</t>
  </si>
  <si>
    <t>Gliukozės tabletės 40g</t>
  </si>
  <si>
    <t>Tabletė 20</t>
  </si>
  <si>
    <t>Metileno mėlynojo  (injekcinis tirpalas) 100mg</t>
  </si>
  <si>
    <t>Natrio tiosulfato (injekcinis tirpalas) 25 proc. 100ml</t>
  </si>
  <si>
    <t>Flakonas 20</t>
  </si>
  <si>
    <t>Piridoksino (injekcinis tirpalas) 100mg</t>
  </si>
  <si>
    <t>Ampulė 1000</t>
  </si>
  <si>
    <t>Pralidoksimo chlorido (injekcinis tirpalas) 1000mg</t>
  </si>
  <si>
    <t>Ampulė 100</t>
  </si>
  <si>
    <t>Vardinis</t>
  </si>
  <si>
    <t>Aktyvinta anglis (ACTIVE COAL) milteliai 50g N1</t>
  </si>
  <si>
    <t>Steris Healthcares</t>
  </si>
  <si>
    <t>SAM-MB inj.10mg/ml 10ml N5</t>
  </si>
  <si>
    <t>T.Walker's Pharmaceuticals</t>
  </si>
  <si>
    <t>Valtrex</t>
  </si>
  <si>
    <t>Natrii thiosulfas 25%- 100ml inj.N10</t>
  </si>
  <si>
    <t>Vitamine B6 100mg/2ml injekcinis tirpalas 2ml N10</t>
  </si>
  <si>
    <t>Profarma</t>
  </si>
  <si>
    <t>Troikaa Pharmaceuticals</t>
  </si>
  <si>
    <t>Pralidoxime Chloride inj. IP 2amp x 500mg N2</t>
  </si>
  <si>
    <t>UAB Entafarma pasiūlymo priedas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</si>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</sst>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O10" sqref="O10"/>
    </sheetView>
  </sheetViews>
  <sheetFormatPr defaultRowHeight="15" x14ac:dyDescent="0.25"/>
  <cols>
    <col min="1" max="1" width="6" customWidth="1"/>
    <col min="2" max="2" width="27" style="5" customWidth="1"/>
    <col min="3" max="3" width="13" customWidth="1"/>
    <col min="4" max="4" width="16.42578125" customWidth="1"/>
    <col min="5" max="5" width="15.28515625" customWidth="1"/>
    <col min="6" max="6" width="11.5703125" customWidth="1"/>
    <col min="7" max="7" width="14" style="9" customWidth="1"/>
    <col min="8" max="8" width="10.85546875" customWidth="1"/>
  </cols>
  <sheetData>
    <row r="1" spans="1:9" x14ac:dyDescent="0.25">
      <c r="I1" s="17" t="s">
        <v>39</v>
      </c>
    </row>
    <row r="2" spans="1:9" x14ac:dyDescent="0.25">
      <c r="I2" s="17"/>
    </row>
    <row r="3" spans="1:9" s="1" customFormat="1" ht="77.25" customHeight="1" x14ac:dyDescent="0.25">
      <c r="A3" s="2" t="s">
        <v>7</v>
      </c>
      <c r="B3" s="4" t="s">
        <v>8</v>
      </c>
      <c r="C3" s="3" t="s">
        <v>0</v>
      </c>
      <c r="D3" s="3" t="s">
        <v>1</v>
      </c>
      <c r="E3" s="3" t="s">
        <v>2</v>
      </c>
      <c r="F3" s="3" t="s">
        <v>3</v>
      </c>
      <c r="G3" s="2" t="s">
        <v>4</v>
      </c>
      <c r="H3" s="3" t="s">
        <v>5</v>
      </c>
      <c r="I3" s="3" t="s">
        <v>6</v>
      </c>
    </row>
    <row r="4" spans="1:9" s="15" customFormat="1" x14ac:dyDescent="0.25">
      <c r="A4" s="6" t="s">
        <v>9</v>
      </c>
      <c r="B4" s="7" t="s">
        <v>16</v>
      </c>
      <c r="C4" s="6" t="s">
        <v>17</v>
      </c>
      <c r="D4" s="10"/>
      <c r="E4" s="10"/>
      <c r="F4" s="11"/>
      <c r="G4" s="12"/>
      <c r="H4" s="13"/>
      <c r="I4" s="14"/>
    </row>
    <row r="5" spans="1:9" s="15" customFormat="1" ht="45" x14ac:dyDescent="0.25">
      <c r="A5" s="6" t="s">
        <v>10</v>
      </c>
      <c r="B5" s="7" t="s">
        <v>16</v>
      </c>
      <c r="C5" s="6" t="s">
        <v>18</v>
      </c>
      <c r="D5" s="10" t="s">
        <v>29</v>
      </c>
      <c r="E5" s="10" t="s">
        <v>30</v>
      </c>
      <c r="F5" s="11" t="s">
        <v>28</v>
      </c>
      <c r="G5" s="12">
        <v>27</v>
      </c>
      <c r="H5" s="14">
        <f>ROUND(G5*1.05,2)</f>
        <v>28.35</v>
      </c>
      <c r="I5" s="14">
        <f>H5*10</f>
        <v>283.5</v>
      </c>
    </row>
    <row r="6" spans="1:9" s="15" customFormat="1" x14ac:dyDescent="0.25">
      <c r="A6" s="6" t="s">
        <v>11</v>
      </c>
      <c r="B6" s="7" t="s">
        <v>19</v>
      </c>
      <c r="C6" s="6" t="s">
        <v>20</v>
      </c>
      <c r="D6" s="11"/>
      <c r="E6" s="11"/>
      <c r="F6" s="11"/>
      <c r="G6" s="16"/>
      <c r="H6" s="11"/>
      <c r="I6" s="11"/>
    </row>
    <row r="7" spans="1:9" s="15" customFormat="1" ht="45" x14ac:dyDescent="0.25">
      <c r="A7" s="6" t="s">
        <v>12</v>
      </c>
      <c r="B7" s="7" t="s">
        <v>21</v>
      </c>
      <c r="C7" s="6" t="s">
        <v>18</v>
      </c>
      <c r="D7" s="10" t="s">
        <v>31</v>
      </c>
      <c r="E7" s="10" t="s">
        <v>32</v>
      </c>
      <c r="F7" s="11" t="s">
        <v>28</v>
      </c>
      <c r="G7" s="16">
        <v>6.88</v>
      </c>
      <c r="H7" s="13">
        <f>ROUND(G7*1.05,3)</f>
        <v>7.2240000000000002</v>
      </c>
      <c r="I7" s="14">
        <f>H7*10</f>
        <v>72.240000000000009</v>
      </c>
    </row>
    <row r="8" spans="1:9" s="15" customFormat="1" ht="45" x14ac:dyDescent="0.25">
      <c r="A8" s="6" t="s">
        <v>13</v>
      </c>
      <c r="B8" s="7" t="s">
        <v>22</v>
      </c>
      <c r="C8" s="6" t="s">
        <v>23</v>
      </c>
      <c r="D8" s="10" t="s">
        <v>34</v>
      </c>
      <c r="E8" s="11" t="s">
        <v>33</v>
      </c>
      <c r="F8" s="11" t="s">
        <v>28</v>
      </c>
      <c r="G8" s="12">
        <v>1230</v>
      </c>
      <c r="H8" s="14">
        <f>ROUND(G8*1.05,2)</f>
        <v>1291.5</v>
      </c>
      <c r="I8" s="14">
        <f>H8*20</f>
        <v>25830</v>
      </c>
    </row>
    <row r="9" spans="1:9" s="15" customFormat="1" ht="60" x14ac:dyDescent="0.25">
      <c r="A9" s="6" t="s">
        <v>14</v>
      </c>
      <c r="B9" s="7" t="s">
        <v>24</v>
      </c>
      <c r="C9" s="6" t="s">
        <v>25</v>
      </c>
      <c r="D9" s="10" t="s">
        <v>35</v>
      </c>
      <c r="E9" s="11" t="s">
        <v>36</v>
      </c>
      <c r="F9" s="11" t="s">
        <v>28</v>
      </c>
      <c r="G9" s="16">
        <v>0.41799999999999998</v>
      </c>
      <c r="H9" s="13">
        <f>ROUND(G9*1.05,3)</f>
        <v>0.439</v>
      </c>
      <c r="I9" s="14">
        <f>H9*1000</f>
        <v>439</v>
      </c>
    </row>
    <row r="10" spans="1:9" s="15" customFormat="1" ht="45" x14ac:dyDescent="0.25">
      <c r="A10" s="6" t="s">
        <v>15</v>
      </c>
      <c r="B10" s="7" t="s">
        <v>26</v>
      </c>
      <c r="C10" s="6" t="s">
        <v>27</v>
      </c>
      <c r="D10" s="10" t="s">
        <v>38</v>
      </c>
      <c r="E10" s="10" t="s">
        <v>37</v>
      </c>
      <c r="F10" s="11" t="s">
        <v>28</v>
      </c>
      <c r="G10" s="12">
        <v>23</v>
      </c>
      <c r="H10" s="11">
        <f>ROUND(G10*1.05,2)</f>
        <v>24.15</v>
      </c>
      <c r="I10" s="14">
        <f>H10*100</f>
        <v>2415</v>
      </c>
    </row>
    <row r="11" spans="1:9" x14ac:dyDescent="0.25">
      <c r="H11" s="18" t="s">
        <v>40</v>
      </c>
      <c r="I11" s="8">
        <f>SUM(I5:I10)</f>
        <v>29039.74</v>
      </c>
    </row>
  </sheetData>
  <printOptions horizontalCentered="1"/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Alfonsas</cp:lastModifiedBy>
  <cp:lastPrinted>2022-12-19T08:06:03Z</cp:lastPrinted>
  <dcterms:created xsi:type="dcterms:W3CDTF">2022-12-16T09:23:47Z</dcterms:created>
  <dcterms:modified xsi:type="dcterms:W3CDTF">2022-12-19T08:13:30Z</dcterms:modified>
</cp:coreProperties>
</file>