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rtotojas\Desktop\RANGA_GALUTINIS\Įgulos g. 17\Pasiūlymai\"/>
    </mc:Choice>
  </mc:AlternateContent>
  <bookViews>
    <workbookView xWindow="420" yWindow="210" windowWidth="12810" windowHeight="121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4" i="1" l="1"/>
  <c r="F15" i="1"/>
  <c r="F16" i="1"/>
  <c r="F17" i="1"/>
  <c r="F18" i="1"/>
  <c r="F19" i="1"/>
  <c r="F20" i="1"/>
  <c r="F21" i="1"/>
  <c r="F22" i="1"/>
  <c r="F23" i="1"/>
  <c r="F24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50" i="1"/>
  <c r="F51" i="1"/>
  <c r="F52" i="1"/>
  <c r="F53" i="1"/>
  <c r="F54" i="1"/>
  <c r="F55" i="1"/>
  <c r="F56" i="1"/>
  <c r="F57" i="1"/>
  <c r="F58" i="1"/>
  <c r="F59" i="1"/>
  <c r="F61" i="1"/>
  <c r="F62" i="1"/>
  <c r="F63" i="1"/>
  <c r="F64" i="1"/>
  <c r="F65" i="1"/>
  <c r="F66" i="1"/>
  <c r="F67" i="1"/>
  <c r="F68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8" i="1"/>
  <c r="F99" i="1"/>
  <c r="F100" i="1"/>
  <c r="F101" i="1"/>
  <c r="F102" i="1"/>
  <c r="F103" i="1"/>
  <c r="F104" i="1"/>
  <c r="F105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1" i="1"/>
  <c r="F12" i="1"/>
  <c r="F13" i="1"/>
  <c r="F10" i="1"/>
  <c r="F124" i="1" s="1"/>
  <c r="F125" i="1" l="1"/>
  <c r="F126" i="1" s="1"/>
</calcChain>
</file>

<file path=xl/sharedStrings.xml><?xml version="1.0" encoding="utf-8"?>
<sst xmlns="http://schemas.openxmlformats.org/spreadsheetml/2006/main" count="344" uniqueCount="240">
  <si>
    <t>Konkurso sąlygų priedo Nr. 1</t>
  </si>
  <si>
    <t>Priedas Nr. 1</t>
  </si>
  <si>
    <t>KIEKIŲ ŽINIARAŠTIS (KIEKIŲ SĄRAŠAS)</t>
  </si>
  <si>
    <t>Eil. Nr.</t>
  </si>
  <si>
    <t>Darbo pavadinimas</t>
  </si>
  <si>
    <t>Mato vnt.</t>
  </si>
  <si>
    <t>Kiekis</t>
  </si>
  <si>
    <t>Įkainis (Eur) be PVM</t>
  </si>
  <si>
    <t xml:space="preserve">Skyrius Ardymo darbai </t>
  </si>
  <si>
    <t>m</t>
  </si>
  <si>
    <t>1.11.</t>
  </si>
  <si>
    <t>1.10.</t>
  </si>
  <si>
    <t>1.12.</t>
  </si>
  <si>
    <t>2.1.</t>
  </si>
  <si>
    <t>2.2.</t>
  </si>
  <si>
    <t>5.5.</t>
  </si>
  <si>
    <t>2.3.</t>
  </si>
  <si>
    <t>2.4.</t>
  </si>
  <si>
    <t>2.5.</t>
  </si>
  <si>
    <t>2.6.</t>
  </si>
  <si>
    <t>2.7.</t>
  </si>
  <si>
    <t>2.8.</t>
  </si>
  <si>
    <t>2.9.</t>
  </si>
  <si>
    <t>2.10.</t>
  </si>
  <si>
    <t>2.11.</t>
  </si>
  <si>
    <t>2.12.</t>
  </si>
  <si>
    <t>2.13.</t>
  </si>
  <si>
    <t>2.14.</t>
  </si>
  <si>
    <t>2.15.</t>
  </si>
  <si>
    <t>2.16.</t>
  </si>
  <si>
    <t>2.17.</t>
  </si>
  <si>
    <t>2.18.</t>
  </si>
  <si>
    <t>2.19.</t>
  </si>
  <si>
    <t>2.20.</t>
  </si>
  <si>
    <t>Skyrius Grindys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</si>
  <si>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</si>
  <si>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</si>
  <si>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</si>
  <si>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</si>
  <si>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</si>
  <si>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</si>
  <si>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</si>
  <si>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</si>
  <si>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</si>
  <si>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</si>
  <si>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4.1.</t>
  </si>
  <si>
    <t>4.2.</t>
  </si>
  <si>
    <t>4.3.</t>
  </si>
  <si>
    <t>4.4.</t>
  </si>
  <si>
    <t>4.5.</t>
  </si>
  <si>
    <t>4.6.</t>
  </si>
  <si>
    <t>4.7.</t>
  </si>
  <si>
    <t>4.8.</t>
  </si>
  <si>
    <t xml:space="preserve">Skyrius Vandentiekis, kanalizacija šildymas, šaldymas, vėdinimas </t>
  </si>
  <si>
    <t>5.1.</t>
  </si>
  <si>
    <t>5.2.</t>
  </si>
  <si>
    <t>5.3.</t>
  </si>
  <si>
    <t>5.4.</t>
  </si>
  <si>
    <t>5.6.</t>
  </si>
  <si>
    <t>5.7.</t>
  </si>
  <si>
    <t>5.8.</t>
  </si>
  <si>
    <t>5.9.</t>
  </si>
  <si>
    <t>5.10.</t>
  </si>
  <si>
    <t>5.11.</t>
  </si>
  <si>
    <t>5.12.</t>
  </si>
  <si>
    <t>5.13.</t>
  </si>
  <si>
    <t>5.14.</t>
  </si>
  <si>
    <t>5.15.</t>
  </si>
  <si>
    <t>5.16.</t>
  </si>
  <si>
    <t>5.17.</t>
  </si>
  <si>
    <t>5.18.</t>
  </si>
  <si>
    <t>5.19.</t>
  </si>
  <si>
    <t>5.20.</t>
  </si>
  <si>
    <t>5.21.</t>
  </si>
  <si>
    <t>5.22.</t>
  </si>
  <si>
    <t>5.23.</t>
  </si>
  <si>
    <t>5.24.</t>
  </si>
  <si>
    <t>5.25.</t>
  </si>
  <si>
    <t>5.26.</t>
  </si>
  <si>
    <t>5.27.</t>
  </si>
  <si>
    <t>Skyrius Elektros instaliacijos darbai</t>
  </si>
  <si>
    <t>6.1.</t>
  </si>
  <si>
    <t>6.2.</t>
  </si>
  <si>
    <t>6.3.</t>
  </si>
  <si>
    <t>6.4.</t>
  </si>
  <si>
    <t>6.5.</t>
  </si>
  <si>
    <t>6.7.</t>
  </si>
  <si>
    <t>6.6.</t>
  </si>
  <si>
    <t>7.1.</t>
  </si>
  <si>
    <t>7.2.</t>
  </si>
  <si>
    <t>7.3.</t>
  </si>
  <si>
    <t>7.4.</t>
  </si>
  <si>
    <t>7.5.</t>
  </si>
  <si>
    <t>7.6.</t>
  </si>
  <si>
    <t>7.8.</t>
  </si>
  <si>
    <t>7.9.</t>
  </si>
  <si>
    <t>7.10.</t>
  </si>
  <si>
    <t>7.11.</t>
  </si>
  <si>
    <t>7.12.</t>
  </si>
  <si>
    <t>7.13.</t>
  </si>
  <si>
    <t>7.14.</t>
  </si>
  <si>
    <t>7.15.</t>
  </si>
  <si>
    <t>7.16.</t>
  </si>
  <si>
    <t>II grupės grunto , duobių (šurfų) kasimas rankiniu būdu, įrengiant tvirtinimus, remontuojant pamatus pakraunant ir išvežant grunto.</t>
  </si>
  <si>
    <t>7.7.</t>
  </si>
  <si>
    <r>
      <t>m</t>
    </r>
    <r>
      <rPr>
        <vertAlign val="superscript"/>
        <sz val="12"/>
        <color rgb="FF000000"/>
        <rFont val="Times New Roman"/>
        <family val="1"/>
        <charset val="186"/>
      </rPr>
      <t>2</t>
    </r>
  </si>
  <si>
    <r>
      <t>m</t>
    </r>
    <r>
      <rPr>
        <vertAlign val="superscript"/>
        <sz val="12"/>
        <color rgb="FF000000"/>
        <rFont val="Times New Roman"/>
        <family val="1"/>
        <charset val="186"/>
      </rPr>
      <t>3</t>
    </r>
  </si>
  <si>
    <r>
      <t>Skyrius Fasadas, tvora, stogas, aplinkos tvarkymas</t>
    </r>
    <r>
      <rPr>
        <sz val="12"/>
        <color rgb="FF000000"/>
        <rFont val="Times New Roman"/>
        <family val="1"/>
        <charset val="186"/>
      </rPr>
      <t> </t>
    </r>
  </si>
  <si>
    <r>
      <t xml:space="preserve">PVM </t>
    </r>
    <r>
      <rPr>
        <b/>
        <i/>
        <sz val="12"/>
        <color theme="1"/>
        <rFont val="Times New Roman"/>
        <family val="1"/>
        <charset val="186"/>
      </rPr>
      <t>[tarifas]</t>
    </r>
    <r>
      <rPr>
        <b/>
        <sz val="12"/>
        <color theme="1"/>
        <rFont val="Times New Roman"/>
        <family val="1"/>
        <charset val="186"/>
      </rPr>
      <t>:</t>
    </r>
  </si>
  <si>
    <t>Suma (Eur) be PVM:</t>
  </si>
  <si>
    <t>Suma (Eur) su PVM:</t>
  </si>
  <si>
    <t>Įkainis (Eur) be PVM, suma (Eur) be PVM, suma (Eur) su PVM nurodoma suapvalinta, paliekant du skaitmenis po kablelio.</t>
  </si>
  <si>
    <t>Medinių laiptų su laiptatakiais ir aikštelėmis, sudėtų ant pagrindo, demontavimas, išsaugant  tinkamas pakopas, 17 vnt.</t>
  </si>
  <si>
    <t>Dušo dugno formavimas, kai kanalizacija plastikinių vamzdžių (1000x1400mm).</t>
  </si>
  <si>
    <t>7.17.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</si>
  <si>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</si>
  <si>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</si>
  <si>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</si>
  <si>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</si>
  <si>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</si>
  <si>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</si>
  <si>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</si>
  <si>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</si>
  <si>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</si>
  <si>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r>
      <t xml:space="preserve">Gulekšnių, juodgrindžių medinių lentinių grindų išardymo darbai, valant ir </t>
    </r>
    <r>
      <rPr>
        <sz val="12"/>
        <color theme="1"/>
        <rFont val="Times New Roman"/>
        <family val="1"/>
        <charset val="186"/>
      </rPr>
      <t>išvežant ūkinių šiukšlių ir statybinio laužo</t>
    </r>
  </si>
  <si>
    <r>
      <t xml:space="preserve">Betono skaldos pagrindo ardymo darbai (100-120mm), valant ir </t>
    </r>
    <r>
      <rPr>
        <sz val="12"/>
        <color theme="1"/>
        <rFont val="Times New Roman"/>
        <family val="1"/>
        <charset val="186"/>
      </rPr>
      <t>išvežant ūkinių šiukšlių ir statybinio laužo</t>
    </r>
  </si>
  <si>
    <r>
      <t xml:space="preserve">Grunto kasimas pastate, keičiant grindų lygį (160- 200 mm), valant ir </t>
    </r>
    <r>
      <rPr>
        <sz val="12"/>
        <color theme="1"/>
        <rFont val="Times New Roman"/>
        <family val="1"/>
        <charset val="186"/>
      </rPr>
      <t>išvežant ūkinių šiukšlių ir statybinio laužo</t>
    </r>
  </si>
  <si>
    <t>Esamų medinių durų, langų, vitrinų, demontavimas išsaugant tinkamas medžiagas</t>
  </si>
  <si>
    <t>vnt</t>
  </si>
  <si>
    <r>
      <t xml:space="preserve">Tinko nudaužymas nuo mūrinių sienų, lubų ir angokraščių (dalinai), valant ir </t>
    </r>
    <r>
      <rPr>
        <sz val="12"/>
        <color theme="1"/>
        <rFont val="Times New Roman"/>
        <family val="1"/>
        <charset val="186"/>
      </rPr>
      <t>išvežant ūkinių šiukšlių ir statybinio laužo</t>
    </r>
  </si>
  <si>
    <r>
      <t>Senos sienų grindų ir lubų dangos, šalinimo darbai</t>
    </r>
    <r>
      <rPr>
        <sz val="12"/>
        <color theme="1"/>
        <rFont val="Times New Roman"/>
        <family val="1"/>
        <charset val="186"/>
      </rPr>
      <t>: senų plytelių, senos laminuotos dangos,</t>
    </r>
    <r>
      <rPr>
        <sz val="12"/>
        <color rgb="FF000000"/>
        <rFont val="Times New Roman"/>
        <family val="1"/>
        <charset val="186"/>
      </rPr>
      <t xml:space="preserve"> popieriaus pagrindo apmušalus (tapetus) </t>
    </r>
    <r>
      <rPr>
        <sz val="12"/>
        <color theme="1"/>
        <rFont val="Times New Roman"/>
        <family val="1"/>
        <charset val="186"/>
      </rPr>
      <t xml:space="preserve"> dangos,</t>
    </r>
    <r>
      <rPr>
        <sz val="12"/>
        <color rgb="FF000000"/>
        <rFont val="Times New Roman"/>
        <family val="1"/>
        <charset val="186"/>
      </rPr>
      <t xml:space="preserve"> valant ir </t>
    </r>
    <r>
      <rPr>
        <sz val="12"/>
        <color theme="1"/>
        <rFont val="Times New Roman"/>
        <family val="1"/>
        <charset val="186"/>
      </rPr>
      <t>išvežant ūkinių šiukšlių ir statybinio laužo</t>
    </r>
  </si>
  <si>
    <t>Šildymo radiatorių  išmontavimas</t>
  </si>
  <si>
    <t>Centrinio šildymo iki 32-50 mm skersmens vamzdynų išardymas</t>
  </si>
  <si>
    <r>
      <t xml:space="preserve">Mūrinių sienų ir pertvorų  išardymas, </t>
    </r>
    <r>
      <rPr>
        <sz val="12"/>
        <color theme="1"/>
        <rFont val="Times New Roman"/>
        <family val="1"/>
        <charset val="186"/>
      </rPr>
      <t xml:space="preserve">durų angos platinimo ir formavimo darbai, </t>
    </r>
    <r>
      <rPr>
        <sz val="12"/>
        <color rgb="FF000000"/>
        <rFont val="Times New Roman"/>
        <family val="1"/>
        <charset val="186"/>
      </rPr>
      <t xml:space="preserve">valant ir </t>
    </r>
    <r>
      <rPr>
        <sz val="12"/>
        <color theme="1"/>
        <rFont val="Times New Roman"/>
        <family val="1"/>
        <charset val="186"/>
      </rPr>
      <t>išvežant ūkinių šiukšlių ir statybinio laužo</t>
    </r>
  </si>
  <si>
    <r>
      <t>Vagų pramušimas mūrinėse sienose, kai vagų skerspjūvio plotas iki 20 cm</t>
    </r>
    <r>
      <rPr>
        <vertAlign val="superscript"/>
        <sz val="12"/>
        <color rgb="FF000000"/>
        <rFont val="Times New Roman"/>
        <family val="1"/>
        <charset val="186"/>
      </rPr>
      <t>2</t>
    </r>
  </si>
  <si>
    <t>Dvisluoksnių tinkuotų pertvarų su izoliaciniu  sluoksniu išardymas</t>
  </si>
  <si>
    <r>
      <t>Šlaitinių stogų nešiltintoje pastogėje perdangų valymas, kai izoliuojamo sluoksnio storis 120-150mm, (medžiaga spaliai, šlakas ir kita),</t>
    </r>
    <r>
      <rPr>
        <sz val="12"/>
        <color rgb="FF000000"/>
        <rFont val="Times New Roman"/>
        <family val="1"/>
        <charset val="186"/>
      </rPr>
      <t xml:space="preserve"> valant ir </t>
    </r>
    <r>
      <rPr>
        <sz val="12"/>
        <color theme="1"/>
        <rFont val="Times New Roman"/>
        <family val="1"/>
        <charset val="186"/>
      </rPr>
      <t>išvežant ūkinių šiukšlių ir statybinio laužo</t>
    </r>
  </si>
  <si>
    <r>
      <t>Terasos 4x9m demontavimo darbai (gegnės(150x50mm) tarpas 0,7m, grebėstai (50x25mm)  tarpais 0,4m , stogų skardos ir polikarbonato danga),</t>
    </r>
    <r>
      <rPr>
        <sz val="12"/>
        <color rgb="FF000000"/>
        <rFont val="Times New Roman"/>
        <family val="1"/>
        <charset val="186"/>
      </rPr>
      <t xml:space="preserve"> valant ir </t>
    </r>
    <r>
      <rPr>
        <sz val="12"/>
        <color theme="1"/>
        <rFont val="Times New Roman"/>
        <family val="1"/>
        <charset val="186"/>
      </rPr>
      <t>išvežant ūkinių šiukšlių ir statybinio laužo</t>
    </r>
  </si>
  <si>
    <r>
      <t>Pastoges 4x12m  demontavimo darbai, (Metalinės sijos tarpas 3000mm (upn 100-120), gegnės (150x50mm) tarpas 0,7m, grebėstai (50x25mm)  tarpais 0,4m, stogų skardos danga),</t>
    </r>
    <r>
      <rPr>
        <sz val="12"/>
        <color rgb="FF000000"/>
        <rFont val="Times New Roman"/>
        <family val="1"/>
        <charset val="186"/>
      </rPr>
      <t xml:space="preserve">valant ir </t>
    </r>
    <r>
      <rPr>
        <sz val="12"/>
        <color theme="1"/>
        <rFont val="Times New Roman"/>
        <family val="1"/>
        <charset val="186"/>
      </rPr>
      <t>išvežant ūkinių šiukšlių ir statybinio laužo</t>
    </r>
  </si>
  <si>
    <t>1.13.</t>
  </si>
  <si>
    <t>1.14.</t>
  </si>
  <si>
    <t>1.15.</t>
  </si>
  <si>
    <t>Paviršių mineralinė hidroizoliacija cokoliuose, drėgnų vertikalių paviršių juos nuplaunant ir išlyginant skiediniu</t>
  </si>
  <si>
    <t>Juostinių pamatų iš plytų pakeitimas po esamomis sienomis, pridedant naujų plytų iki 100% dalinai</t>
  </si>
  <si>
    <r>
      <t>Pamatų stiprinimas gelžbetoninėmis monolitinėmis sijomis (su armatūros dėjimu, apie 60-80kg/1 m</t>
    </r>
    <r>
      <rPr>
        <vertAlign val="superscript"/>
        <sz val="12"/>
        <color rgb="FF000000"/>
        <rFont val="Times New Roman"/>
        <family val="1"/>
        <charset val="186"/>
      </rPr>
      <t>3</t>
    </r>
    <r>
      <rPr>
        <sz val="12"/>
        <color rgb="FF000000"/>
        <rFont val="Times New Roman"/>
        <family val="1"/>
        <charset val="186"/>
      </rPr>
      <t>)</t>
    </r>
  </si>
  <si>
    <r>
      <t>Sienų atskirų vietų mūrijimas ir angų užtaisymas, kai mūro tūris vienoje vietoje iki 0,3 m</t>
    </r>
    <r>
      <rPr>
        <vertAlign val="superscript"/>
        <sz val="12"/>
        <color rgb="FF000000"/>
        <rFont val="Times New Roman"/>
        <family val="1"/>
        <charset val="186"/>
      </rPr>
      <t>3</t>
    </r>
    <r>
      <rPr>
        <sz val="12"/>
        <color rgb="FF000000"/>
        <rFont val="Times New Roman"/>
        <family val="1"/>
        <charset val="186"/>
      </rPr>
      <t xml:space="preserve">, kai angos stačiakampės formos </t>
    </r>
  </si>
  <si>
    <r>
      <t>Mūrinių sienų remontas, pakeičiant plytas, kai remontuojamas plotas iki 1 m</t>
    </r>
    <r>
      <rPr>
        <vertAlign val="superscript"/>
        <sz val="12"/>
        <color rgb="FF000000"/>
        <rFont val="Times New Roman"/>
        <family val="1"/>
        <charset val="186"/>
      </rPr>
      <t>2</t>
    </r>
    <r>
      <rPr>
        <sz val="12"/>
        <color rgb="FF000000"/>
        <rFont val="Times New Roman"/>
        <family val="1"/>
        <charset val="186"/>
      </rPr>
      <t xml:space="preserve"> ir užtaisomos vietos storis 0,5-1 plyta </t>
    </r>
  </si>
  <si>
    <t>Dvisluoksnių gipskartonio pertvarų su dvigubu metaliniu karkasu ir 100 mm izoliacijos sluoksniu įrengimas</t>
  </si>
  <si>
    <t>Lenktų gipskartonio pertvarų su dvigubu metaliniu karkasu ir 100 mm izoliacijos sluoksniu įrengimas</t>
  </si>
  <si>
    <r>
      <t>Lubų paviršių m</t>
    </r>
    <r>
      <rPr>
        <sz val="12"/>
        <color theme="1"/>
        <rFont val="Times New Roman"/>
        <family val="1"/>
        <charset val="186"/>
      </rPr>
      <t xml:space="preserve">etalinio karkaso įrengimas ir </t>
    </r>
    <r>
      <rPr>
        <sz val="12"/>
        <color rgb="FF000000"/>
        <rFont val="Times New Roman"/>
        <family val="1"/>
        <charset val="186"/>
      </rPr>
      <t xml:space="preserve"> aptaisymas gipskartonio plokštėmis</t>
    </r>
  </si>
  <si>
    <r>
      <t>Sienų apdaila</t>
    </r>
    <r>
      <rPr>
        <sz val="12"/>
        <color rgb="FF4D5156"/>
        <rFont val="Times New Roman"/>
        <family val="1"/>
        <charset val="186"/>
      </rPr>
      <t> </t>
    </r>
    <r>
      <rPr>
        <sz val="12"/>
        <color rgb="FF000000"/>
        <rFont val="Times New Roman"/>
        <family val="1"/>
        <charset val="186"/>
      </rPr>
      <t xml:space="preserve"> drėgmei atsparios gipskartonio plokštėmis, prisukant medsraigčiais ir aptaisant angokraščius</t>
    </r>
  </si>
  <si>
    <t>Šlaitinių stogų nešiltintoje pastogėje perdangų šilumos izoliuojamo sluoksnio įrengimas, kai storis 150 mm, (medinis paklotas, izoliacijos plėvelės, mininali vatos plokštė, išlipimo liukas)</t>
  </si>
  <si>
    <r>
      <t>Kronšteinų</t>
    </r>
    <r>
      <rPr>
        <sz val="12"/>
        <color theme="1"/>
        <rFont val="Times New Roman"/>
        <family val="1"/>
        <charset val="186"/>
      </rPr>
      <t xml:space="preserve"> sąramų</t>
    </r>
    <r>
      <rPr>
        <sz val="12"/>
        <color rgb="FF000000"/>
        <rFont val="Times New Roman"/>
        <family val="1"/>
        <charset val="186"/>
      </rPr>
      <t>, rėmų, sijų, kolonų ir kitų smulkių plieninių konstrukcijų gaminimas ir montavimas,</t>
    </r>
    <r>
      <rPr>
        <sz val="12"/>
        <color theme="1"/>
        <rFont val="Times New Roman"/>
        <family val="1"/>
        <charset val="186"/>
      </rPr>
      <t xml:space="preserve"> iškertant vagas rankiniu būdu</t>
    </r>
    <r>
      <rPr>
        <sz val="12"/>
        <color rgb="FF000000"/>
        <rFont val="Times New Roman"/>
        <family val="1"/>
        <charset val="186"/>
      </rPr>
      <t xml:space="preserve"> (laiptų įrengimas, durų angų platinimas ir naujai formuojamos sąramos)</t>
    </r>
  </si>
  <si>
    <r>
      <t xml:space="preserve">Angokraščių aptaisymas gipskartonio lakštais arba </t>
    </r>
    <r>
      <rPr>
        <b/>
        <sz val="12"/>
        <color rgb="FF000000"/>
        <rFont val="Times New Roman"/>
        <family val="1"/>
        <charset val="186"/>
      </rPr>
      <t xml:space="preserve"> </t>
    </r>
    <r>
      <rPr>
        <sz val="12"/>
        <color rgb="FF000000"/>
        <rFont val="Times New Roman"/>
        <family val="1"/>
        <charset val="186"/>
      </rPr>
      <t>skiediniu, paruošiant dažymui</t>
    </r>
  </si>
  <si>
    <t>Vidinių sienų išorinių kampų ir angokraščių papildomas sutvirtinimas armuojančiais kampuočiais, paruošimas dažymui</t>
  </si>
  <si>
    <r>
      <t>Sienų atskirų vietų iki 5 m</t>
    </r>
    <r>
      <rPr>
        <vertAlign val="superscript"/>
        <sz val="12"/>
        <color rgb="FF000000"/>
        <rFont val="Times New Roman"/>
        <family val="1"/>
        <charset val="186"/>
      </rPr>
      <t>2</t>
    </r>
    <r>
      <rPr>
        <sz val="12"/>
        <color rgb="FF000000"/>
        <rFont val="Times New Roman"/>
        <family val="1"/>
        <charset val="186"/>
      </rPr>
      <t xml:space="preserve"> ploto tinko remontas kalkių skiediniu</t>
    </r>
  </si>
  <si>
    <t>Lubų paviršių aptaisymas gipskartonio plokštėmis, klijuojant prie pagrindo arba formojamas karkasas</t>
  </si>
  <si>
    <t>Lubų vidinių paviršių apklijavimas dažomais popieriaus pagrindo apmušalais (tapetais), derinant ornamento raštą</t>
  </si>
  <si>
    <t>Sienų ir lubų , tinkuotų, surenkamų konstrukcijų glaistymas, šlifavimas, dažymas vandens emulsiniais dažais</t>
  </si>
  <si>
    <r>
      <t xml:space="preserve">Sienų aptaisymas </t>
    </r>
    <r>
      <rPr>
        <sz val="12"/>
        <color theme="1"/>
        <rFont val="Times New Roman"/>
        <family val="1"/>
        <charset val="186"/>
      </rPr>
      <t>glazūruotomis arba akmens masės plytelėmis</t>
    </r>
    <r>
      <rPr>
        <sz val="12"/>
        <color rgb="FF000000"/>
        <rFont val="Times New Roman"/>
        <family val="1"/>
        <charset val="186"/>
      </rPr>
      <t xml:space="preserve">  ant klijų</t>
    </r>
  </si>
  <si>
    <t>2.21.</t>
  </si>
  <si>
    <t>2.22.</t>
  </si>
  <si>
    <t>2.23.</t>
  </si>
  <si>
    <r>
      <t>Laiptų maršų, inventorinių klojinių įrengimas , armavimas, betonavimas (</t>
    </r>
    <r>
      <rPr>
        <sz val="12"/>
        <color theme="1"/>
        <rFont val="Times New Roman"/>
        <family val="1"/>
        <charset val="186"/>
      </rPr>
      <t xml:space="preserve">aikštelis įrengimas, </t>
    </r>
    <r>
      <rPr>
        <sz val="12"/>
        <color rgb="FF000000"/>
        <rFont val="Times New Roman"/>
        <family val="1"/>
        <charset val="186"/>
      </rPr>
      <t xml:space="preserve">su </t>
    </r>
    <r>
      <rPr>
        <sz val="12"/>
        <color theme="1"/>
        <rFont val="Times New Roman"/>
        <family val="1"/>
        <charset val="186"/>
      </rPr>
      <t>16 pakopų ,</t>
    </r>
    <r>
      <rPr>
        <sz val="12"/>
        <color rgb="FF000000"/>
        <rFont val="Times New Roman"/>
        <family val="1"/>
        <charset val="186"/>
      </rPr>
      <t>armavimas 150-180 kg ,1 m</t>
    </r>
    <r>
      <rPr>
        <vertAlign val="superscript"/>
        <sz val="12"/>
        <color rgb="FF000000"/>
        <rFont val="Times New Roman"/>
        <family val="1"/>
        <charset val="186"/>
      </rPr>
      <t>3</t>
    </r>
    <r>
      <rPr>
        <sz val="12"/>
        <color rgb="FF000000"/>
        <rFont val="Times New Roman"/>
        <family val="1"/>
        <charset val="186"/>
      </rPr>
      <t>)</t>
    </r>
    <r>
      <rPr>
        <sz val="12"/>
        <color theme="1"/>
        <rFont val="Times New Roman"/>
        <family val="1"/>
        <charset val="186"/>
      </rPr>
      <t xml:space="preserve"> </t>
    </r>
  </si>
  <si>
    <t>Laiptų maršių apdaila: žemo plauko kilpinės dangos įrengimas, 17 pakopų, apdailinis kampas su guminiu pagrindų</t>
  </si>
  <si>
    <t>Laiptų turėklų su figūrinių porankių montavimas</t>
  </si>
  <si>
    <r>
      <t>Anksčiau dažytų vidaus lubų ir sienų dažymas emulsiniais dažais</t>
    </r>
    <r>
      <rPr>
        <sz val="12"/>
        <color theme="1"/>
        <rFont val="Times New Roman"/>
        <family val="1"/>
        <charset val="186"/>
      </rPr>
      <t>:</t>
    </r>
    <r>
      <rPr>
        <sz val="12"/>
        <color rgb="FF000000"/>
        <rFont val="Times New Roman"/>
        <family val="1"/>
        <charset val="186"/>
      </rPr>
      <t xml:space="preserve"> nuvalant, nuplaunant,  išlyginant ir paruošiant paviršių, skilimų tvarkymas, dažymo  sujungimo sutvarkymas, vagų iki 30 mm gylio ir iki 50 mm pločio užtaisymas  (elektros instaliacijos darbai), siūlių sandarinimas silikonu, akrilu, kiti patvarkymo darbai</t>
    </r>
  </si>
  <si>
    <t>Skyrius Pamatai, sienos, pertvaros, lubos</t>
  </si>
  <si>
    <t xml:space="preserve">Šalčiui neatsparaus pagrindo (70-90 mm storio) iš vidutinio grūdžio smėlio-žvyro mišinio įrengimas </t>
  </si>
  <si>
    <t>Grindų apšiltinimas  putų polistirolo plokštėmis klijuojant 150 mm sluoksni, montuojant armatūros tinklo, laminuota  aliuminizuota folija šildomoms grindims</t>
  </si>
  <si>
    <t>Armuotų grindų 60-70 mm storio betonavimas paduodant betoną siurbliu</t>
  </si>
  <si>
    <t>3-20mm storio grindų  įšlyginimas savaime išsilyginančiu mišiniu</t>
  </si>
  <si>
    <r>
      <t xml:space="preserve">Keraminių </t>
    </r>
    <r>
      <rPr>
        <sz val="12"/>
        <color theme="1"/>
        <rFont val="Times New Roman"/>
        <family val="1"/>
        <charset val="186"/>
      </rPr>
      <t xml:space="preserve">arba akmens masės </t>
    </r>
    <r>
      <rPr>
        <sz val="12"/>
        <color rgb="FF000000"/>
        <rFont val="Times New Roman"/>
        <family val="1"/>
        <charset val="186"/>
      </rPr>
      <t>plytelių danga</t>
    </r>
    <r>
      <rPr>
        <sz val="12"/>
        <color theme="1"/>
        <rFont val="Times New Roman"/>
        <family val="1"/>
        <charset val="186"/>
      </rPr>
      <t xml:space="preserve"> </t>
    </r>
    <r>
      <rPr>
        <sz val="12"/>
        <color rgb="FF000000"/>
        <rFont val="Times New Roman"/>
        <family val="1"/>
        <charset val="186"/>
      </rPr>
      <t>(plytelės medienos imitacija su faktūra), klijuojant sausų klijų   mišiniais, kai danga klojama ant betono</t>
    </r>
  </si>
  <si>
    <t>Medienos grindjuosčių montavimas</t>
  </si>
  <si>
    <t>Keraminių plytelių grindjuostės įrengimas</t>
  </si>
  <si>
    <r>
      <t xml:space="preserve">Siūlių sandarinimas, formavimas tarp </t>
    </r>
    <r>
      <rPr>
        <sz val="12"/>
        <color rgb="FF000000"/>
        <rFont val="Times New Roman"/>
        <family val="1"/>
        <charset val="186"/>
      </rPr>
      <t>parketinių</t>
    </r>
    <r>
      <rPr>
        <sz val="12"/>
        <color theme="1"/>
        <rFont val="Times New Roman"/>
        <family val="1"/>
        <charset val="186"/>
      </rPr>
      <t xml:space="preserve"> grindų keraminių plytelių</t>
    </r>
  </si>
  <si>
    <r>
      <t>Lentų grindų dangos iš atskirų lentelių remontas, pakeičiant iki 0,5-1 m</t>
    </r>
    <r>
      <rPr>
        <vertAlign val="superscript"/>
        <sz val="12"/>
        <color rgb="FF000000"/>
        <rFont val="Times New Roman"/>
        <family val="1"/>
        <charset val="186"/>
      </rPr>
      <t>2</t>
    </r>
    <r>
      <rPr>
        <sz val="12"/>
        <color rgb="FF000000"/>
        <rFont val="Times New Roman"/>
        <family val="1"/>
        <charset val="186"/>
      </rPr>
      <t xml:space="preserve"> grindų</t>
    </r>
  </si>
  <si>
    <r>
      <t>Medinių grindų renovacija</t>
    </r>
    <r>
      <rPr>
        <sz val="12"/>
        <color theme="1"/>
        <rFont val="Times New Roman"/>
        <family val="1"/>
        <charset val="186"/>
      </rPr>
      <t>: remontas,</t>
    </r>
    <r>
      <rPr>
        <sz val="12"/>
        <color rgb="FF000000"/>
        <rFont val="Times New Roman"/>
        <family val="1"/>
        <charset val="186"/>
      </rPr>
      <t xml:space="preserve"> obliavimas,</t>
    </r>
    <r>
      <rPr>
        <sz val="12"/>
        <color theme="1"/>
        <rFont val="Times New Roman"/>
        <family val="1"/>
        <charset val="186"/>
      </rPr>
      <t xml:space="preserve"> siūlių užtaisymas</t>
    </r>
    <r>
      <rPr>
        <sz val="12"/>
        <color rgb="FF000000"/>
        <rFont val="Times New Roman"/>
        <family val="1"/>
        <charset val="186"/>
      </rPr>
      <t>, šlifavimas, lakavimas, apdailinių siūlių  formavimas tarp parketinių grindų ir keraminių plytelių (10 mm)</t>
    </r>
  </si>
  <si>
    <t xml:space="preserve">Skyrius Durys, langai </t>
  </si>
  <si>
    <r>
      <t>Lauko durų blokų montavimas mūrinėse sienose. (komplektas; 1100x 2100 mm</t>
    </r>
    <r>
      <rPr>
        <sz val="12"/>
        <color theme="1"/>
        <rFont val="Times New Roman"/>
        <family val="1"/>
        <charset val="186"/>
      </rPr>
      <t xml:space="preserve"> su pritraukėjai, standartine alkūne, įleidžiamomis spynomis, dvipuse cilindrine šerdimi ir atskiru liežuvėliu, nulenkiamomis rankenomis ir plokščiais vyriais</t>
    </r>
  </si>
  <si>
    <r>
      <t>Klijuotos medienos</t>
    </r>
    <r>
      <rPr>
        <sz val="12"/>
        <color rgb="FF000000"/>
        <rFont val="Times New Roman"/>
        <family val="1"/>
        <charset val="186"/>
      </rPr>
      <t xml:space="preserve"> durų blokų įstatymas į mūrinių sienų angas, kai jų plotas iki 2,5 m</t>
    </r>
    <r>
      <rPr>
        <vertAlign val="superscript"/>
        <sz val="12"/>
        <color rgb="FF000000"/>
        <rFont val="Times New Roman"/>
        <family val="1"/>
        <charset val="186"/>
      </rPr>
      <t>2</t>
    </r>
    <r>
      <rPr>
        <sz val="12"/>
        <color rgb="FF000000"/>
        <rFont val="Times New Roman"/>
        <family val="1"/>
        <charset val="186"/>
      </rPr>
      <t>, tvirtinant medsraigčiais (komplektas; faneruota</t>
    </r>
    <r>
      <rPr>
        <sz val="12"/>
        <color theme="1"/>
        <rFont val="Times New Roman"/>
        <family val="1"/>
        <charset val="186"/>
      </rPr>
      <t xml:space="preserve"> padengta matiniu laku, </t>
    </r>
    <r>
      <rPr>
        <sz val="12"/>
        <color rgb="FF000000"/>
        <rFont val="Times New Roman"/>
        <family val="1"/>
        <charset val="186"/>
      </rPr>
      <t xml:space="preserve">1100m x 2100 mm, </t>
    </r>
    <r>
      <rPr>
        <sz val="12"/>
        <color theme="1"/>
        <rFont val="Times New Roman"/>
        <family val="1"/>
        <charset val="186"/>
      </rPr>
      <t>varčia,  stakta su padaryta išėma praplatinimui, apvadai, montuojami iš abiejų pusių, praplatinimas montuojamas iš vienos pusės, įleidžiamomis spynomis, atskiru liežuvėliu, nulenkiamomis rankenomis ir plokščiais vyriais)</t>
    </r>
  </si>
  <si>
    <t>Spintų ir antresolių sienučių iš skydų įrengimas (stumdomų durų sistema)</t>
  </si>
  <si>
    <r>
      <t>Medinio durų bloko stambus remontas (įšmontavimas, stiklajuosčių, apkaustų pakeitimas, dažymas,silikonavimas, montavimas, 2900 mm x 2200 mm, 6,38m</t>
    </r>
    <r>
      <rPr>
        <vertAlign val="superscript"/>
        <sz val="12"/>
        <color theme="1"/>
        <rFont val="Times New Roman"/>
        <family val="1"/>
        <charset val="186"/>
      </rPr>
      <t>2</t>
    </r>
    <r>
      <rPr>
        <sz val="12"/>
        <color theme="1"/>
        <rFont val="Times New Roman"/>
        <family val="1"/>
        <charset val="186"/>
      </rPr>
      <t xml:space="preserve"> bloko)</t>
    </r>
  </si>
  <si>
    <t>Stambus medinių langų blokų remontas, stiklajuosčių, apkaustų pakeitimas, dažymas, silikonavimas, tarpiklių pakeitimas, smulkus langų varčių remontas, rankenų pakeitimas arba remontas, sklendžių pakeitimas arba remontas, dažymas</t>
  </si>
  <si>
    <t>Langų sąvarų sandarinimas,  tarpiklių pakeitimas, smulkus langų varčių remontas, rankenų pakeitimas arba remontas, sklendžių pakeitimas arba remontas</t>
  </si>
  <si>
    <t>WC spynų komplekto su  rankenomis, įstatymas į duris, padarant lizdus</t>
  </si>
  <si>
    <t>Langų ir balkono aptvėrimų montavimas, Vamzdis d25-32, laikikliai 98 vnt. miltelinis dažymas</t>
  </si>
  <si>
    <t>Vagų iki 30 mm gylio ir iki 50 mm pločio iškirtimas tinkuotose sienose ir pertvarose</t>
  </si>
  <si>
    <t>Centrinio šildymo vamzdynų iki 25 mm skersmens, ilgesnių kaip 2 m ilgio atskirų ruožų keitimas</t>
  </si>
  <si>
    <r>
      <t>Grindinio šildymo sistemos įrengimas</t>
    </r>
    <r>
      <rPr>
        <sz val="12"/>
        <color theme="1"/>
        <rFont val="Times New Roman"/>
        <family val="1"/>
        <charset val="186"/>
      </rPr>
      <t>:</t>
    </r>
    <r>
      <rPr>
        <sz val="12"/>
        <color rgb="FF000000"/>
        <rFont val="Times New Roman"/>
        <family val="1"/>
        <charset val="186"/>
      </rPr>
      <t xml:space="preserve"> </t>
    </r>
    <r>
      <rPr>
        <sz val="12"/>
        <color theme="1"/>
        <rFont val="Times New Roman"/>
        <family val="1"/>
        <charset val="186"/>
      </rPr>
      <t xml:space="preserve">daugiasluoksnių arba plastikinio </t>
    </r>
    <r>
      <rPr>
        <sz val="12"/>
        <color rgb="FF000000"/>
        <rFont val="Times New Roman"/>
        <family val="1"/>
        <charset val="186"/>
      </rPr>
      <t>vamzdžių klojimas (tarpas tarp vamzdžių 120-150 mm)</t>
    </r>
    <r>
      <rPr>
        <b/>
        <sz val="12"/>
        <color rgb="FF000000"/>
        <rFont val="Times New Roman"/>
        <family val="1"/>
        <charset val="186"/>
      </rPr>
      <t xml:space="preserve"> </t>
    </r>
  </si>
  <si>
    <t>Kolektoriaus spintos 3 kontūrų, su automatiniu srauto reguliavimu, pamaišymo mazgų ir siurblių montavimas</t>
  </si>
  <si>
    <r>
      <t>Pastatų vidaus</t>
    </r>
    <r>
      <rPr>
        <sz val="12"/>
        <color theme="1"/>
        <rFont val="Times New Roman"/>
        <family val="1"/>
        <charset val="186"/>
      </rPr>
      <t xml:space="preserve"> daugiasluoksnių</t>
    </r>
    <r>
      <rPr>
        <sz val="12"/>
        <color rgb="FF000000"/>
        <rFont val="Times New Roman"/>
        <family val="1"/>
        <charset val="186"/>
      </rPr>
      <t xml:space="preserve"> arba plastikinio slėginio vamzdyno D15-32 mm su fasoninėmis dalimis tiesimas, tvirtinant prie sienos</t>
    </r>
  </si>
  <si>
    <r>
      <t>Vandens</t>
    </r>
    <r>
      <rPr>
        <sz val="12"/>
        <color theme="1"/>
        <rFont val="Times New Roman"/>
        <family val="1"/>
        <charset val="186"/>
      </rPr>
      <t xml:space="preserve"> uždaromosios santechninės armatūros</t>
    </r>
    <r>
      <rPr>
        <sz val="12"/>
        <color rgb="FF000000"/>
        <rFont val="Times New Roman"/>
        <family val="1"/>
        <charset val="186"/>
      </rPr>
      <t xml:space="preserve"> keitimas, kai jų skersmuo iki 20 mm</t>
    </r>
  </si>
  <si>
    <t>Maišytuvų su dušo įranga montavimas</t>
  </si>
  <si>
    <t>Plastikinių kanalizacijos vamzdžių su fasoninėmis dalimis, kurių D 50-100 mm, tiesimas</t>
  </si>
  <si>
    <t>Vamzdžių, kurių D 100mm, prijungimas prie veikiančių kanalizacijos tinklų</t>
  </si>
  <si>
    <r>
      <t xml:space="preserve">Praustuvo (praustuvas, pritaikytas neįgaliesiems) su maišytuvu montavimas, tvirtinant prie sienos, (komplektas; kanalizacija plastikinių vamzdžių, </t>
    </r>
    <r>
      <rPr>
        <sz val="12"/>
        <color theme="1"/>
        <rFont val="Times New Roman"/>
        <family val="1"/>
        <charset val="186"/>
      </rPr>
      <t>sifonas, maišytuvas su vandens taupymo mechanizmu)</t>
    </r>
  </si>
  <si>
    <t>Dušo latako nerūdijančio plieno montavimas, komplektas; 700mm-900mm, su sifonų d-50mm, pralaidumas 50l/min.</t>
  </si>
  <si>
    <t>Rankšluosčių džiovintuvų (kombinuotų – vandeniu ir elektra) montavimas ant keramikinėmis plytelėmis aptaisytų sienų (800x1500 mm)</t>
  </si>
  <si>
    <t>Įvairių rūšių ir tipų vandens maišytuvų montavimas</t>
  </si>
  <si>
    <t xml:space="preserve"> Maišytuvo su lanksčia žarna montavimas</t>
  </si>
  <si>
    <t>Unitazo (neįgaliesiems) su prijungtu nuplovimo bakeliu montavimas, tvirtinant medsraigčiais prie paruošto pagrindo</t>
  </si>
  <si>
    <r>
      <t>Porankių sistemos montavimas dušo ir unitazo zonoje, komplektas; atlenkiamas turėklas, laikiklis, ranktūris, tvirtinimo detales</t>
    </r>
    <r>
      <rPr>
        <sz val="12"/>
        <color rgb="FF333333"/>
        <rFont val="Times New Roman"/>
        <family val="1"/>
        <charset val="186"/>
      </rPr>
      <t xml:space="preserve"> </t>
    </r>
  </si>
  <si>
    <t>Dušo kabinos atlenkiamos su porankiais suoliuko arba kėdes sistemos (neįgaliesiems) montavimas tvirtinant medsraigčiais prie sienos</t>
  </si>
  <si>
    <t>Dušo kabinos užuolaidų užtraukimo sistemos montavimas</t>
  </si>
  <si>
    <t>Šildymo radiatorių montavimas (600x1400 mm, dvigubas, su apatiniu pajungimu ir pajungimo mazgu)</t>
  </si>
  <si>
    <t>Šildymo prietaisų patikrinimas, juos sureguliuojant</t>
  </si>
  <si>
    <t>Centrinio šildymo sistemos hidraulinis bandymas (pastatui)</t>
  </si>
  <si>
    <t>Ortakių d65-125 su šilumos izoliacija įrengimas</t>
  </si>
  <si>
    <t>Ortakių kolektoriaus 8 kontūrų su oro srauto reguliavimo d65-125mm montavimas</t>
  </si>
  <si>
    <t>Kondicionavimo sistemos šaldymui įrengimas ,kanalinis kondicionierius 8-10kw, komplektas; vidinis, išorinis blokas, varinis izoliuotas vamzdis, komutacinis kabelis, drenažas su sifou, izoliacinės ir tvirtinimo medžiagos</t>
  </si>
  <si>
    <t>Difuzorių arba grotelių montavimas. D100-125mm</t>
  </si>
  <si>
    <t>Kanalinio ventiliatoriaus montavimas d125 našumo iki 500m3/h jungiant į naujai suformuotą ortakių sistemą</t>
  </si>
  <si>
    <t>6.8.</t>
  </si>
  <si>
    <t>Trijų gyslų laidų 2,5mm2 tiesimas sienose ir paruoštose vagose (po tinku)</t>
  </si>
  <si>
    <t xml:space="preserve">Vienfazio įvado skydelio (skydelis 36 vietų,  galia 15 kW, nuotėkio rėlė, automatai 16A-25A įrenginiai; apšvietimas, rozetės, buitiniai prietaisai) montavimas </t>
  </si>
  <si>
    <t>Jungiklio montavimas prie mūro pagrindo, kai instaliacija paslėptoji</t>
  </si>
  <si>
    <t>Rozečių montavimas, kai instaliacija paslėptoji</t>
  </si>
  <si>
    <t>2 ir 3 polių iki 60a paketinių jungiklių ir perjungiklių montavimas</t>
  </si>
  <si>
    <r>
      <t xml:space="preserve"> </t>
    </r>
    <r>
      <rPr>
        <sz val="12"/>
        <color rgb="FF000000"/>
        <rFont val="Times New Roman"/>
        <family val="1"/>
        <charset val="186"/>
      </rPr>
      <t>Lubinių 12W+1xLED/4W/230Všviestuvų montavimas</t>
    </r>
  </si>
  <si>
    <t>Signalizacijos įrengiamas WC(neįgaliesiems)</t>
  </si>
  <si>
    <t>Tvoros stulpų atskirųjų gręžtinių puolų d 200-250 mm skersmens ir 1200 mm gylio įrengimas, betonavimas</t>
  </si>
  <si>
    <t>Tvoros karkasų (rėmų) iš lengvų metalinių profilių ir stulpu  montavimas  tvoros aptaisymas metaliniais profiliuotais lakštais (“žaliuzinė” tvora, h-1,55)</t>
  </si>
  <si>
    <t>Metalinių  stumdomų vartų (1500x4000mm, su automatika) ir vartelių (1500 x 1000 mm) su  kodine spyna montavimas</t>
  </si>
  <si>
    <r>
      <t>Betono skaldos (100-120mm )  pagrindo didesnio kaip 5 m</t>
    </r>
    <r>
      <rPr>
        <vertAlign val="superscript"/>
        <sz val="12"/>
        <color rgb="FF000000"/>
        <rFont val="Times New Roman"/>
        <family val="1"/>
        <charset val="186"/>
      </rPr>
      <t xml:space="preserve">2 </t>
    </r>
    <r>
      <rPr>
        <sz val="12"/>
        <color rgb="FF000000"/>
        <rFont val="Times New Roman"/>
        <family val="1"/>
        <charset val="186"/>
      </rPr>
      <t>ploto vienoje vietoje, ardymas, išvežant statybinį laužą, pakraunant</t>
    </r>
  </si>
  <si>
    <t>Šaligatvių iš betono plytelių ardymas, išvežant statybinio laužo  pakraunant</t>
  </si>
  <si>
    <t>Betono plytelių  pagrindo(150-250mm ) ardymas pakraunant ir išvežant statybinį laužą</t>
  </si>
  <si>
    <t>200x100 mm betono plytelių šaligatvių įrengimas užtaisant siūles, įrengiant pagrindą iš kelio skaldos 12 cm ir 20cm smėlio-žvyro sluoksnio</t>
  </si>
  <si>
    <t>80 x 200 mm skersmens betoninių bordiūrų įrengimas ant betono pagrindo</t>
  </si>
  <si>
    <t>120 x 160 x 400 mm skersmens betoninių bordiūrų ant betoninio pagrindo įrengimas, vertikaliai formuojant  pakopų laiptus ir pandusą  (terasos pagrindas)</t>
  </si>
  <si>
    <r>
      <t>Šaligatvių atskirų vietų remontas,</t>
    </r>
    <r>
      <rPr>
        <sz val="12"/>
        <color rgb="FF000000"/>
        <rFont val="Times New Roman"/>
        <family val="1"/>
        <charset val="186"/>
      </rPr>
      <t xml:space="preserve"> 100mm-120mm  storio sluoksnio šaligatvio pagrindo iš skaldos remontas, pridedant naujų medžiagų</t>
    </r>
    <r>
      <rPr>
        <sz val="12"/>
        <color theme="1"/>
        <rFont val="Times New Roman"/>
        <family val="1"/>
        <charset val="186"/>
      </rPr>
      <t xml:space="preserve"> ir  keičiant 15% plytelių </t>
    </r>
  </si>
  <si>
    <t>Metalinių inventorinių iki 10 m aukščio pastolių išorės darbams įrengimas (vertikali projekcija)</t>
  </si>
  <si>
    <r>
      <t>Fasadų dekoratyvinio mūro ir tinko remontas, dirbant ant pastolių, kai remontuojamas plotas iki 5 m</t>
    </r>
    <r>
      <rPr>
        <vertAlign val="superscript"/>
        <sz val="12"/>
        <color theme="1"/>
        <rFont val="Times New Roman"/>
        <family val="1"/>
        <charset val="186"/>
      </rPr>
      <t>2</t>
    </r>
  </si>
  <si>
    <t>Anksčiau dažytų fasadų dekoratyvinių paviršių dažymas emulsiniais dažais, nuvalant ir gruntuojant paviršių</t>
  </si>
  <si>
    <t>Dažytų fasadų, pakalimų aliejinis dažymas, paruošiant paviršių ir nuvalant 30 % senų dažų</t>
  </si>
  <si>
    <t xml:space="preserve">Viso (Eur) be PVM (4*5) </t>
  </si>
  <si>
    <t>kompl.</t>
  </si>
  <si>
    <t xml:space="preserve">Parapetų, stogelių, lietvamzdžių, latakų ir laikiklių remontas dirbant ant pastolių </t>
  </si>
  <si>
    <t>Aliuminio stoginės terasos su turėklais(3000 mm x 9000 mm) įrengimas   su integruota, nematoma lietaus vandens nuvedimo sistema. Stoginė aptaisyta iš 16 mm storio polikarbonato su apsauga nuo UV spindulių danga</t>
  </si>
  <si>
    <t xml:space="preserve">Hidroizoliacijos sluoksnio įrengimas tepant 2 kartus, sienų kampuose klijuojant rulonines medžiagas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</si>
</sst>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vertAlign val="superscript"/>
      <sz val="12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rgb="FF333333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sz val="12"/>
      <color rgb="FF4D5156"/>
      <name val="Times New Roman"/>
      <family val="1"/>
      <charset val="186"/>
    </font>
    <font>
      <vertAlign val="superscript"/>
      <sz val="12"/>
      <color theme="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wrapText="1"/>
    </xf>
    <xf numFmtId="0" fontId="2" fillId="0" borderId="1" xfId="0" applyFont="1" applyBorder="1" applyAlignment="1">
      <alignment vertical="center" wrapText="1"/>
    </xf>
    <xf numFmtId="2" fontId="5" fillId="0" borderId="1" xfId="0" applyNumberFormat="1" applyFont="1" applyBorder="1" applyAlignment="1">
      <alignment wrapText="1"/>
    </xf>
    <xf numFmtId="0" fontId="5" fillId="0" borderId="0" xfId="0" applyFont="1" applyAlignment="1">
      <alignment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5" fillId="2" borderId="2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1" fillId="4" borderId="6" xfId="0" applyFont="1" applyFill="1" applyBorder="1" applyAlignment="1">
      <alignment wrapText="1"/>
    </xf>
    <xf numFmtId="0" fontId="3" fillId="4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wrapText="1"/>
    </xf>
    <xf numFmtId="2" fontId="5" fillId="0" borderId="0" xfId="0" applyNumberFormat="1" applyFont="1" applyAlignment="1">
      <alignment horizontal="left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wrapText="1"/>
    </xf>
    <xf numFmtId="0" fontId="5" fillId="4" borderId="2" xfId="0" applyFont="1" applyFill="1" applyBorder="1" applyAlignment="1">
      <alignment horizontal="center" vertical="center" wrapText="1"/>
    </xf>
    <xf numFmtId="2" fontId="5" fillId="4" borderId="2" xfId="0" applyNumberFormat="1" applyFont="1" applyFill="1" applyBorder="1" applyAlignment="1">
      <alignment wrapText="1"/>
    </xf>
    <xf numFmtId="2" fontId="5" fillId="4" borderId="1" xfId="0" applyNumberFormat="1" applyFont="1" applyFill="1" applyBorder="1" applyAlignment="1">
      <alignment wrapText="1"/>
    </xf>
    <xf numFmtId="0" fontId="3" fillId="4" borderId="1" xfId="0" applyFont="1" applyFill="1" applyBorder="1" applyAlignment="1">
      <alignment wrapText="1"/>
    </xf>
    <xf numFmtId="0" fontId="5" fillId="4" borderId="1" xfId="0" applyFont="1" applyFill="1" applyBorder="1" applyAlignment="1">
      <alignment horizontal="center" vertical="center" wrapText="1"/>
    </xf>
    <xf numFmtId="2" fontId="5" fillId="4" borderId="4" xfId="0" applyNumberFormat="1" applyFont="1" applyFill="1" applyBorder="1" applyAlignment="1">
      <alignment wrapText="1"/>
    </xf>
    <xf numFmtId="0" fontId="5" fillId="0" borderId="5" xfId="0" applyFont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wrapText="1"/>
    </xf>
    <xf numFmtId="2" fontId="5" fillId="0" borderId="1" xfId="0" applyNumberFormat="1" applyFont="1" applyBorder="1" applyAlignment="1">
      <alignment vertical="center" wrapText="1"/>
    </xf>
    <xf numFmtId="2" fontId="5" fillId="0" borderId="4" xfId="0" applyNumberFormat="1" applyFont="1" applyBorder="1" applyAlignment="1">
      <alignment vertical="center" wrapText="1"/>
    </xf>
    <xf numFmtId="2" fontId="5" fillId="5" borderId="4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7" fillId="0" borderId="0" xfId="0" applyFont="1" applyAlignment="1">
      <alignment horizontal="left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8"/>
  <sheetViews>
    <sheetView tabSelected="1" workbookViewId="0">
      <selection activeCell="G133" sqref="G133"/>
    </sheetView>
  </sheetViews>
  <sheetFormatPr defaultColWidth="9.140625" defaultRowHeight="15.75" x14ac:dyDescent="0.25"/>
  <cols>
    <col min="1" max="1" width="5" style="23" customWidth="1"/>
    <col min="2" max="2" width="49" style="11" customWidth="1"/>
    <col min="3" max="3" width="6" style="23" customWidth="1"/>
    <col min="4" max="4" width="6.7109375" style="23" customWidth="1"/>
    <col min="5" max="5" width="8.85546875" style="24" customWidth="1"/>
    <col min="6" max="6" width="11" style="24" customWidth="1"/>
    <col min="7" max="16384" width="9.140625" style="11"/>
  </cols>
  <sheetData>
    <row r="1" spans="1:6" x14ac:dyDescent="0.25">
      <c r="D1" s="46" t="s">
        <v>0</v>
      </c>
      <c r="E1" s="46"/>
      <c r="F1" s="46"/>
    </row>
    <row r="2" spans="1:6" x14ac:dyDescent="0.25">
      <c r="D2" s="47" t="s">
        <v>1</v>
      </c>
      <c r="E2" s="47"/>
      <c r="F2" s="47"/>
    </row>
    <row r="3" spans="1:6" x14ac:dyDescent="0.25">
      <c r="F3" s="25"/>
    </row>
    <row r="4" spans="1:6" x14ac:dyDescent="0.25">
      <c r="A4" s="48" t="s">
        <v>2</v>
      </c>
      <c r="B4" s="48"/>
      <c r="C4" s="48"/>
      <c r="D4" s="48"/>
      <c r="E4" s="48"/>
      <c r="F4" s="48"/>
    </row>
    <row r="6" spans="1:6" ht="31.5" customHeight="1" x14ac:dyDescent="0.25">
      <c r="A6" s="49" t="s">
        <v>3</v>
      </c>
      <c r="B6" s="49" t="s">
        <v>4</v>
      </c>
      <c r="C6" s="49" t="s">
        <v>5</v>
      </c>
      <c r="D6" s="49" t="s">
        <v>6</v>
      </c>
      <c r="E6" s="50" t="s">
        <v>7</v>
      </c>
      <c r="F6" s="50" t="s">
        <v>235</v>
      </c>
    </row>
    <row r="7" spans="1:6" x14ac:dyDescent="0.25">
      <c r="A7" s="49"/>
      <c r="B7" s="49"/>
      <c r="C7" s="49"/>
      <c r="D7" s="49"/>
      <c r="E7" s="50"/>
      <c r="F7" s="50"/>
    </row>
    <row r="8" spans="1:6" x14ac:dyDescent="0.25">
      <c r="A8" s="7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</row>
    <row r="9" spans="1:6" x14ac:dyDescent="0.25">
      <c r="A9" s="26">
        <v>1</v>
      </c>
      <c r="B9" s="27" t="s">
        <v>8</v>
      </c>
      <c r="C9" s="28"/>
      <c r="D9" s="28"/>
      <c r="E9" s="29"/>
      <c r="F9" s="30"/>
    </row>
    <row r="10" spans="1:6" ht="37.15" customHeight="1" x14ac:dyDescent="0.25">
      <c r="A10" s="1" t="s">
        <v>115</v>
      </c>
      <c r="B10" s="2" t="s">
        <v>124</v>
      </c>
      <c r="C10" s="3" t="s">
        <v>105</v>
      </c>
      <c r="D10" s="3">
        <v>42</v>
      </c>
      <c r="E10" s="40">
        <v>4.8</v>
      </c>
      <c r="F10" s="40">
        <f>D10*E10</f>
        <v>201.6</v>
      </c>
    </row>
    <row r="11" spans="1:6" ht="33.6" customHeight="1" x14ac:dyDescent="0.25">
      <c r="A11" s="1" t="s">
        <v>116</v>
      </c>
      <c r="B11" s="2" t="s">
        <v>125</v>
      </c>
      <c r="C11" s="5" t="s">
        <v>105</v>
      </c>
      <c r="D11" s="5">
        <v>58</v>
      </c>
      <c r="E11" s="40">
        <v>9.8000000000000007</v>
      </c>
      <c r="F11" s="40">
        <f t="shared" ref="F11:F74" si="0">D11*E11</f>
        <v>568.40000000000009</v>
      </c>
    </row>
    <row r="12" spans="1:6" ht="43.15" customHeight="1" x14ac:dyDescent="0.25">
      <c r="A12" s="1" t="s">
        <v>117</v>
      </c>
      <c r="B12" s="2" t="s">
        <v>126</v>
      </c>
      <c r="C12" s="5" t="s">
        <v>105</v>
      </c>
      <c r="D12" s="5">
        <v>42</v>
      </c>
      <c r="E12" s="40">
        <v>9.9</v>
      </c>
      <c r="F12" s="40">
        <f t="shared" si="0"/>
        <v>415.8</v>
      </c>
    </row>
    <row r="13" spans="1:6" ht="38.450000000000003" customHeight="1" x14ac:dyDescent="0.25">
      <c r="A13" s="1" t="s">
        <v>118</v>
      </c>
      <c r="B13" s="2" t="s">
        <v>127</v>
      </c>
      <c r="C13" s="5" t="s">
        <v>128</v>
      </c>
      <c r="D13" s="5">
        <v>19</v>
      </c>
      <c r="E13" s="40">
        <v>16.3</v>
      </c>
      <c r="F13" s="40">
        <f t="shared" si="0"/>
        <v>309.7</v>
      </c>
    </row>
    <row r="14" spans="1:6" ht="49.15" customHeight="1" x14ac:dyDescent="0.25">
      <c r="A14" s="1" t="s">
        <v>119</v>
      </c>
      <c r="B14" s="2" t="s">
        <v>129</v>
      </c>
      <c r="C14" s="5" t="s">
        <v>105</v>
      </c>
      <c r="D14" s="5">
        <v>76.400000000000006</v>
      </c>
      <c r="E14" s="40">
        <v>2.9</v>
      </c>
      <c r="F14" s="40">
        <f t="shared" si="0"/>
        <v>221.56</v>
      </c>
    </row>
    <row r="15" spans="1:6" ht="61.9" customHeight="1" x14ac:dyDescent="0.25">
      <c r="A15" s="4" t="s">
        <v>120</v>
      </c>
      <c r="B15" s="5" t="s">
        <v>130</v>
      </c>
      <c r="C15" s="5" t="s">
        <v>105</v>
      </c>
      <c r="D15" s="5">
        <v>478.3</v>
      </c>
      <c r="E15" s="40">
        <v>2.2000000000000002</v>
      </c>
      <c r="F15" s="40">
        <f t="shared" si="0"/>
        <v>1052.2600000000002</v>
      </c>
    </row>
    <row r="16" spans="1:6" ht="25.5" customHeight="1" x14ac:dyDescent="0.25">
      <c r="A16" s="4" t="s">
        <v>121</v>
      </c>
      <c r="B16" s="5" t="s">
        <v>131</v>
      </c>
      <c r="C16" s="5" t="s">
        <v>128</v>
      </c>
      <c r="D16" s="5">
        <v>2</v>
      </c>
      <c r="E16" s="40">
        <v>10.3</v>
      </c>
      <c r="F16" s="40">
        <f t="shared" si="0"/>
        <v>20.6</v>
      </c>
    </row>
    <row r="17" spans="1:6" ht="31.5" x14ac:dyDescent="0.25">
      <c r="A17" s="1" t="s">
        <v>122</v>
      </c>
      <c r="B17" s="12" t="s">
        <v>132</v>
      </c>
      <c r="C17" s="5" t="s">
        <v>9</v>
      </c>
      <c r="D17" s="5">
        <v>12.4</v>
      </c>
      <c r="E17" s="40">
        <v>2.7</v>
      </c>
      <c r="F17" s="40">
        <f t="shared" si="0"/>
        <v>33.480000000000004</v>
      </c>
    </row>
    <row r="18" spans="1:6" ht="47.25" x14ac:dyDescent="0.25">
      <c r="A18" s="1" t="s">
        <v>123</v>
      </c>
      <c r="B18" s="5" t="s">
        <v>133</v>
      </c>
      <c r="C18" s="5" t="s">
        <v>106</v>
      </c>
      <c r="D18" s="5">
        <v>8.1999999999999993</v>
      </c>
      <c r="E18" s="40">
        <v>65.5</v>
      </c>
      <c r="F18" s="40">
        <f t="shared" si="0"/>
        <v>537.09999999999991</v>
      </c>
    </row>
    <row r="19" spans="1:6" ht="34.5" x14ac:dyDescent="0.25">
      <c r="A19" s="1" t="s">
        <v>11</v>
      </c>
      <c r="B19" s="5" t="s">
        <v>134</v>
      </c>
      <c r="C19" s="5" t="s">
        <v>9</v>
      </c>
      <c r="D19" s="5">
        <v>35</v>
      </c>
      <c r="E19" s="40">
        <v>3.8</v>
      </c>
      <c r="F19" s="40">
        <f t="shared" si="0"/>
        <v>133</v>
      </c>
    </row>
    <row r="20" spans="1:6" ht="47.25" x14ac:dyDescent="0.25">
      <c r="A20" s="1" t="s">
        <v>10</v>
      </c>
      <c r="B20" s="5" t="s">
        <v>112</v>
      </c>
      <c r="C20" s="5" t="s">
        <v>128</v>
      </c>
      <c r="D20" s="5">
        <v>1</v>
      </c>
      <c r="E20" s="40">
        <v>256</v>
      </c>
      <c r="F20" s="40">
        <f t="shared" si="0"/>
        <v>256</v>
      </c>
    </row>
    <row r="21" spans="1:6" ht="31.5" x14ac:dyDescent="0.25">
      <c r="A21" s="1" t="s">
        <v>12</v>
      </c>
      <c r="B21" s="5" t="s">
        <v>135</v>
      </c>
      <c r="C21" s="5" t="s">
        <v>105</v>
      </c>
      <c r="D21" s="12">
        <v>12</v>
      </c>
      <c r="E21" s="40">
        <v>6.3</v>
      </c>
      <c r="F21" s="40">
        <f t="shared" si="0"/>
        <v>75.599999999999994</v>
      </c>
    </row>
    <row r="22" spans="1:6" ht="70.900000000000006" customHeight="1" x14ac:dyDescent="0.25">
      <c r="A22" s="1" t="s">
        <v>139</v>
      </c>
      <c r="B22" s="13" t="s">
        <v>136</v>
      </c>
      <c r="C22" s="5" t="s">
        <v>105</v>
      </c>
      <c r="D22" s="12">
        <v>125</v>
      </c>
      <c r="E22" s="40">
        <v>7.5</v>
      </c>
      <c r="F22" s="40">
        <f t="shared" si="0"/>
        <v>937.5</v>
      </c>
    </row>
    <row r="23" spans="1:6" ht="68.45" customHeight="1" x14ac:dyDescent="0.25">
      <c r="A23" s="1" t="s">
        <v>140</v>
      </c>
      <c r="B23" s="13" t="s">
        <v>137</v>
      </c>
      <c r="C23" s="5" t="s">
        <v>128</v>
      </c>
      <c r="D23" s="12">
        <v>1</v>
      </c>
      <c r="E23" s="40">
        <v>398.3</v>
      </c>
      <c r="F23" s="40">
        <f t="shared" si="0"/>
        <v>398.3</v>
      </c>
    </row>
    <row r="24" spans="1:6" ht="67.150000000000006" customHeight="1" x14ac:dyDescent="0.25">
      <c r="A24" s="1" t="s">
        <v>141</v>
      </c>
      <c r="B24" s="13" t="s">
        <v>138</v>
      </c>
      <c r="C24" s="5" t="s">
        <v>128</v>
      </c>
      <c r="D24" s="12">
        <v>1</v>
      </c>
      <c r="E24" s="41">
        <v>492.7</v>
      </c>
      <c r="F24" s="40">
        <f t="shared" si="0"/>
        <v>492.7</v>
      </c>
    </row>
    <row r="25" spans="1:6" x14ac:dyDescent="0.25">
      <c r="A25" s="6">
        <v>2</v>
      </c>
      <c r="B25" s="31" t="s">
        <v>167</v>
      </c>
      <c r="C25" s="32"/>
      <c r="D25" s="32"/>
      <c r="E25" s="33"/>
      <c r="F25" s="10"/>
    </row>
    <row r="26" spans="1:6" ht="31.5" x14ac:dyDescent="0.25">
      <c r="A26" s="4" t="s">
        <v>13</v>
      </c>
      <c r="B26" s="5" t="s">
        <v>142</v>
      </c>
      <c r="C26" s="3" t="s">
        <v>105</v>
      </c>
      <c r="D26" s="3">
        <v>10.199999999999999</v>
      </c>
      <c r="E26" s="41">
        <v>16.100000000000001</v>
      </c>
      <c r="F26" s="40">
        <f t="shared" si="0"/>
        <v>164.22</v>
      </c>
    </row>
    <row r="27" spans="1:6" ht="31.5" x14ac:dyDescent="0.25">
      <c r="A27" s="4" t="s">
        <v>14</v>
      </c>
      <c r="B27" s="5" t="s">
        <v>143</v>
      </c>
      <c r="C27" s="3" t="s">
        <v>106</v>
      </c>
      <c r="D27" s="3">
        <v>0.6</v>
      </c>
      <c r="E27" s="41">
        <v>384.2</v>
      </c>
      <c r="F27" s="40">
        <f t="shared" si="0"/>
        <v>230.51999999999998</v>
      </c>
    </row>
    <row r="28" spans="1:6" ht="34.5" x14ac:dyDescent="0.25">
      <c r="A28" s="4" t="s">
        <v>16</v>
      </c>
      <c r="B28" s="5" t="s">
        <v>144</v>
      </c>
      <c r="C28" s="3" t="s">
        <v>106</v>
      </c>
      <c r="D28" s="3">
        <v>3.2</v>
      </c>
      <c r="E28" s="41">
        <v>765.3</v>
      </c>
      <c r="F28" s="40">
        <f t="shared" si="0"/>
        <v>2448.96</v>
      </c>
    </row>
    <row r="29" spans="1:6" ht="50.25" x14ac:dyDescent="0.25">
      <c r="A29" s="4" t="s">
        <v>17</v>
      </c>
      <c r="B29" s="5" t="s">
        <v>145</v>
      </c>
      <c r="C29" s="3" t="s">
        <v>106</v>
      </c>
      <c r="D29" s="3">
        <v>1.2</v>
      </c>
      <c r="E29" s="41">
        <v>329.7</v>
      </c>
      <c r="F29" s="40">
        <f t="shared" si="0"/>
        <v>395.64</v>
      </c>
    </row>
    <row r="30" spans="1:6" ht="50.25" x14ac:dyDescent="0.25">
      <c r="A30" s="4" t="s">
        <v>18</v>
      </c>
      <c r="B30" s="5" t="s">
        <v>146</v>
      </c>
      <c r="C30" s="3" t="s">
        <v>105</v>
      </c>
      <c r="D30" s="3">
        <v>9.1999999999999993</v>
      </c>
      <c r="E30" s="41">
        <v>78.3</v>
      </c>
      <c r="F30" s="40">
        <f t="shared" si="0"/>
        <v>720.3599999999999</v>
      </c>
    </row>
    <row r="31" spans="1:6" ht="47.25" x14ac:dyDescent="0.25">
      <c r="A31" s="4" t="s">
        <v>19</v>
      </c>
      <c r="B31" s="5" t="s">
        <v>147</v>
      </c>
      <c r="C31" s="3" t="s">
        <v>105</v>
      </c>
      <c r="D31" s="3">
        <v>24.8</v>
      </c>
      <c r="E31" s="41">
        <v>49.5</v>
      </c>
      <c r="F31" s="40">
        <f t="shared" si="0"/>
        <v>1227.6000000000001</v>
      </c>
    </row>
    <row r="32" spans="1:6" ht="31.5" x14ac:dyDescent="0.25">
      <c r="A32" s="4" t="s">
        <v>20</v>
      </c>
      <c r="B32" s="5" t="s">
        <v>148</v>
      </c>
      <c r="C32" s="3" t="s">
        <v>105</v>
      </c>
      <c r="D32" s="3">
        <v>12</v>
      </c>
      <c r="E32" s="41">
        <v>95.3</v>
      </c>
      <c r="F32" s="40">
        <f t="shared" si="0"/>
        <v>1143.5999999999999</v>
      </c>
    </row>
    <row r="33" spans="1:7" ht="31.5" x14ac:dyDescent="0.25">
      <c r="A33" s="4" t="s">
        <v>21</v>
      </c>
      <c r="B33" s="5" t="s">
        <v>149</v>
      </c>
      <c r="C33" s="3" t="s">
        <v>105</v>
      </c>
      <c r="D33" s="3">
        <v>32</v>
      </c>
      <c r="E33" s="41">
        <v>20.8</v>
      </c>
      <c r="F33" s="40">
        <f t="shared" si="0"/>
        <v>665.6</v>
      </c>
    </row>
    <row r="34" spans="1:7" ht="47.25" x14ac:dyDescent="0.25">
      <c r="A34" s="4" t="s">
        <v>22</v>
      </c>
      <c r="B34" s="5" t="s">
        <v>150</v>
      </c>
      <c r="C34" s="3" t="s">
        <v>105</v>
      </c>
      <c r="D34" s="3">
        <v>16.3</v>
      </c>
      <c r="E34" s="41">
        <v>15.8</v>
      </c>
      <c r="F34" s="40">
        <f t="shared" si="0"/>
        <v>257.54000000000002</v>
      </c>
    </row>
    <row r="35" spans="1:7" ht="63" x14ac:dyDescent="0.25">
      <c r="A35" s="4" t="s">
        <v>23</v>
      </c>
      <c r="B35" s="14" t="s">
        <v>151</v>
      </c>
      <c r="C35" s="22" t="s">
        <v>105</v>
      </c>
      <c r="D35" s="22">
        <v>125</v>
      </c>
      <c r="E35" s="41">
        <v>39.9</v>
      </c>
      <c r="F35" s="40">
        <f t="shared" si="0"/>
        <v>4987.5</v>
      </c>
    </row>
    <row r="36" spans="1:7" ht="63" x14ac:dyDescent="0.25">
      <c r="A36" s="34" t="s">
        <v>24</v>
      </c>
      <c r="B36" s="5" t="s">
        <v>152</v>
      </c>
      <c r="C36" s="3" t="s">
        <v>106</v>
      </c>
      <c r="D36" s="3">
        <v>0.78</v>
      </c>
      <c r="E36" s="41">
        <v>2336</v>
      </c>
      <c r="F36" s="40">
        <f t="shared" si="0"/>
        <v>1822.0800000000002</v>
      </c>
    </row>
    <row r="37" spans="1:7" ht="31.5" x14ac:dyDescent="0.25">
      <c r="A37" s="34" t="s">
        <v>25</v>
      </c>
      <c r="B37" s="5" t="s">
        <v>153</v>
      </c>
      <c r="C37" s="3" t="s">
        <v>9</v>
      </c>
      <c r="D37" s="3">
        <v>64.3</v>
      </c>
      <c r="E37" s="41">
        <v>10.9</v>
      </c>
      <c r="F37" s="40">
        <f t="shared" si="0"/>
        <v>700.87</v>
      </c>
    </row>
    <row r="38" spans="1:7" ht="47.25" x14ac:dyDescent="0.25">
      <c r="A38" s="34" t="s">
        <v>26</v>
      </c>
      <c r="B38" s="5" t="s">
        <v>154</v>
      </c>
      <c r="C38" s="3" t="s">
        <v>9</v>
      </c>
      <c r="D38" s="3">
        <v>64.3</v>
      </c>
      <c r="E38" s="41">
        <v>3.6</v>
      </c>
      <c r="F38" s="40">
        <f t="shared" si="0"/>
        <v>231.48</v>
      </c>
    </row>
    <row r="39" spans="1:7" ht="34.5" x14ac:dyDescent="0.25">
      <c r="A39" s="34" t="s">
        <v>27</v>
      </c>
      <c r="B39" s="5" t="s">
        <v>155</v>
      </c>
      <c r="C39" s="3" t="s">
        <v>105</v>
      </c>
      <c r="D39" s="3">
        <v>68.2</v>
      </c>
      <c r="E39" s="41">
        <v>18.100000000000001</v>
      </c>
      <c r="F39" s="40">
        <f t="shared" si="0"/>
        <v>1234.42</v>
      </c>
    </row>
    <row r="40" spans="1:7" ht="31.5" x14ac:dyDescent="0.25">
      <c r="A40" s="34" t="s">
        <v>28</v>
      </c>
      <c r="B40" s="9" t="s">
        <v>156</v>
      </c>
      <c r="C40" s="3" t="s">
        <v>105</v>
      </c>
      <c r="D40" s="3">
        <v>138.6</v>
      </c>
      <c r="E40" s="41">
        <v>16.8</v>
      </c>
      <c r="F40" s="40">
        <f t="shared" si="0"/>
        <v>2328.48</v>
      </c>
    </row>
    <row r="41" spans="1:7" ht="47.25" x14ac:dyDescent="0.25">
      <c r="A41" s="34" t="s">
        <v>29</v>
      </c>
      <c r="B41" s="5" t="s">
        <v>157</v>
      </c>
      <c r="C41" s="3" t="s">
        <v>105</v>
      </c>
      <c r="D41" s="3">
        <v>130</v>
      </c>
      <c r="E41" s="41">
        <v>15.5</v>
      </c>
      <c r="F41" s="40">
        <f t="shared" si="0"/>
        <v>2015</v>
      </c>
    </row>
    <row r="42" spans="1:7" ht="47.25" x14ac:dyDescent="0.25">
      <c r="A42" s="34" t="s">
        <v>30</v>
      </c>
      <c r="B42" s="5" t="s">
        <v>158</v>
      </c>
      <c r="C42" s="3" t="s">
        <v>105</v>
      </c>
      <c r="D42" s="3">
        <v>278.5</v>
      </c>
      <c r="E42" s="41">
        <v>16.899999999999999</v>
      </c>
      <c r="F42" s="40">
        <f t="shared" si="0"/>
        <v>4706.6499999999996</v>
      </c>
    </row>
    <row r="43" spans="1:7" ht="110.25" x14ac:dyDescent="0.25">
      <c r="A43" s="34" t="s">
        <v>31</v>
      </c>
      <c r="B43" s="5" t="s">
        <v>166</v>
      </c>
      <c r="C43" s="3" t="s">
        <v>105</v>
      </c>
      <c r="D43" s="3">
        <v>781.2</v>
      </c>
      <c r="E43" s="41">
        <v>16.899999999999999</v>
      </c>
      <c r="F43" s="40">
        <f t="shared" si="0"/>
        <v>13202.279999999999</v>
      </c>
    </row>
    <row r="44" spans="1:7" ht="31.5" x14ac:dyDescent="0.25">
      <c r="A44" s="4" t="s">
        <v>32</v>
      </c>
      <c r="B44" s="11" t="s">
        <v>239</v>
      </c>
      <c r="C44" s="3" t="s">
        <v>105</v>
      </c>
      <c r="D44" s="3">
        <v>64.900000000000006</v>
      </c>
      <c r="E44" s="41">
        <v>11.8</v>
      </c>
      <c r="F44" s="40">
        <f t="shared" si="0"/>
        <v>765.82000000000016</v>
      </c>
    </row>
    <row r="45" spans="1:7" ht="31.5" x14ac:dyDescent="0.25">
      <c r="A45" s="34" t="s">
        <v>33</v>
      </c>
      <c r="B45" s="5" t="s">
        <v>159</v>
      </c>
      <c r="C45" s="3" t="s">
        <v>105</v>
      </c>
      <c r="D45" s="3">
        <v>51.8</v>
      </c>
      <c r="E45" s="41">
        <v>39.799999999999997</v>
      </c>
      <c r="F45" s="40">
        <f t="shared" si="0"/>
        <v>2061.64</v>
      </c>
    </row>
    <row r="46" spans="1:7" ht="50.25" x14ac:dyDescent="0.25">
      <c r="A46" s="36" t="s">
        <v>160</v>
      </c>
      <c r="B46" s="37" t="s">
        <v>163</v>
      </c>
      <c r="C46" s="3" t="s">
        <v>106</v>
      </c>
      <c r="D46" s="38">
        <v>1.37</v>
      </c>
      <c r="E46" s="42">
        <v>986</v>
      </c>
      <c r="F46" s="40">
        <f t="shared" si="0"/>
        <v>1350.8200000000002</v>
      </c>
      <c r="G46" s="39"/>
    </row>
    <row r="47" spans="1:7" ht="47.25" x14ac:dyDescent="0.25">
      <c r="A47" s="34" t="s">
        <v>161</v>
      </c>
      <c r="B47" s="12" t="s">
        <v>164</v>
      </c>
      <c r="C47" s="3" t="s">
        <v>105</v>
      </c>
      <c r="D47" s="3">
        <v>14.3</v>
      </c>
      <c r="E47" s="41">
        <v>88.9</v>
      </c>
      <c r="F47" s="40">
        <f t="shared" si="0"/>
        <v>1271.2700000000002</v>
      </c>
    </row>
    <row r="48" spans="1:7" ht="31.5" x14ac:dyDescent="0.25">
      <c r="A48" s="34" t="s">
        <v>162</v>
      </c>
      <c r="B48" s="13" t="s">
        <v>165</v>
      </c>
      <c r="C48" s="3" t="s">
        <v>9</v>
      </c>
      <c r="D48" s="3">
        <v>18.100000000000001</v>
      </c>
      <c r="E48" s="41">
        <v>78.599999999999994</v>
      </c>
      <c r="F48" s="40">
        <f t="shared" si="0"/>
        <v>1422.66</v>
      </c>
    </row>
    <row r="49" spans="1:6" x14ac:dyDescent="0.25">
      <c r="A49" s="16">
        <v>3</v>
      </c>
      <c r="B49" s="18" t="s">
        <v>34</v>
      </c>
      <c r="C49" s="35"/>
      <c r="D49" s="35"/>
      <c r="E49" s="30"/>
      <c r="F49" s="10"/>
    </row>
    <row r="50" spans="1:6" ht="31.5" x14ac:dyDescent="0.25">
      <c r="A50" s="34" t="s">
        <v>35</v>
      </c>
      <c r="B50" s="5" t="s">
        <v>168</v>
      </c>
      <c r="C50" s="3" t="s">
        <v>105</v>
      </c>
      <c r="D50" s="3">
        <v>43.8</v>
      </c>
      <c r="E50" s="41">
        <v>4.7</v>
      </c>
      <c r="F50" s="40">
        <f t="shared" si="0"/>
        <v>205.85999999999999</v>
      </c>
    </row>
    <row r="51" spans="1:6" ht="63" x14ac:dyDescent="0.25">
      <c r="A51" s="34" t="s">
        <v>36</v>
      </c>
      <c r="B51" s="5" t="s">
        <v>169</v>
      </c>
      <c r="C51" s="3" t="s">
        <v>105</v>
      </c>
      <c r="D51" s="3">
        <v>43.8</v>
      </c>
      <c r="E51" s="41">
        <v>22.9</v>
      </c>
      <c r="F51" s="40">
        <f t="shared" si="0"/>
        <v>1003.0199999999999</v>
      </c>
    </row>
    <row r="52" spans="1:6" ht="31.5" x14ac:dyDescent="0.25">
      <c r="A52" s="34" t="s">
        <v>37</v>
      </c>
      <c r="B52" s="5" t="s">
        <v>170</v>
      </c>
      <c r="C52" s="3" t="s">
        <v>105</v>
      </c>
      <c r="D52" s="3">
        <v>43.8</v>
      </c>
      <c r="E52" s="41">
        <v>19.8</v>
      </c>
      <c r="F52" s="40">
        <f t="shared" si="0"/>
        <v>867.24</v>
      </c>
    </row>
    <row r="53" spans="1:6" ht="31.5" x14ac:dyDescent="0.25">
      <c r="A53" s="36" t="s">
        <v>38</v>
      </c>
      <c r="B53" s="12" t="s">
        <v>171</v>
      </c>
      <c r="C53" s="3" t="s">
        <v>105</v>
      </c>
      <c r="D53" s="3">
        <v>87.9</v>
      </c>
      <c r="E53" s="41">
        <v>9.6</v>
      </c>
      <c r="F53" s="40">
        <f t="shared" si="0"/>
        <v>843.84</v>
      </c>
    </row>
    <row r="54" spans="1:6" ht="47.25" x14ac:dyDescent="0.25">
      <c r="A54" s="34" t="s">
        <v>39</v>
      </c>
      <c r="B54" s="5" t="s">
        <v>172</v>
      </c>
      <c r="C54" s="3" t="s">
        <v>105</v>
      </c>
      <c r="D54" s="3">
        <v>118.2</v>
      </c>
      <c r="E54" s="41">
        <v>48.8</v>
      </c>
      <c r="F54" s="40">
        <f t="shared" si="0"/>
        <v>5768.16</v>
      </c>
    </row>
    <row r="55" spans="1:6" x14ac:dyDescent="0.25">
      <c r="A55" s="34" t="s">
        <v>40</v>
      </c>
      <c r="B55" s="5" t="s">
        <v>173</v>
      </c>
      <c r="C55" s="3" t="s">
        <v>9</v>
      </c>
      <c r="D55" s="3">
        <v>145.69999999999999</v>
      </c>
      <c r="E55" s="41">
        <v>6.7</v>
      </c>
      <c r="F55" s="40">
        <f t="shared" si="0"/>
        <v>976.18999999999994</v>
      </c>
    </row>
    <row r="56" spans="1:6" x14ac:dyDescent="0.25">
      <c r="A56" s="34" t="s">
        <v>41</v>
      </c>
      <c r="B56" s="5" t="s">
        <v>174</v>
      </c>
      <c r="C56" s="3" t="s">
        <v>9</v>
      </c>
      <c r="D56" s="3">
        <v>119.8</v>
      </c>
      <c r="E56" s="41">
        <v>7.6</v>
      </c>
      <c r="F56" s="40">
        <f t="shared" si="0"/>
        <v>910.4799999999999</v>
      </c>
    </row>
    <row r="57" spans="1:6" ht="31.5" x14ac:dyDescent="0.25">
      <c r="A57" s="34" t="s">
        <v>42</v>
      </c>
      <c r="B57" s="12" t="s">
        <v>175</v>
      </c>
      <c r="C57" s="3" t="s">
        <v>105</v>
      </c>
      <c r="D57" s="3">
        <v>12.2</v>
      </c>
      <c r="E57" s="41">
        <v>7.3</v>
      </c>
      <c r="F57" s="40">
        <f t="shared" si="0"/>
        <v>89.059999999999988</v>
      </c>
    </row>
    <row r="58" spans="1:6" ht="34.5" x14ac:dyDescent="0.25">
      <c r="A58" s="34" t="s">
        <v>43</v>
      </c>
      <c r="B58" s="5" t="s">
        <v>176</v>
      </c>
      <c r="C58" s="3" t="s">
        <v>105</v>
      </c>
      <c r="D58" s="3">
        <v>11.6</v>
      </c>
      <c r="E58" s="41">
        <v>67.8</v>
      </c>
      <c r="F58" s="40">
        <f t="shared" si="0"/>
        <v>786.4799999999999</v>
      </c>
    </row>
    <row r="59" spans="1:6" ht="63" x14ac:dyDescent="0.25">
      <c r="A59" s="34" t="s">
        <v>44</v>
      </c>
      <c r="B59" s="5" t="s">
        <v>177</v>
      </c>
      <c r="C59" s="3" t="s">
        <v>105</v>
      </c>
      <c r="D59" s="21">
        <v>150.4</v>
      </c>
      <c r="E59" s="41">
        <v>19.100000000000001</v>
      </c>
      <c r="F59" s="40">
        <f t="shared" si="0"/>
        <v>2872.6400000000003</v>
      </c>
    </row>
    <row r="60" spans="1:6" x14ac:dyDescent="0.25">
      <c r="A60" s="6">
        <v>4</v>
      </c>
      <c r="B60" s="18" t="s">
        <v>178</v>
      </c>
      <c r="C60" s="19"/>
      <c r="D60" s="19"/>
      <c r="E60" s="8"/>
      <c r="F60" s="10"/>
    </row>
    <row r="61" spans="1:6" ht="78.75" x14ac:dyDescent="0.25">
      <c r="A61" s="34" t="s">
        <v>45</v>
      </c>
      <c r="B61" s="2" t="s">
        <v>179</v>
      </c>
      <c r="C61" s="3" t="s">
        <v>128</v>
      </c>
      <c r="D61" s="3">
        <v>1</v>
      </c>
      <c r="E61" s="41">
        <v>1069</v>
      </c>
      <c r="F61" s="40">
        <f t="shared" si="0"/>
        <v>1069</v>
      </c>
    </row>
    <row r="62" spans="1:6" ht="129" x14ac:dyDescent="0.25">
      <c r="A62" s="34" t="s">
        <v>46</v>
      </c>
      <c r="B62" s="17" t="s">
        <v>180</v>
      </c>
      <c r="C62" s="3" t="s">
        <v>105</v>
      </c>
      <c r="D62" s="3">
        <v>32.299999999999997</v>
      </c>
      <c r="E62" s="41">
        <v>205.6</v>
      </c>
      <c r="F62" s="40">
        <f t="shared" si="0"/>
        <v>6640.8799999999992</v>
      </c>
    </row>
    <row r="63" spans="1:6" ht="31.5" x14ac:dyDescent="0.25">
      <c r="A63" s="34" t="s">
        <v>47</v>
      </c>
      <c r="B63" s="5" t="s">
        <v>181</v>
      </c>
      <c r="C63" s="3" t="s">
        <v>105</v>
      </c>
      <c r="D63" s="3">
        <v>16</v>
      </c>
      <c r="E63" s="41">
        <v>120.1</v>
      </c>
      <c r="F63" s="40">
        <f t="shared" si="0"/>
        <v>1921.6</v>
      </c>
    </row>
    <row r="64" spans="1:6" ht="66" x14ac:dyDescent="0.25">
      <c r="A64" s="34" t="s">
        <v>48</v>
      </c>
      <c r="B64" s="12" t="s">
        <v>182</v>
      </c>
      <c r="C64" s="3" t="s">
        <v>128</v>
      </c>
      <c r="D64" s="3">
        <v>1</v>
      </c>
      <c r="E64" s="41">
        <v>1238.5</v>
      </c>
      <c r="F64" s="40">
        <f t="shared" si="0"/>
        <v>1238.5</v>
      </c>
    </row>
    <row r="65" spans="1:6" ht="78.75" x14ac:dyDescent="0.25">
      <c r="A65" s="34" t="s">
        <v>49</v>
      </c>
      <c r="B65" s="12" t="s">
        <v>183</v>
      </c>
      <c r="C65" s="3" t="s">
        <v>128</v>
      </c>
      <c r="D65" s="3">
        <v>11</v>
      </c>
      <c r="E65" s="41">
        <v>110.2</v>
      </c>
      <c r="F65" s="40">
        <f t="shared" si="0"/>
        <v>1212.2</v>
      </c>
    </row>
    <row r="66" spans="1:6" ht="47.25" x14ac:dyDescent="0.25">
      <c r="A66" s="34" t="s">
        <v>50</v>
      </c>
      <c r="B66" s="5" t="s">
        <v>184</v>
      </c>
      <c r="C66" s="3" t="s">
        <v>128</v>
      </c>
      <c r="D66" s="3">
        <v>6</v>
      </c>
      <c r="E66" s="41">
        <v>51.7</v>
      </c>
      <c r="F66" s="40">
        <f t="shared" si="0"/>
        <v>310.20000000000005</v>
      </c>
    </row>
    <row r="67" spans="1:6" ht="31.5" x14ac:dyDescent="0.25">
      <c r="A67" s="34" t="s">
        <v>51</v>
      </c>
      <c r="B67" s="5" t="s">
        <v>185</v>
      </c>
      <c r="C67" s="3" t="s">
        <v>128</v>
      </c>
      <c r="D67" s="3">
        <v>15</v>
      </c>
      <c r="E67" s="41">
        <v>41.2</v>
      </c>
      <c r="F67" s="40">
        <f t="shared" si="0"/>
        <v>618</v>
      </c>
    </row>
    <row r="68" spans="1:6" ht="31.5" x14ac:dyDescent="0.25">
      <c r="A68" s="34" t="s">
        <v>52</v>
      </c>
      <c r="B68" s="5" t="s">
        <v>186</v>
      </c>
      <c r="C68" s="3" t="s">
        <v>9</v>
      </c>
      <c r="D68" s="3">
        <v>72.099999999999994</v>
      </c>
      <c r="E68" s="41">
        <v>26.8</v>
      </c>
      <c r="F68" s="40">
        <f t="shared" si="0"/>
        <v>1932.28</v>
      </c>
    </row>
    <row r="69" spans="1:6" ht="31.5" x14ac:dyDescent="0.25">
      <c r="A69" s="6">
        <v>5</v>
      </c>
      <c r="B69" s="18" t="s">
        <v>53</v>
      </c>
      <c r="C69" s="19"/>
      <c r="D69" s="19"/>
      <c r="E69" s="8"/>
      <c r="F69" s="10"/>
    </row>
    <row r="70" spans="1:6" ht="31.5" x14ac:dyDescent="0.25">
      <c r="A70" s="34" t="s">
        <v>54</v>
      </c>
      <c r="B70" s="5" t="s">
        <v>187</v>
      </c>
      <c r="C70" s="3" t="s">
        <v>9</v>
      </c>
      <c r="D70" s="21">
        <v>18.2</v>
      </c>
      <c r="E70" s="41">
        <v>3.2</v>
      </c>
      <c r="F70" s="40">
        <f t="shared" si="0"/>
        <v>58.24</v>
      </c>
    </row>
    <row r="71" spans="1:6" ht="31.5" x14ac:dyDescent="0.25">
      <c r="A71" s="34" t="s">
        <v>55</v>
      </c>
      <c r="B71" s="5" t="s">
        <v>188</v>
      </c>
      <c r="C71" s="3" t="s">
        <v>9</v>
      </c>
      <c r="D71" s="21">
        <v>16.100000000000001</v>
      </c>
      <c r="E71" s="41">
        <v>9.3000000000000007</v>
      </c>
      <c r="F71" s="40">
        <f t="shared" si="0"/>
        <v>149.73000000000002</v>
      </c>
    </row>
    <row r="72" spans="1:6" ht="47.25" x14ac:dyDescent="0.25">
      <c r="A72" s="34" t="s">
        <v>56</v>
      </c>
      <c r="B72" s="5" t="s">
        <v>189</v>
      </c>
      <c r="C72" s="3" t="s">
        <v>105</v>
      </c>
      <c r="D72" s="21">
        <v>44</v>
      </c>
      <c r="E72" s="41">
        <v>21.3</v>
      </c>
      <c r="F72" s="40">
        <f t="shared" si="0"/>
        <v>937.2</v>
      </c>
    </row>
    <row r="73" spans="1:6" ht="31.5" x14ac:dyDescent="0.25">
      <c r="A73" s="34" t="s">
        <v>57</v>
      </c>
      <c r="B73" s="5" t="s">
        <v>190</v>
      </c>
      <c r="C73" s="3" t="s">
        <v>128</v>
      </c>
      <c r="D73" s="21">
        <v>1</v>
      </c>
      <c r="E73" s="41">
        <v>260</v>
      </c>
      <c r="F73" s="40">
        <f t="shared" si="0"/>
        <v>260</v>
      </c>
    </row>
    <row r="74" spans="1:6" ht="47.25" x14ac:dyDescent="0.25">
      <c r="A74" s="36" t="s">
        <v>15</v>
      </c>
      <c r="B74" s="5" t="s">
        <v>191</v>
      </c>
      <c r="C74" s="3" t="s">
        <v>9</v>
      </c>
      <c r="D74" s="21">
        <v>61.3</v>
      </c>
      <c r="E74" s="41">
        <v>11.2</v>
      </c>
      <c r="F74" s="40">
        <f t="shared" si="0"/>
        <v>686.56</v>
      </c>
    </row>
    <row r="75" spans="1:6" ht="31.5" x14ac:dyDescent="0.25">
      <c r="A75" s="34" t="s">
        <v>58</v>
      </c>
      <c r="B75" s="5" t="s">
        <v>192</v>
      </c>
      <c r="C75" s="3" t="s">
        <v>128</v>
      </c>
      <c r="D75" s="21">
        <v>15</v>
      </c>
      <c r="E75" s="41">
        <v>15.9</v>
      </c>
      <c r="F75" s="40">
        <f t="shared" ref="F75:F123" si="1">D75*E75</f>
        <v>238.5</v>
      </c>
    </row>
    <row r="76" spans="1:6" x14ac:dyDescent="0.25">
      <c r="A76" s="34" t="s">
        <v>59</v>
      </c>
      <c r="B76" s="5" t="s">
        <v>193</v>
      </c>
      <c r="C76" s="3" t="s">
        <v>128</v>
      </c>
      <c r="D76" s="21">
        <v>3</v>
      </c>
      <c r="E76" s="41">
        <v>98.3</v>
      </c>
      <c r="F76" s="40">
        <f t="shared" si="1"/>
        <v>294.89999999999998</v>
      </c>
    </row>
    <row r="77" spans="1:6" ht="31.5" x14ac:dyDescent="0.25">
      <c r="A77" s="36" t="s">
        <v>60</v>
      </c>
      <c r="B77" s="5" t="s">
        <v>194</v>
      </c>
      <c r="C77" s="3" t="s">
        <v>9</v>
      </c>
      <c r="D77" s="21">
        <v>18</v>
      </c>
      <c r="E77" s="41">
        <v>11.6</v>
      </c>
      <c r="F77" s="40">
        <f t="shared" si="1"/>
        <v>208.79999999999998</v>
      </c>
    </row>
    <row r="78" spans="1:6" ht="31.5" x14ac:dyDescent="0.25">
      <c r="A78" s="34" t="s">
        <v>61</v>
      </c>
      <c r="B78" s="5" t="s">
        <v>195</v>
      </c>
      <c r="C78" s="3" t="s">
        <v>128</v>
      </c>
      <c r="D78" s="3">
        <v>1</v>
      </c>
      <c r="E78" s="41">
        <v>76</v>
      </c>
      <c r="F78" s="40">
        <f t="shared" si="1"/>
        <v>76</v>
      </c>
    </row>
    <row r="79" spans="1:6" ht="63" x14ac:dyDescent="0.25">
      <c r="A79" s="34" t="s">
        <v>62</v>
      </c>
      <c r="B79" s="2" t="s">
        <v>196</v>
      </c>
      <c r="C79" s="3" t="s">
        <v>128</v>
      </c>
      <c r="D79" s="21">
        <v>1</v>
      </c>
      <c r="E79" s="41">
        <v>168.8</v>
      </c>
      <c r="F79" s="40">
        <f t="shared" si="1"/>
        <v>168.8</v>
      </c>
    </row>
    <row r="80" spans="1:6" ht="31.5" x14ac:dyDescent="0.25">
      <c r="A80" s="34" t="s">
        <v>63</v>
      </c>
      <c r="B80" s="5" t="s">
        <v>113</v>
      </c>
      <c r="C80" s="3" t="s">
        <v>128</v>
      </c>
      <c r="D80" s="3">
        <v>2</v>
      </c>
      <c r="E80" s="41">
        <v>128.30000000000001</v>
      </c>
      <c r="F80" s="40">
        <f t="shared" si="1"/>
        <v>256.60000000000002</v>
      </c>
    </row>
    <row r="81" spans="1:6" ht="47.25" x14ac:dyDescent="0.25">
      <c r="A81" s="34" t="s">
        <v>64</v>
      </c>
      <c r="B81" s="5" t="s">
        <v>197</v>
      </c>
      <c r="C81" s="3" t="s">
        <v>128</v>
      </c>
      <c r="D81" s="3">
        <v>2</v>
      </c>
      <c r="E81" s="41">
        <v>156.5</v>
      </c>
      <c r="F81" s="40">
        <f t="shared" si="1"/>
        <v>313</v>
      </c>
    </row>
    <row r="82" spans="1:6" ht="47.25" x14ac:dyDescent="0.25">
      <c r="A82" s="34" t="s">
        <v>65</v>
      </c>
      <c r="B82" s="5" t="s">
        <v>198</v>
      </c>
      <c r="C82" s="3" t="s">
        <v>128</v>
      </c>
      <c r="D82" s="3">
        <v>2</v>
      </c>
      <c r="E82" s="41">
        <v>187.6</v>
      </c>
      <c r="F82" s="40">
        <f t="shared" si="1"/>
        <v>375.2</v>
      </c>
    </row>
    <row r="83" spans="1:6" ht="31.5" x14ac:dyDescent="0.25">
      <c r="A83" s="34" t="s">
        <v>66</v>
      </c>
      <c r="B83" s="5" t="s">
        <v>199</v>
      </c>
      <c r="C83" s="3" t="s">
        <v>128</v>
      </c>
      <c r="D83" s="3">
        <v>3</v>
      </c>
      <c r="E83" s="41">
        <v>76.8</v>
      </c>
      <c r="F83" s="40">
        <f t="shared" si="1"/>
        <v>230.39999999999998</v>
      </c>
    </row>
    <row r="84" spans="1:6" ht="31.5" x14ac:dyDescent="0.25">
      <c r="A84" s="34" t="s">
        <v>67</v>
      </c>
      <c r="B84" s="5" t="s">
        <v>200</v>
      </c>
      <c r="C84" s="3" t="s">
        <v>128</v>
      </c>
      <c r="D84" s="3">
        <v>2</v>
      </c>
      <c r="E84" s="41">
        <v>86.1</v>
      </c>
      <c r="F84" s="40">
        <f t="shared" si="1"/>
        <v>172.2</v>
      </c>
    </row>
    <row r="85" spans="1:6" ht="47.25" x14ac:dyDescent="0.25">
      <c r="A85" s="34" t="s">
        <v>68</v>
      </c>
      <c r="B85" s="5" t="s">
        <v>201</v>
      </c>
      <c r="C85" s="3" t="s">
        <v>128</v>
      </c>
      <c r="D85" s="3">
        <v>2</v>
      </c>
      <c r="E85" s="41">
        <v>188.6</v>
      </c>
      <c r="F85" s="40">
        <f t="shared" si="1"/>
        <v>377.2</v>
      </c>
    </row>
    <row r="86" spans="1:6" ht="47.25" x14ac:dyDescent="0.25">
      <c r="A86" s="34" t="s">
        <v>69</v>
      </c>
      <c r="B86" s="5" t="s">
        <v>202</v>
      </c>
      <c r="C86" s="3" t="s">
        <v>236</v>
      </c>
      <c r="D86" s="3">
        <v>2</v>
      </c>
      <c r="E86" s="41">
        <v>192.4</v>
      </c>
      <c r="F86" s="40">
        <f t="shared" si="1"/>
        <v>384.8</v>
      </c>
    </row>
    <row r="87" spans="1:6" ht="47.25" x14ac:dyDescent="0.25">
      <c r="A87" s="34" t="s">
        <v>70</v>
      </c>
      <c r="B87" s="5" t="s">
        <v>203</v>
      </c>
      <c r="C87" s="3" t="s">
        <v>128</v>
      </c>
      <c r="D87" s="3">
        <v>2</v>
      </c>
      <c r="E87" s="41">
        <v>178.3</v>
      </c>
      <c r="F87" s="40">
        <f t="shared" si="1"/>
        <v>356.6</v>
      </c>
    </row>
    <row r="88" spans="1:6" ht="31.5" x14ac:dyDescent="0.25">
      <c r="A88" s="34" t="s">
        <v>71</v>
      </c>
      <c r="B88" s="5" t="s">
        <v>204</v>
      </c>
      <c r="C88" s="3" t="s">
        <v>128</v>
      </c>
      <c r="D88" s="3">
        <v>2</v>
      </c>
      <c r="E88" s="41">
        <v>52.2</v>
      </c>
      <c r="F88" s="40">
        <f t="shared" si="1"/>
        <v>104.4</v>
      </c>
    </row>
    <row r="89" spans="1:6" ht="31.5" x14ac:dyDescent="0.25">
      <c r="A89" s="34" t="s">
        <v>72</v>
      </c>
      <c r="B89" s="5" t="s">
        <v>205</v>
      </c>
      <c r="C89" s="3" t="s">
        <v>128</v>
      </c>
      <c r="D89" s="3">
        <v>2</v>
      </c>
      <c r="E89" s="41">
        <v>208.8</v>
      </c>
      <c r="F89" s="40">
        <f t="shared" si="1"/>
        <v>417.6</v>
      </c>
    </row>
    <row r="90" spans="1:6" ht="31.5" x14ac:dyDescent="0.25">
      <c r="A90" s="34" t="s">
        <v>73</v>
      </c>
      <c r="B90" s="5" t="s">
        <v>206</v>
      </c>
      <c r="C90" s="3" t="s">
        <v>128</v>
      </c>
      <c r="D90" s="3">
        <v>14</v>
      </c>
      <c r="E90" s="41">
        <v>10</v>
      </c>
      <c r="F90" s="40">
        <f t="shared" si="1"/>
        <v>140</v>
      </c>
    </row>
    <row r="91" spans="1:6" ht="31.5" x14ac:dyDescent="0.25">
      <c r="A91" s="34" t="s">
        <v>74</v>
      </c>
      <c r="B91" s="5" t="s">
        <v>207</v>
      </c>
      <c r="C91" s="3" t="s">
        <v>128</v>
      </c>
      <c r="D91" s="3">
        <v>1</v>
      </c>
      <c r="E91" s="41">
        <v>96</v>
      </c>
      <c r="F91" s="40">
        <f t="shared" si="1"/>
        <v>96</v>
      </c>
    </row>
    <row r="92" spans="1:6" ht="31.5" x14ac:dyDescent="0.25">
      <c r="A92" s="34" t="s">
        <v>75</v>
      </c>
      <c r="B92" s="12" t="s">
        <v>208</v>
      </c>
      <c r="C92" s="3" t="s">
        <v>9</v>
      </c>
      <c r="D92" s="3">
        <v>52</v>
      </c>
      <c r="E92" s="41">
        <v>17.399999999999999</v>
      </c>
      <c r="F92" s="40">
        <f t="shared" si="1"/>
        <v>904.8</v>
      </c>
    </row>
    <row r="93" spans="1:6" ht="31.5" x14ac:dyDescent="0.25">
      <c r="A93" s="34" t="s">
        <v>76</v>
      </c>
      <c r="B93" s="5" t="s">
        <v>209</v>
      </c>
      <c r="C93" s="3" t="s">
        <v>128</v>
      </c>
      <c r="D93" s="3">
        <v>1</v>
      </c>
      <c r="E93" s="41">
        <v>164.8</v>
      </c>
      <c r="F93" s="40">
        <f t="shared" si="1"/>
        <v>164.8</v>
      </c>
    </row>
    <row r="94" spans="1:6" ht="78.75" x14ac:dyDescent="0.25">
      <c r="A94" s="36" t="s">
        <v>77</v>
      </c>
      <c r="B94" s="5" t="s">
        <v>210</v>
      </c>
      <c r="C94" s="3" t="s">
        <v>236</v>
      </c>
      <c r="D94" s="3">
        <v>1</v>
      </c>
      <c r="E94" s="41">
        <v>2986.8</v>
      </c>
      <c r="F94" s="40">
        <f t="shared" si="1"/>
        <v>2986.8</v>
      </c>
    </row>
    <row r="95" spans="1:6" ht="31.5" x14ac:dyDescent="0.25">
      <c r="A95" s="36" t="s">
        <v>78</v>
      </c>
      <c r="B95" s="2" t="s">
        <v>211</v>
      </c>
      <c r="C95" s="3" t="s">
        <v>236</v>
      </c>
      <c r="D95" s="3">
        <v>12</v>
      </c>
      <c r="E95" s="41">
        <v>24.3</v>
      </c>
      <c r="F95" s="40">
        <f t="shared" si="1"/>
        <v>291.60000000000002</v>
      </c>
    </row>
    <row r="96" spans="1:6" ht="31.5" x14ac:dyDescent="0.25">
      <c r="A96" s="34" t="s">
        <v>79</v>
      </c>
      <c r="B96" s="13" t="s">
        <v>212</v>
      </c>
      <c r="C96" s="3" t="s">
        <v>128</v>
      </c>
      <c r="D96" s="3">
        <v>3</v>
      </c>
      <c r="E96" s="41">
        <v>56</v>
      </c>
      <c r="F96" s="40">
        <f t="shared" si="1"/>
        <v>168</v>
      </c>
    </row>
    <row r="97" spans="1:6" x14ac:dyDescent="0.25">
      <c r="A97" s="6">
        <v>6</v>
      </c>
      <c r="B97" s="18" t="s">
        <v>80</v>
      </c>
      <c r="C97" s="19"/>
      <c r="D97" s="19"/>
      <c r="E97" s="8"/>
      <c r="F97" s="10"/>
    </row>
    <row r="98" spans="1:6" ht="31.5" x14ac:dyDescent="0.25">
      <c r="A98" s="34" t="s">
        <v>81</v>
      </c>
      <c r="B98" s="5" t="s">
        <v>187</v>
      </c>
      <c r="C98" s="3" t="s">
        <v>9</v>
      </c>
      <c r="D98" s="3">
        <v>75.8</v>
      </c>
      <c r="E98" s="41">
        <v>1.2</v>
      </c>
      <c r="F98" s="40">
        <f t="shared" si="1"/>
        <v>90.96</v>
      </c>
    </row>
    <row r="99" spans="1:6" ht="31.5" x14ac:dyDescent="0.25">
      <c r="A99" s="36" t="s">
        <v>82</v>
      </c>
      <c r="B99" s="5" t="s">
        <v>214</v>
      </c>
      <c r="C99" s="3" t="s">
        <v>9</v>
      </c>
      <c r="D99" s="3">
        <v>496</v>
      </c>
      <c r="E99" s="41">
        <v>3.1</v>
      </c>
      <c r="F99" s="40">
        <f t="shared" si="1"/>
        <v>1537.6000000000001</v>
      </c>
    </row>
    <row r="100" spans="1:6" ht="47.25" x14ac:dyDescent="0.25">
      <c r="A100" s="34" t="s">
        <v>83</v>
      </c>
      <c r="B100" s="5" t="s">
        <v>215</v>
      </c>
      <c r="C100" s="3" t="s">
        <v>128</v>
      </c>
      <c r="D100" s="3">
        <v>1</v>
      </c>
      <c r="E100" s="41">
        <v>298</v>
      </c>
      <c r="F100" s="40">
        <f t="shared" si="1"/>
        <v>298</v>
      </c>
    </row>
    <row r="101" spans="1:6" ht="31.5" x14ac:dyDescent="0.25">
      <c r="A101" s="34" t="s">
        <v>84</v>
      </c>
      <c r="B101" s="5" t="s">
        <v>216</v>
      </c>
      <c r="C101" s="3" t="s">
        <v>128</v>
      </c>
      <c r="D101" s="3">
        <v>24</v>
      </c>
      <c r="E101" s="41">
        <v>8.1</v>
      </c>
      <c r="F101" s="40">
        <f t="shared" si="1"/>
        <v>194.39999999999998</v>
      </c>
    </row>
    <row r="102" spans="1:6" x14ac:dyDescent="0.25">
      <c r="A102" s="34" t="s">
        <v>85</v>
      </c>
      <c r="B102" s="5" t="s">
        <v>217</v>
      </c>
      <c r="C102" s="3" t="s">
        <v>128</v>
      </c>
      <c r="D102" s="3">
        <v>58</v>
      </c>
      <c r="E102" s="41">
        <v>8.9</v>
      </c>
      <c r="F102" s="40">
        <f t="shared" si="1"/>
        <v>516.20000000000005</v>
      </c>
    </row>
    <row r="103" spans="1:6" ht="31.5" x14ac:dyDescent="0.25">
      <c r="A103" s="34" t="s">
        <v>87</v>
      </c>
      <c r="B103" s="5" t="s">
        <v>218</v>
      </c>
      <c r="C103" s="3" t="s">
        <v>128</v>
      </c>
      <c r="D103" s="3">
        <v>10</v>
      </c>
      <c r="E103" s="41">
        <v>19.8</v>
      </c>
      <c r="F103" s="40">
        <f t="shared" si="1"/>
        <v>198</v>
      </c>
    </row>
    <row r="104" spans="1:6" ht="31.5" x14ac:dyDescent="0.25">
      <c r="A104" s="34" t="s">
        <v>86</v>
      </c>
      <c r="B104" s="20" t="s">
        <v>219</v>
      </c>
      <c r="C104" s="3" t="s">
        <v>128</v>
      </c>
      <c r="D104" s="3">
        <v>30</v>
      </c>
      <c r="E104" s="41">
        <v>32.78</v>
      </c>
      <c r="F104" s="40">
        <f t="shared" si="1"/>
        <v>983.40000000000009</v>
      </c>
    </row>
    <row r="105" spans="1:6" ht="31.5" x14ac:dyDescent="0.25">
      <c r="A105" s="34" t="s">
        <v>213</v>
      </c>
      <c r="B105" s="13" t="s">
        <v>220</v>
      </c>
      <c r="C105" s="3" t="s">
        <v>236</v>
      </c>
      <c r="D105" s="3">
        <v>2</v>
      </c>
      <c r="E105" s="41">
        <v>275</v>
      </c>
      <c r="F105" s="40">
        <f t="shared" si="1"/>
        <v>550</v>
      </c>
    </row>
    <row r="106" spans="1:6" ht="31.5" x14ac:dyDescent="0.25">
      <c r="A106" s="6">
        <v>7</v>
      </c>
      <c r="B106" s="18" t="s">
        <v>107</v>
      </c>
      <c r="C106" s="35"/>
      <c r="D106" s="35"/>
      <c r="E106" s="30"/>
      <c r="F106" s="10"/>
    </row>
    <row r="107" spans="1:6" ht="47.25" x14ac:dyDescent="0.25">
      <c r="A107" s="34" t="s">
        <v>88</v>
      </c>
      <c r="B107" s="5" t="s">
        <v>103</v>
      </c>
      <c r="C107" s="3" t="s">
        <v>106</v>
      </c>
      <c r="D107" s="21">
        <v>5.2</v>
      </c>
      <c r="E107" s="41">
        <v>49.8</v>
      </c>
      <c r="F107" s="40">
        <f t="shared" si="1"/>
        <v>258.95999999999998</v>
      </c>
    </row>
    <row r="108" spans="1:6" ht="31.5" x14ac:dyDescent="0.25">
      <c r="A108" s="34" t="s">
        <v>89</v>
      </c>
      <c r="B108" s="5" t="s">
        <v>221</v>
      </c>
      <c r="C108" s="3" t="s">
        <v>128</v>
      </c>
      <c r="D108" s="3">
        <v>36</v>
      </c>
      <c r="E108" s="41">
        <v>33.6</v>
      </c>
      <c r="F108" s="40">
        <f t="shared" si="1"/>
        <v>1209.6000000000001</v>
      </c>
    </row>
    <row r="109" spans="1:6" ht="47.25" x14ac:dyDescent="0.25">
      <c r="A109" s="34" t="s">
        <v>90</v>
      </c>
      <c r="B109" s="5" t="s">
        <v>222</v>
      </c>
      <c r="C109" s="3" t="s">
        <v>105</v>
      </c>
      <c r="D109" s="3">
        <v>168</v>
      </c>
      <c r="E109" s="41">
        <v>72</v>
      </c>
      <c r="F109" s="40">
        <f t="shared" si="1"/>
        <v>12096</v>
      </c>
    </row>
    <row r="110" spans="1:6" ht="47.25" x14ac:dyDescent="0.25">
      <c r="A110" s="34" t="s">
        <v>91</v>
      </c>
      <c r="B110" s="2" t="s">
        <v>223</v>
      </c>
      <c r="C110" s="3" t="s">
        <v>236</v>
      </c>
      <c r="D110" s="3">
        <v>1</v>
      </c>
      <c r="E110" s="41">
        <v>3346</v>
      </c>
      <c r="F110" s="40">
        <f t="shared" si="1"/>
        <v>3346</v>
      </c>
    </row>
    <row r="111" spans="1:6" ht="50.25" x14ac:dyDescent="0.25">
      <c r="A111" s="34" t="s">
        <v>92</v>
      </c>
      <c r="B111" s="5" t="s">
        <v>224</v>
      </c>
      <c r="C111" s="3" t="s">
        <v>105</v>
      </c>
      <c r="D111" s="21">
        <v>32.799999999999997</v>
      </c>
      <c r="E111" s="41">
        <v>8.9</v>
      </c>
      <c r="F111" s="40">
        <f t="shared" si="1"/>
        <v>291.91999999999996</v>
      </c>
    </row>
    <row r="112" spans="1:6" ht="31.5" x14ac:dyDescent="0.25">
      <c r="A112" s="34" t="s">
        <v>93</v>
      </c>
      <c r="B112" s="5" t="s">
        <v>225</v>
      </c>
      <c r="C112" s="3" t="s">
        <v>105</v>
      </c>
      <c r="D112" s="21">
        <v>136.19999999999999</v>
      </c>
      <c r="E112" s="41">
        <v>3.2</v>
      </c>
      <c r="F112" s="40">
        <f t="shared" si="1"/>
        <v>435.84</v>
      </c>
    </row>
    <row r="113" spans="1:6" ht="31.5" x14ac:dyDescent="0.25">
      <c r="A113" s="34" t="s">
        <v>104</v>
      </c>
      <c r="B113" s="5" t="s">
        <v>226</v>
      </c>
      <c r="C113" s="3" t="s">
        <v>105</v>
      </c>
      <c r="D113" s="21">
        <v>136.19999999999999</v>
      </c>
      <c r="E113" s="41">
        <v>7.9</v>
      </c>
      <c r="F113" s="40">
        <f t="shared" si="1"/>
        <v>1075.98</v>
      </c>
    </row>
    <row r="114" spans="1:6" ht="47.25" x14ac:dyDescent="0.25">
      <c r="A114" s="34" t="s">
        <v>94</v>
      </c>
      <c r="B114" s="5" t="s">
        <v>227</v>
      </c>
      <c r="C114" s="3" t="s">
        <v>105</v>
      </c>
      <c r="D114" s="3">
        <v>121.7</v>
      </c>
      <c r="E114" s="41">
        <v>42.8</v>
      </c>
      <c r="F114" s="40">
        <f t="shared" si="1"/>
        <v>5208.76</v>
      </c>
    </row>
    <row r="115" spans="1:6" ht="31.5" x14ac:dyDescent="0.25">
      <c r="A115" s="34" t="s">
        <v>95</v>
      </c>
      <c r="B115" s="5" t="s">
        <v>228</v>
      </c>
      <c r="C115" s="3" t="s">
        <v>9</v>
      </c>
      <c r="D115" s="3">
        <v>56.1</v>
      </c>
      <c r="E115" s="41">
        <v>12.9</v>
      </c>
      <c r="F115" s="40">
        <f t="shared" si="1"/>
        <v>723.69</v>
      </c>
    </row>
    <row r="116" spans="1:6" ht="63" x14ac:dyDescent="0.25">
      <c r="A116" s="34" t="s">
        <v>96</v>
      </c>
      <c r="B116" s="5" t="s">
        <v>229</v>
      </c>
      <c r="C116" s="3" t="s">
        <v>9</v>
      </c>
      <c r="D116" s="3">
        <v>23.3</v>
      </c>
      <c r="E116" s="41">
        <v>38.200000000000003</v>
      </c>
      <c r="F116" s="40">
        <f t="shared" si="1"/>
        <v>890.06000000000006</v>
      </c>
    </row>
    <row r="117" spans="1:6" ht="63" x14ac:dyDescent="0.25">
      <c r="A117" s="34" t="s">
        <v>97</v>
      </c>
      <c r="B117" s="13" t="s">
        <v>230</v>
      </c>
      <c r="C117" s="3" t="s">
        <v>105</v>
      </c>
      <c r="D117" s="3">
        <v>68.2</v>
      </c>
      <c r="E117" s="41">
        <v>20.3</v>
      </c>
      <c r="F117" s="40">
        <f t="shared" si="1"/>
        <v>1384.46</v>
      </c>
    </row>
    <row r="118" spans="1:6" ht="78.75" x14ac:dyDescent="0.25">
      <c r="A118" s="34" t="s">
        <v>98</v>
      </c>
      <c r="B118" s="12" t="s">
        <v>238</v>
      </c>
      <c r="C118" s="3" t="s">
        <v>105</v>
      </c>
      <c r="D118" s="3">
        <v>27</v>
      </c>
      <c r="E118" s="41">
        <v>285</v>
      </c>
      <c r="F118" s="40">
        <f t="shared" si="1"/>
        <v>7695</v>
      </c>
    </row>
    <row r="119" spans="1:6" ht="31.5" x14ac:dyDescent="0.25">
      <c r="A119" s="34" t="s">
        <v>99</v>
      </c>
      <c r="B119" s="15" t="s">
        <v>231</v>
      </c>
      <c r="C119" s="22" t="s">
        <v>105</v>
      </c>
      <c r="D119" s="22">
        <v>272.89999999999998</v>
      </c>
      <c r="E119" s="41">
        <v>5.0999999999999996</v>
      </c>
      <c r="F119" s="40">
        <f t="shared" si="1"/>
        <v>1391.7899999999997</v>
      </c>
    </row>
    <row r="120" spans="1:6" ht="34.5" x14ac:dyDescent="0.25">
      <c r="A120" s="34" t="s">
        <v>100</v>
      </c>
      <c r="B120" s="13" t="s">
        <v>232</v>
      </c>
      <c r="C120" s="3" t="s">
        <v>105</v>
      </c>
      <c r="D120" s="21">
        <v>45.7</v>
      </c>
      <c r="E120" s="41">
        <v>18.8</v>
      </c>
      <c r="F120" s="40">
        <f t="shared" si="1"/>
        <v>859.16000000000008</v>
      </c>
    </row>
    <row r="121" spans="1:6" ht="47.25" x14ac:dyDescent="0.25">
      <c r="A121" s="34" t="s">
        <v>101</v>
      </c>
      <c r="B121" s="5" t="s">
        <v>233</v>
      </c>
      <c r="C121" s="3" t="s">
        <v>105</v>
      </c>
      <c r="D121" s="21">
        <v>312.10000000000002</v>
      </c>
      <c r="E121" s="41">
        <v>14.7</v>
      </c>
      <c r="F121" s="40">
        <f t="shared" si="1"/>
        <v>4587.87</v>
      </c>
    </row>
    <row r="122" spans="1:6" ht="31.5" x14ac:dyDescent="0.25">
      <c r="A122" s="34" t="s">
        <v>102</v>
      </c>
      <c r="B122" s="5" t="s">
        <v>234</v>
      </c>
      <c r="C122" s="3" t="s">
        <v>105</v>
      </c>
      <c r="D122" s="3">
        <v>27.9</v>
      </c>
      <c r="E122" s="41">
        <v>7.9</v>
      </c>
      <c r="F122" s="40">
        <f t="shared" si="1"/>
        <v>220.41</v>
      </c>
    </row>
    <row r="123" spans="1:6" ht="31.5" x14ac:dyDescent="0.25">
      <c r="A123" s="34" t="s">
        <v>114</v>
      </c>
      <c r="B123" s="5" t="s">
        <v>237</v>
      </c>
      <c r="C123" s="3" t="s">
        <v>9</v>
      </c>
      <c r="D123" s="3">
        <v>16</v>
      </c>
      <c r="E123" s="41">
        <v>8.5</v>
      </c>
      <c r="F123" s="40">
        <f t="shared" si="1"/>
        <v>136</v>
      </c>
    </row>
    <row r="124" spans="1:6" ht="15.6" customHeight="1" x14ac:dyDescent="0.25">
      <c r="A124" s="43" t="s">
        <v>109</v>
      </c>
      <c r="B124" s="44"/>
      <c r="C124" s="44"/>
      <c r="D124" s="44"/>
      <c r="E124" s="43"/>
      <c r="F124" s="10">
        <f>SUM(F10:F123)</f>
        <v>137273.03</v>
      </c>
    </row>
    <row r="125" spans="1:6" ht="16.149999999999999" customHeight="1" x14ac:dyDescent="0.25">
      <c r="A125" s="43" t="s">
        <v>108</v>
      </c>
      <c r="B125" s="43"/>
      <c r="C125" s="43"/>
      <c r="D125" s="43"/>
      <c r="E125" s="43"/>
      <c r="F125" s="10">
        <f>F124*0.21</f>
        <v>28827.336299999999</v>
      </c>
    </row>
    <row r="126" spans="1:6" x14ac:dyDescent="0.25">
      <c r="A126" s="43" t="s">
        <v>110</v>
      </c>
      <c r="B126" s="43"/>
      <c r="C126" s="43"/>
      <c r="D126" s="43"/>
      <c r="E126" s="43"/>
      <c r="F126" s="10">
        <f>SUM(F124+F125)</f>
        <v>166100.36629999999</v>
      </c>
    </row>
    <row r="128" spans="1:6" ht="35.450000000000003" customHeight="1" x14ac:dyDescent="0.25">
      <c r="A128" s="45" t="s">
        <v>111</v>
      </c>
      <c r="B128" s="45"/>
      <c r="C128" s="45"/>
      <c r="D128" s="45"/>
      <c r="E128" s="45"/>
      <c r="F128" s="45"/>
    </row>
  </sheetData>
  <mergeCells count="13">
    <mergeCell ref="A124:E124"/>
    <mergeCell ref="A125:E125"/>
    <mergeCell ref="A126:E126"/>
    <mergeCell ref="A128:F128"/>
    <mergeCell ref="D1:F1"/>
    <mergeCell ref="D2:F2"/>
    <mergeCell ref="A4:F4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Apolianskaitė</dc:creator>
  <cp:lastModifiedBy>Vartotojas</cp:lastModifiedBy>
  <cp:lastPrinted>2022-11-07T06:49:18Z</cp:lastPrinted>
  <dcterms:created xsi:type="dcterms:W3CDTF">2022-09-06T12:44:23Z</dcterms:created>
  <dcterms:modified xsi:type="dcterms:W3CDTF">2022-11-15T09:29:55Z</dcterms:modified>
</cp:coreProperties>
</file>