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wnloads\"/>
    </mc:Choice>
  </mc:AlternateContent>
  <bookViews>
    <workbookView xWindow="0" yWindow="0" windowWidth="20985" windowHeight="9255"/>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I49" i="1"/>
  <c r="G49" i="1"/>
  <c r="I48" i="1"/>
  <c r="G48" i="1"/>
  <c r="I47" i="1"/>
  <c r="G47" i="1"/>
  <c r="I46" i="1"/>
  <c r="G46" i="1"/>
  <c r="I45" i="1"/>
  <c r="G45" i="1"/>
  <c r="I44" i="1"/>
  <c r="G44" i="1"/>
  <c r="I43" i="1"/>
  <c r="G43" i="1"/>
  <c r="I42" i="1"/>
  <c r="G42" i="1"/>
  <c r="I41" i="1"/>
  <c r="G41" i="1"/>
  <c r="I40" i="1"/>
  <c r="G40" i="1"/>
  <c r="I39" i="1"/>
  <c r="G39" i="1"/>
  <c r="I38" i="1"/>
  <c r="G38" i="1"/>
  <c r="I37" i="1"/>
  <c r="G37" i="1"/>
  <c r="I50" i="1" l="1"/>
  <c r="D53" i="1" s="1"/>
</calcChain>
</file>

<file path=xl/sharedStrings.xml><?xml version="1.0" encoding="utf-8"?>
<sst xmlns="http://schemas.openxmlformats.org/spreadsheetml/2006/main" count="131" uniqueCount="117">
  <si>
    <t>PASIŪLYMO FORMOS IR TECHNINĖ SPECIFIKACIJA</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</si>
  <si>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</si>
  <si>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</si>
  <si>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</si>
  <si>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</si>
  <si>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3 DALIS – PIENAS IR JO PRODUKTAI</t>
  </si>
  <si>
    <t>(Data)</t>
  </si>
  <si>
    <t>(Sudarymo vieta)</t>
  </si>
  <si>
    <t>Atsakingasis partneris:</t>
  </si>
  <si>
    <t>Partneris Nr. 1:</t>
  </si>
  <si>
    <t>Partneris Nr. 2 ir t.t.:)</t>
  </si>
  <si>
    <t>Už pasiūlymą atsakingo asmens vardas, pavardė</t>
  </si>
  <si>
    <t>Telefono numeris</t>
  </si>
  <si>
    <t>El. pašto adresas</t>
  </si>
  <si>
    <t>/Pastaba. Pildoma, jei tiekėjas ketina pasitelkti subtiekėją (-us)/</t>
  </si>
  <si>
    <t>Eil.Nr.</t>
  </si>
  <si>
    <t>Subtiekėjo pavadinimas</t>
  </si>
  <si>
    <t xml:space="preserve">Numatoma subtiekėjui pavesti pirkimo </t>
  </si>
  <si>
    <t>apimtis</t>
  </si>
  <si>
    <t>Šiuo pasiūlymu pažymime, kad sutinkame su visomis pirkimo sąlygomis, nustatytomis:</t>
  </si>
  <si>
    <t>Eil. Nr.</t>
  </si>
  <si>
    <t>Pavadinimas</t>
  </si>
  <si>
    <t>Reikalavimai gaminiams</t>
  </si>
  <si>
    <t xml:space="preserve">Siūlomos prekės aprašymas </t>
  </si>
  <si>
    <t>(pavadinimas, sudėtis, fasavimas, maisto priedai ir t.t.)</t>
  </si>
  <si>
    <t>Mato vnt.</t>
  </si>
  <si>
    <t>Preliminarusmetinis poreikis</t>
  </si>
  <si>
    <t>Įkainis Eur be PVM</t>
  </si>
  <si>
    <t>Įkainis Eur su PVM</t>
  </si>
  <si>
    <t>Bendra kaina Eur su PVM</t>
  </si>
  <si>
    <t>(6×8)</t>
  </si>
  <si>
    <t>1.</t>
  </si>
  <si>
    <t xml:space="preserve">Grietinė </t>
  </si>
  <si>
    <t>vnt</t>
  </si>
  <si>
    <t>2.</t>
  </si>
  <si>
    <t xml:space="preserve">Sviestas </t>
  </si>
  <si>
    <t>Pieno riebalų kiekis ne mažesnis kaip 82 %. Fasuotas po 200 g. Atitinka Lietuvos Respublikos žemės ūkio ministro 1999 m. gegužės 20 d. Įsakymu Nr. 210 patvirtintas "Dėl privalomųjų kokybės reikalavimų patvirtinimo" ir 2007 m. spalio 22 d. Tarybos reglamentą (EB) Nr. 1234/2007, nustatantis bendrą žemės ūkio rinkų organizavimą ir konkrečias tam tikriems žemės ūkio produktams taikomas nuostatas.</t>
  </si>
  <si>
    <t>3.</t>
  </si>
  <si>
    <t>Varškė biri</t>
  </si>
  <si>
    <t>Ne mažiau kaip 9% riebumo, (biri) pusriebė, išfasuota ne daugiau kaip 1 kg. Tiekiama varškė turi atitikti LR ŽŪM 2002 m. gruodžio 11 d. įsakymo Nr. 488 "Dėl privalomųjų varškės ir varškės gaminių kokybės reikalavimų patvirtinimo". 2007 m. spalio 22 d. Tarybos reglamentas (EB) Nr. 1234/2007, nustatantis bendrą žemės ūkio rinkų organizavimą ir konkrečias tam tikriems žemės ūkio produktams taikomas nuostatas.</t>
  </si>
  <si>
    <t>kg</t>
  </si>
  <si>
    <t>4.</t>
  </si>
  <si>
    <t>Jogurtas įvairių skonių</t>
  </si>
  <si>
    <t>Įvairių skonių su uogiene , be E priedų ,  fasuota po 125 gr. Tiekiama varškė turi atitikti LR ŽŪM 2002 m. gruodžio 11 d. įsakymo Nr. 488 "Dėl privalomųjų varškės ir varškės gaminių kokybės reikalavimų patvirtinimo". 2007 m. spalio 22 d. Tarybos reglamentas (EB) Nr. 1234/2007, nustatantis bendrą žemės ūkio rinkų organizavimą ir konkrečias tam tikriems žemės ūkio produktams taikomas nuostatas.</t>
  </si>
  <si>
    <t>5.</t>
  </si>
  <si>
    <t xml:space="preserve">Fermentinis sūris </t>
  </si>
  <si>
    <t>Riebus (lygus arba daugiau kaip 45,0 %, bet mažiau kaip 60,0 %), nokintas, puskietis sūris, fasuotas po 240 g. Atitinka Lietuvos Respublikos žemės ūkio ministro 2008 m. birželio 13 d. Įsakymu Nr. 3D-335 patvirtintas "Dėl sūrių kokybės reikalavimų aprašo patvirtinimo ir kai kurių žemės ūkio ministro įsakymų, susijusių su privalomaisiais kokybės reikalavimais, pakeitimo".</t>
  </si>
  <si>
    <t>6.</t>
  </si>
  <si>
    <t>Jogurtas su vyšniomis</t>
  </si>
  <si>
    <t>Ne daugiau kaip 2,5% riebumo ir ne mažiau kaip 9 % baltymų. Fasuotas po  200 g. Jogurtas turi atitikti Lietuvos Respublikos žemės ūkio ministro 2005 m. liepos 8 d. įsakymo Nr. 3D-335 „Dėl Raugintų pieno gaminių kokybės reikalavimų patvirtinimo bei kai kurių žemės ūkio ministro įsakymų pripažinimo netekusiais galios“ ir 2007 m. spalio 22 d. Tarybos reglamentas (EB) Nr. 1234/2007, nustatantis bendrą žemės ūkio rinkų organizavimą ir konkrečias tam tikriems žemės ūkio produktams taikomas nuostatas.</t>
  </si>
  <si>
    <t>7.</t>
  </si>
  <si>
    <t>Glaistyti sūreliai</t>
  </si>
  <si>
    <t>Fasuoti po 45 gr. ,  11-24% riebumo , įvairių skonių , be augalinių riebalų. Tiekiami varškės sūreliai turi atitikti LR ŽŪM 2002m. gruodžio 11 d. įsakymo Nr. 488 „ Dėl privalomųjų varškės ir varškės gaminių kokybės reikalavimų patvirtinimo „.</t>
  </si>
  <si>
    <t>8.</t>
  </si>
  <si>
    <t xml:space="preserve">Sūreliai </t>
  </si>
  <si>
    <t>Fasuotas po 100gr. , 11-24% riebumo , įvairių skonių , be augalinių riebalų . Tiekiami varškės sūreliai turi atitikti LR ŽŪM 2002m. gruodžio 11d. įsakymo Nr. 488 „ Dėl privalomųjų varškės ir varškės gaminių kokybės reikalavimų patvirtinimo“.</t>
  </si>
  <si>
    <t>10.</t>
  </si>
  <si>
    <t>Tepamas varškės sūrelis</t>
  </si>
  <si>
    <t xml:space="preserve">Fasuotas  po 130 gr. Ne mažiau kaip 15% riebumo. Turi atitikti LR ŽŪM 2002 m. gruodžio 11 d. įsakymo Nr. 488 "Dėl privalomųjų varškės ir varškės gaminių kokybės reikalavimų patvirtinimo". </t>
  </si>
  <si>
    <t>11.</t>
  </si>
  <si>
    <t>Sūrio lazdelės</t>
  </si>
  <si>
    <t>Fasuotas po 140gr. ,  pagamintos iš varškės. Tiekiama varškė turi atitikti LR ŽŪM 2002m. gruodžio 11 d. įsakymo Nr. 488 “ Dėl privalomųjų varškės ir varškės gaminių kokybės reikalavimų patvirtinimo “.</t>
  </si>
  <si>
    <t>12.</t>
  </si>
  <si>
    <t>Varškės desertas</t>
  </si>
  <si>
    <t xml:space="preserve">Fasuotas po 130gr. ,  pagamintos iš varškės. Tiekiama varškė turi atitikti LR ŽŪM 2002m. gruodžio 11 d. įsakymo Nr. 488 “ Dėl privalomųjų varškės ir varškės gaminių kokybės reikalavimų patvirtinimo “. </t>
  </si>
  <si>
    <t>13.</t>
  </si>
  <si>
    <t>Grūdėta varškė</t>
  </si>
  <si>
    <t>Fasuotas po 150gr. ,  pagamintos iš varškės su uogiene. Tiekiama varškė turi atitikti LR ŽŪM 2002m. gruodžio 11 d. įsakymo Nr. 488 “ Dėl privalomųjų varškės ir varškės gaminių kokybės reikalavimų patvirtinimo “.</t>
  </si>
  <si>
    <t>14.</t>
  </si>
  <si>
    <t>Pienas sutirštintas saldintas</t>
  </si>
  <si>
    <t>Fasuotas po 380 gr. Atitinkantinti Lietuvos Respublikos žemės ūkio ministro 2005 m. balandžio 18 d. įsakymo Nr. 3D-225 „Dėl Grietinėlės ir jos gaminių kokybės reikalavimų patvirtinimo“ ir 2007 m. spalio 22 d. Tarybos reglamentas (EB) Nr. 1234/2007, nustatantis bendrą žemės ūkio rinkų organizavimą ir konkrečias tam tikriems žemės ūkio produktams taikomas nuostatas.</t>
  </si>
  <si>
    <t>Bendra pasiūlymo kaina:</t>
  </si>
  <si>
    <t xml:space="preserve">             (nurodoma kaina skaičiais ir žodžiais)</t>
  </si>
  <si>
    <t>Pastabos:</t>
  </si>
  <si>
    <t>– kainos pasiūlyme nurodomos paliekant du skaitmenis po kablelio;</t>
  </si>
  <si>
    <t>– bendra pasiūlymo kaina turi atitikti pateiktų jos sudėtinių dalių sumą;</t>
  </si>
  <si>
    <t>Teikdami šį pasiūlymą, mes patvirtiname, kad į mūsų siūlomą Prekių kainą įskaičiuoti visi mokesčiai ir tiekėjo išlaidos.</t>
  </si>
  <si>
    <t>Taip pat mes patvirtiname, kad visa pasiūlyme pateikta informacija yra teisinga, atitinka tikrovę ir apima viską, ko reikia visiškam ir tinkamam sutarties vykdymui.</t>
  </si>
  <si>
    <t>Kartu su pasiūlymu pateikiami šie dokumentai:</t>
  </si>
  <si>
    <t>Dokumento puslapių skaičius</t>
  </si>
  <si>
    <t>Pateikto dokumento pavadinimas (rekomenduojama pavadinime vartoti žodį „Konfidencialu“)</t>
  </si>
  <si>
    <t>Dokumentas yra įkeltas šioje CVP IS pasiūlymo lango eilutėje („Prisegti dokumentai“)</t>
  </si>
  <si>
    <r>
      <t xml:space="preserve">PASIŪLYMAS DĖL MAISTO PRODUKTŲ TIEKIMO SOCIALINIŲ PASLAUGŲ CENTRO VALGYKLAI </t>
    </r>
    <r>
      <rPr>
        <b/>
        <sz val="9"/>
        <color theme="1"/>
        <rFont val="Times New Roman"/>
        <family val="1"/>
        <charset val="186"/>
      </rPr>
      <t>PIRKIMO</t>
    </r>
  </si>
  <si>
    <r>
      <t xml:space="preserve">Tiekėjo pavadinimas ir įm. kodas </t>
    </r>
    <r>
      <rPr>
        <i/>
        <sz val="9"/>
        <color theme="1"/>
        <rFont val="Times New Roman"/>
        <family val="1"/>
        <charset val="186"/>
      </rPr>
      <t xml:space="preserve">(jeigu dalyvauja ūkio subjektų grupė, surašomi visų narių pavadinimai ir įm. kodai: </t>
    </r>
  </si>
  <si>
    <r>
      <t xml:space="preserve">Tiekėjo adresas </t>
    </r>
    <r>
      <rPr>
        <i/>
        <sz val="9"/>
        <color rgb="FF000000"/>
        <rFont val="Times New Roman"/>
        <family val="1"/>
        <charset val="186"/>
      </rPr>
      <t>(jeigu dalyvauja ūkio subjektų grupė, surašomi visi dalyvių adresai)</t>
    </r>
  </si>
  <si>
    <t>1)  atviro konkurso skelbime, paskelbtame Viešųjų pirkimų įstatymo nustatyta tvarka;</t>
  </si>
  <si>
    <r>
      <t xml:space="preserve">2)  </t>
    </r>
    <r>
      <rPr>
        <sz val="9"/>
        <color rgb="FF000000"/>
        <rFont val="Times New Roman"/>
        <family val="1"/>
        <charset val="186"/>
      </rPr>
      <t>kituose pirkimo dokumentuose (jų paaiškinimuose, papildymuose).</t>
    </r>
  </si>
  <si>
    <r>
      <t xml:space="preserve">Mes siūlome šias Prekes (siūlomos </t>
    </r>
    <r>
      <rPr>
        <sz val="9"/>
        <color rgb="FF000000"/>
        <rFont val="Times New Roman"/>
        <family val="1"/>
        <charset val="186"/>
      </rPr>
      <t>Prekės visiškai atitinka pirkimo dokumentuose nustatytus reikalavimus):</t>
    </r>
  </si>
  <si>
    <r>
      <t xml:space="preserve">Ne mažiau kaip 30 % </t>
    </r>
    <r>
      <rPr>
        <sz val="9"/>
        <color theme="1"/>
        <rFont val="Times New Roman"/>
        <family val="1"/>
        <charset val="186"/>
      </rPr>
      <t>ir ne daugiau kaip 35 %</t>
    </r>
    <r>
      <rPr>
        <sz val="9"/>
        <color rgb="FFFF6600"/>
        <rFont val="Times New Roman"/>
        <family val="1"/>
        <charset val="186"/>
      </rPr>
      <t xml:space="preserve"> </t>
    </r>
    <r>
      <rPr>
        <sz val="9"/>
        <color rgb="FF000000"/>
        <rFont val="Times New Roman"/>
        <family val="1"/>
        <charset val="186"/>
      </rPr>
      <t>riebumo, be augalinių riebalų, be genetiškai modifikuoto krakmolo, fasuota po 400-500gr. Atitinkantinti Lietuvos Respublikos žemės ūkio ministro 2005 m. balandžio 18 d. įsakymo Nr. 3D-225 „Dėl Grietinėlės ir jos gaminių kokybės reikalavimų patvirtinimo“ ir 2007 m. spalio 22 d. Tarybos reglamentas (EB) Nr. 1234/2007, nustatantis bendrą žemės ūkio rinkų organizavimą ir konkrečias tam tikriems žemės ūkio produktams taikomas nuostatas.</t>
    </r>
  </si>
  <si>
    <r>
      <t xml:space="preserve">Ši pasiūlyme nurodyta informacija yra konfidenciali </t>
    </r>
    <r>
      <rPr>
        <i/>
        <sz val="9"/>
        <color theme="1"/>
        <rFont val="Times New Roman"/>
        <family val="1"/>
        <charset val="186"/>
      </rPr>
      <t>(perkančioji organizacija šios informacijos negali atskleisti tretiesiems asmenims)</t>
    </r>
    <r>
      <rPr>
        <sz val="9"/>
        <color theme="1"/>
        <rFont val="Times New Roman"/>
        <family val="1"/>
        <charset val="186"/>
      </rPr>
      <t>:</t>
    </r>
  </si>
  <si>
    <r>
      <t>Pastaba</t>
    </r>
    <r>
      <rPr>
        <sz val="9"/>
        <color rgb="FF000000"/>
        <rFont val="Times New Roman"/>
        <family val="1"/>
        <charset val="186"/>
      </rPr>
      <t xml:space="preserve">. </t>
    </r>
    <r>
      <rPr>
        <sz val="9"/>
        <color theme="1"/>
        <rFont val="Times New Roman"/>
        <family val="1"/>
        <charset val="186"/>
      </rPr>
      <t>Tiekėjui nenurodžius, kokia informacija yra konfidenciali, laikoma, kad konfidencialios informacijos pasiūlyme nėra. Tiekėjas negali nurodyti, kad konfidenciali yra pasiūlymo kaina arba, kad visas pasiūlymas yra konfidencialus.</t>
    </r>
  </si>
  <si>
    <r>
      <t xml:space="preserve">Bendra pasiūlymo kaina 3 pirkimo daliai </t>
    </r>
    <r>
      <rPr>
        <sz val="9"/>
        <color theme="1"/>
        <rFont val="Times New Roman"/>
        <family val="1"/>
        <charset val="186"/>
      </rPr>
      <t>(pienas ir jo produktai)</t>
    </r>
    <r>
      <rPr>
        <b/>
        <sz val="9"/>
        <color theme="1"/>
        <rFont val="Times New Roman"/>
        <family val="1"/>
        <charset val="186"/>
      </rPr>
      <t xml:space="preserve"> </t>
    </r>
    <r>
      <rPr>
        <sz val="9"/>
        <color theme="1"/>
        <rFont val="Times New Roman"/>
        <family val="1"/>
        <charset val="186"/>
      </rPr>
      <t>_</t>
    </r>
  </si>
  <si>
    <t>Eur.</t>
  </si>
  <si>
    <t>– tais atvejais, kai pagal galiojančius teisės aktus tiekėjui nereikia mokėti PVM, jis atitinkamų skilčių nepildo ir nurodo priežastis, dėl kurių PVM nemoka: ______________________ .</t>
  </si>
  <si>
    <t>Pasiūlymas galioja iki tiek kiek nurodyta pirkimo dokumentuose.</t>
  </si>
  <si>
    <t>Direktorius</t>
  </si>
  <si>
    <t>Gintautas Paknys</t>
  </si>
  <si>
    <t>UAB Vilguva Žemaitės g. 100 Šiauliai</t>
  </si>
  <si>
    <t>2022 12 29</t>
  </si>
  <si>
    <t>Šiauliai</t>
  </si>
  <si>
    <t>UAB Vilguva</t>
  </si>
  <si>
    <t>Žemaitės g. 100 Šiauliai</t>
  </si>
  <si>
    <t>Direktorius Gintautas Paknys</t>
  </si>
  <si>
    <t>Grietinė UAB Žemaitijos pienas</t>
  </si>
  <si>
    <t>Sviestas UAB Žemaitijos pienas</t>
  </si>
  <si>
    <t>Varškė biri UAB Žemaitijos pienas</t>
  </si>
  <si>
    <t>Fermentinis sūris UAB Žemaitijos pienas</t>
  </si>
  <si>
    <t>Natūralus jogurtas UAB Žemaitijos pienas</t>
  </si>
  <si>
    <t>Glaistyti sūreliai UAB Žemaitijos pienas</t>
  </si>
  <si>
    <t>Sūreliai  UAB Žemaitijos pienas</t>
  </si>
  <si>
    <t>Tepamas varškės sūrelis UAB Žemaitijos pienas</t>
  </si>
  <si>
    <t>Jogurtas įvairių vaisių UAB Žemaitijos pienas</t>
  </si>
  <si>
    <t>Sūrio lazdelės kremas UAB Žemaitijos pienas</t>
  </si>
  <si>
    <t>Varškės desertas UAB Žemaitijos pienas</t>
  </si>
  <si>
    <t>Grūdėta varškė UAB Žemaitijos pienas</t>
  </si>
  <si>
    <t>Pienas sutirštintas saldintas UAB Žemaitijos pienas</t>
  </si>
  <si>
    <t>Keturi tūkstančiai penki šimtai trisdešimt  penki eur 20cnt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</si>
</sst>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sz val="9"/>
      <color theme="1"/>
      <name val="Times New Roman"/>
      <family val="1"/>
      <charset val="186"/>
    </font>
    <font>
      <sz val="9"/>
      <color theme="1"/>
      <name val="Calibri"/>
      <family val="2"/>
      <charset val="186"/>
      <scheme val="minor"/>
    </font>
    <font>
      <b/>
      <sz val="9"/>
      <color theme="1"/>
      <name val="Times New Roman"/>
      <family val="1"/>
      <charset val="186"/>
    </font>
    <font>
      <sz val="9"/>
      <color rgb="FF000000"/>
      <name val="Times New Roman"/>
      <family val="1"/>
      <charset val="186"/>
    </font>
    <font>
      <b/>
      <sz val="9"/>
      <color rgb="FF000000"/>
      <name val="Times New Roman"/>
      <family val="1"/>
      <charset val="186"/>
    </font>
    <font>
      <i/>
      <sz val="9"/>
      <color theme="1"/>
      <name val="Times New Roman"/>
      <family val="1"/>
      <charset val="186"/>
    </font>
    <font>
      <i/>
      <sz val="9"/>
      <color rgb="FF000000"/>
      <name val="Times New Roman"/>
      <family val="1"/>
      <charset val="186"/>
    </font>
    <font>
      <b/>
      <i/>
      <sz val="9"/>
      <color theme="1"/>
      <name val="Times New Roman"/>
      <family val="1"/>
      <charset val="186"/>
    </font>
    <font>
      <sz val="9"/>
      <color rgb="FFFF6600"/>
      <name val="Times New Roman"/>
      <family val="1"/>
      <charset val="186"/>
    </font>
    <font>
      <u/>
      <sz val="9"/>
      <color rgb="FF000000"/>
      <name val="Times New Roman"/>
      <family val="1"/>
      <charset val="186"/>
    </font>
    <font>
      <u/>
      <sz val="11"/>
      <color theme="10"/>
      <name val="Calibri"/>
      <family val="2"/>
      <charset val="186"/>
      <scheme val="minor"/>
    </font>
  </fonts>
  <fills count="3">
    <fill>
      <patternFill patternType="none"/>
    </fill>
    <fill>
      <patternFill patternType="gray125"/>
    </fill>
    <fill>
      <patternFill patternType="solid">
        <fgColor rgb="FFFFFFFF"/>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56">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1"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7" fillId="0" borderId="0" xfId="0" applyFont="1" applyAlignment="1">
      <alignment horizontal="left" vertical="top"/>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0" xfId="0" applyFont="1" applyBorder="1" applyAlignment="1">
      <alignment horizontal="left" vertical="top" wrapText="1"/>
    </xf>
    <xf numFmtId="0" fontId="3" fillId="0" borderId="12"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3" fillId="0" borderId="10" xfId="0" applyFont="1" applyBorder="1" applyAlignment="1">
      <alignment horizontal="left" vertical="top" wrapText="1"/>
    </xf>
    <xf numFmtId="0" fontId="4" fillId="2" borderId="13" xfId="0" applyFont="1" applyFill="1" applyBorder="1" applyAlignment="1">
      <alignment horizontal="left" vertical="top" wrapText="1"/>
    </xf>
    <xf numFmtId="0" fontId="2" fillId="0" borderId="0" xfId="0" applyFont="1" applyAlignment="1">
      <alignment horizontal="left" vertical="top" wrapText="1"/>
    </xf>
    <xf numFmtId="0" fontId="6" fillId="0" borderId="0" xfId="0" applyFont="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0" fillId="0" borderId="0" xfId="0" applyAlignment="1">
      <alignmen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6"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3" fillId="0" borderId="9" xfId="0" applyFont="1" applyBorder="1" applyAlignment="1">
      <alignment horizontal="left" vertical="top" wrapText="1"/>
    </xf>
    <xf numFmtId="0" fontId="8" fillId="0" borderId="8" xfId="0" applyFont="1" applyBorder="1" applyAlignment="1">
      <alignment horizontal="lef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1" xfId="0" applyFont="1" applyBorder="1" applyAlignment="1">
      <alignment vertical="top" wrapText="1"/>
    </xf>
    <xf numFmtId="2" fontId="3" fillId="0" borderId="10" xfId="0" applyNumberFormat="1" applyFont="1" applyBorder="1" applyAlignment="1">
      <alignment horizontal="left" vertical="top" wrapText="1"/>
    </xf>
    <xf numFmtId="2" fontId="3" fillId="0" borderId="13" xfId="0" applyNumberFormat="1" applyFont="1" applyBorder="1" applyAlignment="1">
      <alignment horizontal="left" vertical="top" wrapText="1"/>
    </xf>
    <xf numFmtId="2" fontId="3" fillId="0" borderId="8" xfId="0" applyNumberFormat="1" applyFont="1" applyBorder="1" applyAlignment="1">
      <alignment horizontal="left" vertical="top" wrapText="1"/>
    </xf>
    <xf numFmtId="2" fontId="3" fillId="0" borderId="11" xfId="0" applyNumberFormat="1" applyFont="1" applyBorder="1" applyAlignment="1">
      <alignment vertical="top" wrapText="1"/>
    </xf>
    <xf numFmtId="2" fontId="2" fillId="0" borderId="0" xfId="0" applyNumberFormat="1" applyFont="1" applyAlignment="1">
      <alignment horizontal="left" vertical="top"/>
    </xf>
    <xf numFmtId="0" fontId="4" fillId="0" borderId="15" xfId="0" applyFont="1" applyBorder="1" applyAlignment="1">
      <alignment horizontal="left" vertical="top" wrapText="1"/>
    </xf>
    <xf numFmtId="0" fontId="4" fillId="0" borderId="21" xfId="0" applyFont="1" applyBorder="1" applyAlignment="1">
      <alignment horizontal="left" vertical="top" wrapText="1"/>
    </xf>
    <xf numFmtId="0" fontId="11" fillId="0" borderId="7" xfId="1" applyBorder="1" applyAlignment="1">
      <alignment horizontal="left" vertical="top" wrapText="1"/>
    </xf>
    <xf numFmtId="0" fontId="10" fillId="0" borderId="0" xfId="0" applyFont="1" applyAlignment="1">
      <alignment horizontal="left" vertical="top" wrapText="1"/>
    </xf>
    <xf numFmtId="0" fontId="4" fillId="0" borderId="0" xfId="0" applyFont="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abSelected="1" topLeftCell="A10" workbookViewId="0">
      <selection activeCell="B20" sqref="B20"/>
    </sheetView>
  </sheetViews>
  <sheetFormatPr defaultRowHeight="15" x14ac:dyDescent="0.25"/>
  <cols>
    <col min="1" max="1" width="19.5703125" style="28" customWidth="1"/>
    <col min="2" max="2" width="19.42578125" style="28" customWidth="1"/>
    <col min="3" max="3" width="38.42578125" style="28" customWidth="1"/>
    <col min="4" max="4" width="16.140625" style="28" customWidth="1"/>
    <col min="5" max="5" width="6.28515625" style="28" customWidth="1"/>
    <col min="6" max="6" width="7.28515625" style="28" customWidth="1"/>
    <col min="7" max="7" width="6.42578125" style="28" customWidth="1"/>
    <col min="8" max="8" width="7.5703125" style="28" customWidth="1"/>
    <col min="9" max="11" width="9.140625" style="28"/>
  </cols>
  <sheetData>
    <row r="1" spans="1:9" x14ac:dyDescent="0.25">
      <c r="A1" s="1"/>
      <c r="B1" s="2"/>
      <c r="C1" s="2"/>
      <c r="D1" s="2"/>
      <c r="E1" s="2"/>
      <c r="F1" s="2"/>
      <c r="G1" s="2"/>
      <c r="H1" s="2"/>
      <c r="I1" s="2"/>
    </row>
    <row r="2" spans="1:9" x14ac:dyDescent="0.25">
      <c r="A2" s="3" t="s">
        <v>0</v>
      </c>
      <c r="B2" s="2"/>
      <c r="C2" s="2"/>
      <c r="D2" s="2"/>
      <c r="E2" s="2"/>
      <c r="F2" s="2"/>
      <c r="G2" s="2"/>
      <c r="H2" s="2"/>
      <c r="I2" s="2"/>
    </row>
    <row r="3" spans="1:9" x14ac:dyDescent="0.25">
      <c r="A3" s="4" t="s">
        <v>1</v>
      </c>
      <c r="B3" s="2"/>
      <c r="C3" s="2"/>
      <c r="D3" s="2"/>
      <c r="E3" s="2"/>
      <c r="F3" s="2"/>
      <c r="G3" s="2"/>
      <c r="H3" s="2"/>
      <c r="I3" s="2"/>
    </row>
    <row r="4" spans="1:9" x14ac:dyDescent="0.25">
      <c r="A4" s="4" t="s">
        <v>2</v>
      </c>
      <c r="B4" s="2"/>
      <c r="C4" s="2"/>
      <c r="D4" s="2"/>
      <c r="E4" s="2"/>
      <c r="F4" s="2"/>
      <c r="G4" s="2"/>
      <c r="H4" s="2"/>
      <c r="I4" s="2"/>
    </row>
    <row r="5" spans="1:9" ht="30" customHeight="1" x14ac:dyDescent="0.25">
      <c r="A5" s="48" t="s">
        <v>3</v>
      </c>
      <c r="B5" s="48"/>
      <c r="C5" s="48"/>
      <c r="D5" s="48"/>
      <c r="E5" s="48"/>
      <c r="F5" s="48"/>
      <c r="G5" s="48"/>
      <c r="H5" s="48"/>
      <c r="I5" s="48"/>
    </row>
    <row r="6" spans="1:9" x14ac:dyDescent="0.25">
      <c r="A6" s="4" t="s">
        <v>97</v>
      </c>
      <c r="B6" s="2"/>
      <c r="C6" s="2"/>
      <c r="D6" s="2"/>
      <c r="E6" s="2"/>
      <c r="F6" s="2"/>
      <c r="G6" s="2"/>
      <c r="H6" s="2"/>
      <c r="I6" s="2"/>
    </row>
    <row r="7" spans="1:9" x14ac:dyDescent="0.25">
      <c r="A7" s="4" t="s">
        <v>4</v>
      </c>
      <c r="B7" s="2"/>
      <c r="C7" s="2"/>
      <c r="D7" s="2"/>
      <c r="E7" s="2"/>
      <c r="F7" s="2"/>
      <c r="G7" s="2"/>
      <c r="H7" s="2"/>
      <c r="I7" s="2"/>
    </row>
    <row r="8" spans="1:9" x14ac:dyDescent="0.25">
      <c r="A8" s="5" t="s">
        <v>82</v>
      </c>
      <c r="B8" s="2"/>
      <c r="C8" s="2"/>
      <c r="D8" s="2"/>
      <c r="E8" s="2"/>
      <c r="F8" s="2"/>
      <c r="G8" s="2"/>
      <c r="H8" s="2"/>
      <c r="I8" s="2"/>
    </row>
    <row r="9" spans="1:9" x14ac:dyDescent="0.25">
      <c r="A9" s="3" t="s">
        <v>5</v>
      </c>
      <c r="B9" s="2"/>
      <c r="C9" s="2"/>
      <c r="D9" s="2"/>
      <c r="E9" s="2"/>
      <c r="F9" s="2"/>
      <c r="G9" s="2"/>
      <c r="H9" s="2"/>
      <c r="I9" s="2"/>
    </row>
    <row r="10" spans="1:9" x14ac:dyDescent="0.25">
      <c r="A10" s="4" t="s">
        <v>98</v>
      </c>
      <c r="B10" s="2"/>
      <c r="C10" s="2"/>
      <c r="D10" s="2"/>
      <c r="E10" s="2"/>
      <c r="F10" s="2"/>
      <c r="G10" s="2"/>
      <c r="H10" s="2"/>
      <c r="I10" s="2"/>
    </row>
    <row r="11" spans="1:9" x14ac:dyDescent="0.25">
      <c r="A11" s="4" t="s">
        <v>6</v>
      </c>
      <c r="B11" s="2"/>
      <c r="C11" s="2"/>
      <c r="D11" s="2"/>
      <c r="E11" s="2"/>
      <c r="F11" s="2"/>
      <c r="G11" s="2"/>
      <c r="H11" s="2"/>
      <c r="I11" s="2"/>
    </row>
    <row r="12" spans="1:9" x14ac:dyDescent="0.25">
      <c r="A12" s="4" t="s">
        <v>99</v>
      </c>
      <c r="B12" s="2"/>
      <c r="C12" s="2"/>
      <c r="D12" s="2"/>
      <c r="E12" s="2"/>
      <c r="F12" s="2"/>
      <c r="G12" s="2"/>
      <c r="H12" s="2"/>
      <c r="I12" s="2"/>
    </row>
    <row r="13" spans="1:9" ht="15.75" thickBot="1" x14ac:dyDescent="0.3">
      <c r="A13" s="4" t="s">
        <v>7</v>
      </c>
      <c r="B13" s="2"/>
      <c r="C13" s="2"/>
      <c r="D13" s="2"/>
      <c r="E13" s="2"/>
      <c r="F13" s="2"/>
      <c r="G13" s="2"/>
      <c r="H13" s="2"/>
      <c r="I13" s="2"/>
    </row>
    <row r="14" spans="1:9" ht="60" x14ac:dyDescent="0.25">
      <c r="A14" s="6" t="s">
        <v>83</v>
      </c>
      <c r="B14" s="51" t="s">
        <v>100</v>
      </c>
      <c r="C14" s="2"/>
      <c r="D14" s="2"/>
      <c r="E14" s="2"/>
      <c r="F14" s="2"/>
      <c r="G14" s="2"/>
      <c r="H14" s="2"/>
      <c r="I14" s="2"/>
    </row>
    <row r="15" spans="1:9" x14ac:dyDescent="0.25">
      <c r="A15" s="7" t="s">
        <v>8</v>
      </c>
      <c r="B15" s="52"/>
      <c r="C15" s="2"/>
      <c r="D15" s="2"/>
      <c r="E15" s="2"/>
      <c r="F15" s="2"/>
      <c r="G15" s="2"/>
      <c r="H15" s="2"/>
      <c r="I15" s="2"/>
    </row>
    <row r="16" spans="1:9" x14ac:dyDescent="0.25">
      <c r="A16" s="7" t="s">
        <v>9</v>
      </c>
      <c r="B16" s="52"/>
      <c r="C16" s="2"/>
      <c r="D16" s="2"/>
      <c r="E16" s="2"/>
      <c r="F16" s="2"/>
      <c r="G16" s="2"/>
      <c r="H16" s="2"/>
      <c r="I16" s="2"/>
    </row>
    <row r="17" spans="1:9" ht="15.75" thickBot="1" x14ac:dyDescent="0.3">
      <c r="A17" s="8" t="s">
        <v>10</v>
      </c>
      <c r="B17" s="53"/>
      <c r="C17" s="2"/>
      <c r="D17" s="2"/>
      <c r="E17" s="2"/>
      <c r="F17" s="2"/>
      <c r="G17" s="2"/>
      <c r="H17" s="2"/>
      <c r="I17" s="2"/>
    </row>
    <row r="18" spans="1:9" ht="48.75" thickBot="1" x14ac:dyDescent="0.3">
      <c r="A18" s="30" t="s">
        <v>84</v>
      </c>
      <c r="B18" s="31" t="s">
        <v>101</v>
      </c>
      <c r="C18" s="2"/>
      <c r="D18" s="2"/>
      <c r="E18" s="2"/>
      <c r="F18" s="2"/>
      <c r="G18" s="2"/>
      <c r="H18" s="2"/>
      <c r="I18" s="2"/>
    </row>
    <row r="19" spans="1:9" ht="35.25" customHeight="1" thickBot="1" x14ac:dyDescent="0.3">
      <c r="A19" s="32" t="s">
        <v>11</v>
      </c>
      <c r="B19" s="33" t="s">
        <v>102</v>
      </c>
      <c r="C19" s="2"/>
      <c r="D19" s="2"/>
      <c r="E19" s="2"/>
      <c r="F19" s="2"/>
      <c r="G19" s="2"/>
      <c r="H19" s="2"/>
      <c r="I19" s="2"/>
    </row>
    <row r="20" spans="1:9" ht="15.75" thickBot="1" x14ac:dyDescent="0.3">
      <c r="A20" s="9" t="s">
        <v>12</v>
      </c>
      <c r="B20" s="10"/>
      <c r="C20" s="2"/>
      <c r="D20" s="2"/>
      <c r="E20" s="2"/>
      <c r="F20" s="2"/>
      <c r="G20" s="2"/>
      <c r="H20" s="2"/>
      <c r="I20" s="2"/>
    </row>
    <row r="21" spans="1:9" ht="15.75" thickBot="1" x14ac:dyDescent="0.3">
      <c r="A21" s="9" t="s">
        <v>13</v>
      </c>
      <c r="B21" s="46"/>
      <c r="C21" s="2"/>
      <c r="D21" s="2"/>
      <c r="E21" s="2"/>
      <c r="F21" s="2"/>
      <c r="G21" s="2"/>
      <c r="H21" s="2"/>
      <c r="I21" s="2"/>
    </row>
    <row r="22" spans="1:9" ht="15.75" thickBot="1" x14ac:dyDescent="0.3">
      <c r="A22" s="11" t="s">
        <v>14</v>
      </c>
      <c r="B22" s="2"/>
      <c r="C22" s="2"/>
      <c r="D22" s="2"/>
      <c r="E22" s="2"/>
      <c r="F22" s="2"/>
      <c r="G22" s="2"/>
      <c r="H22" s="2"/>
      <c r="I22" s="2"/>
    </row>
    <row r="23" spans="1:9" x14ac:dyDescent="0.25">
      <c r="A23" s="54" t="s">
        <v>15</v>
      </c>
      <c r="B23" s="54" t="s">
        <v>16</v>
      </c>
      <c r="C23" s="12" t="s">
        <v>17</v>
      </c>
      <c r="D23" s="2"/>
      <c r="E23" s="2"/>
      <c r="F23" s="2"/>
      <c r="G23" s="2"/>
      <c r="H23" s="2"/>
      <c r="I23" s="2"/>
    </row>
    <row r="24" spans="1:9" ht="15.75" thickBot="1" x14ac:dyDescent="0.3">
      <c r="A24" s="55"/>
      <c r="B24" s="55"/>
      <c r="C24" s="13" t="s">
        <v>18</v>
      </c>
      <c r="D24" s="2"/>
      <c r="E24" s="2"/>
      <c r="F24" s="2"/>
      <c r="G24" s="2"/>
      <c r="H24" s="2"/>
      <c r="I24" s="2"/>
    </row>
    <row r="25" spans="1:9" ht="15.75" thickBot="1" x14ac:dyDescent="0.3">
      <c r="A25" s="14"/>
      <c r="B25" s="13"/>
      <c r="C25" s="13"/>
      <c r="D25" s="2"/>
      <c r="E25" s="2"/>
      <c r="F25" s="2"/>
      <c r="G25" s="2"/>
      <c r="H25" s="2"/>
      <c r="I25" s="2"/>
    </row>
    <row r="26" spans="1:9" ht="15.75" thickBot="1" x14ac:dyDescent="0.3">
      <c r="A26" s="14"/>
      <c r="B26" s="13"/>
      <c r="C26" s="13"/>
      <c r="D26" s="2"/>
      <c r="E26" s="2"/>
      <c r="F26" s="2"/>
      <c r="G26" s="2"/>
      <c r="H26" s="2"/>
      <c r="I26" s="2"/>
    </row>
    <row r="27" spans="1:9" ht="15.75" thickBot="1" x14ac:dyDescent="0.3">
      <c r="A27" s="14"/>
      <c r="B27" s="13"/>
      <c r="C27" s="13"/>
      <c r="D27" s="2"/>
      <c r="E27" s="2"/>
      <c r="F27" s="2"/>
      <c r="G27" s="2"/>
      <c r="H27" s="2"/>
      <c r="I27" s="2"/>
    </row>
    <row r="28" spans="1:9" x14ac:dyDescent="0.25">
      <c r="A28" s="4" t="s">
        <v>19</v>
      </c>
      <c r="B28" s="2"/>
      <c r="C28" s="2"/>
      <c r="D28" s="2"/>
      <c r="E28" s="2"/>
      <c r="F28" s="2"/>
      <c r="G28" s="2"/>
      <c r="H28" s="2"/>
      <c r="I28" s="2"/>
    </row>
    <row r="29" spans="1:9" x14ac:dyDescent="0.25">
      <c r="A29" s="4" t="s">
        <v>85</v>
      </c>
      <c r="B29" s="2"/>
      <c r="C29" s="2"/>
      <c r="D29" s="2"/>
      <c r="E29" s="2"/>
      <c r="F29" s="2"/>
      <c r="G29" s="2"/>
      <c r="H29" s="2"/>
      <c r="I29" s="2"/>
    </row>
    <row r="30" spans="1:9" x14ac:dyDescent="0.25">
      <c r="A30" s="1" t="s">
        <v>86</v>
      </c>
      <c r="B30" s="2"/>
      <c r="C30" s="2"/>
      <c r="D30" s="2"/>
      <c r="E30" s="2"/>
      <c r="F30" s="2"/>
      <c r="G30" s="2"/>
      <c r="H30" s="2"/>
      <c r="I30" s="2"/>
    </row>
    <row r="31" spans="1:9" x14ac:dyDescent="0.25">
      <c r="A31" s="1"/>
      <c r="B31" s="2"/>
      <c r="C31" s="2"/>
      <c r="D31" s="2"/>
      <c r="E31" s="2"/>
      <c r="F31" s="2"/>
      <c r="G31" s="2"/>
      <c r="H31" s="2"/>
      <c r="I31" s="2"/>
    </row>
    <row r="32" spans="1:9" x14ac:dyDescent="0.25">
      <c r="A32" s="2"/>
      <c r="B32" s="2"/>
      <c r="C32" s="2"/>
      <c r="D32" s="2"/>
      <c r="E32" s="2"/>
      <c r="F32" s="2"/>
      <c r="G32" s="2"/>
      <c r="H32" s="2"/>
      <c r="I32" s="2"/>
    </row>
    <row r="33" spans="1:9" ht="15.75" thickBot="1" x14ac:dyDescent="0.3">
      <c r="A33" s="1" t="s">
        <v>87</v>
      </c>
      <c r="B33" s="2"/>
      <c r="C33" s="2"/>
      <c r="D33" s="2"/>
      <c r="E33" s="2"/>
      <c r="F33" s="2"/>
      <c r="G33" s="2"/>
      <c r="H33" s="2"/>
      <c r="I33" s="2"/>
    </row>
    <row r="34" spans="1:9" ht="24.75" customHeight="1" x14ac:dyDescent="0.25">
      <c r="A34" s="49" t="s">
        <v>20</v>
      </c>
      <c r="B34" s="49" t="s">
        <v>21</v>
      </c>
      <c r="C34" s="49" t="s">
        <v>22</v>
      </c>
      <c r="D34" s="15" t="s">
        <v>23</v>
      </c>
      <c r="E34" s="49" t="s">
        <v>25</v>
      </c>
      <c r="F34" s="49" t="s">
        <v>26</v>
      </c>
      <c r="G34" s="49" t="s">
        <v>27</v>
      </c>
      <c r="H34" s="49" t="s">
        <v>28</v>
      </c>
      <c r="I34" s="34" t="s">
        <v>29</v>
      </c>
    </row>
    <row r="35" spans="1:9" ht="36.75" thickBot="1" x14ac:dyDescent="0.3">
      <c r="A35" s="50"/>
      <c r="B35" s="50"/>
      <c r="C35" s="50"/>
      <c r="D35" s="13" t="s">
        <v>24</v>
      </c>
      <c r="E35" s="50"/>
      <c r="F35" s="50"/>
      <c r="G35" s="50"/>
      <c r="H35" s="50"/>
      <c r="I35" s="20" t="s">
        <v>30</v>
      </c>
    </row>
    <row r="36" spans="1:9" ht="15.75" thickBot="1" x14ac:dyDescent="0.3">
      <c r="A36" s="16">
        <v>1</v>
      </c>
      <c r="B36" s="17">
        <v>2</v>
      </c>
      <c r="C36" s="17">
        <v>3</v>
      </c>
      <c r="D36" s="17">
        <v>4</v>
      </c>
      <c r="E36" s="17">
        <v>5</v>
      </c>
      <c r="F36" s="17">
        <v>6</v>
      </c>
      <c r="G36" s="17">
        <v>7</v>
      </c>
      <c r="H36" s="17">
        <v>8</v>
      </c>
      <c r="I36" s="35">
        <v>9</v>
      </c>
    </row>
    <row r="37" spans="1:9" ht="132.75" thickBot="1" x14ac:dyDescent="0.3">
      <c r="A37" s="14" t="s">
        <v>31</v>
      </c>
      <c r="B37" s="18" t="s">
        <v>32</v>
      </c>
      <c r="C37" s="18" t="s">
        <v>88</v>
      </c>
      <c r="D37" s="18" t="s">
        <v>103</v>
      </c>
      <c r="E37" s="13" t="s">
        <v>33</v>
      </c>
      <c r="F37" s="19">
        <v>500</v>
      </c>
      <c r="G37" s="39">
        <f>H37/1.21</f>
        <v>2.1487603305785123</v>
      </c>
      <c r="H37" s="40">
        <v>2.6</v>
      </c>
      <c r="I37" s="41">
        <f>F37*H37</f>
        <v>1300</v>
      </c>
    </row>
    <row r="38" spans="1:9" ht="96.75" thickBot="1" x14ac:dyDescent="0.3">
      <c r="A38" s="14" t="s">
        <v>34</v>
      </c>
      <c r="B38" s="18" t="s">
        <v>35</v>
      </c>
      <c r="C38" s="18" t="s">
        <v>36</v>
      </c>
      <c r="D38" s="18" t="s">
        <v>104</v>
      </c>
      <c r="E38" s="13" t="s">
        <v>33</v>
      </c>
      <c r="F38" s="19">
        <v>50</v>
      </c>
      <c r="G38" s="39">
        <f t="shared" ref="G38:G49" si="0">H38/1.21</f>
        <v>2.3966942148760331</v>
      </c>
      <c r="H38" s="40">
        <v>2.9</v>
      </c>
      <c r="I38" s="41">
        <f t="shared" ref="I38:I49" si="1">F38*H38</f>
        <v>145</v>
      </c>
    </row>
    <row r="39" spans="1:9" ht="108.75" thickBot="1" x14ac:dyDescent="0.3">
      <c r="A39" s="14" t="s">
        <v>37</v>
      </c>
      <c r="B39" s="18" t="s">
        <v>38</v>
      </c>
      <c r="C39" s="18" t="s">
        <v>39</v>
      </c>
      <c r="D39" s="18" t="s">
        <v>105</v>
      </c>
      <c r="E39" s="18" t="s">
        <v>40</v>
      </c>
      <c r="F39" s="18">
        <v>150</v>
      </c>
      <c r="G39" s="39">
        <f t="shared" si="0"/>
        <v>5.3719008264462813</v>
      </c>
      <c r="H39" s="40">
        <v>6.5</v>
      </c>
      <c r="I39" s="41">
        <f t="shared" si="1"/>
        <v>975</v>
      </c>
    </row>
    <row r="40" spans="1:9" ht="96.75" thickBot="1" x14ac:dyDescent="0.3">
      <c r="A40" s="14" t="s">
        <v>41</v>
      </c>
      <c r="B40" s="18" t="s">
        <v>42</v>
      </c>
      <c r="C40" s="18" t="s">
        <v>43</v>
      </c>
      <c r="D40" s="18" t="s">
        <v>111</v>
      </c>
      <c r="E40" s="18" t="s">
        <v>33</v>
      </c>
      <c r="F40" s="18">
        <v>220</v>
      </c>
      <c r="G40" s="39">
        <f t="shared" si="0"/>
        <v>0.47933884297520657</v>
      </c>
      <c r="H40" s="40">
        <v>0.57999999999999996</v>
      </c>
      <c r="I40" s="41">
        <f t="shared" si="1"/>
        <v>127.6</v>
      </c>
    </row>
    <row r="41" spans="1:9" ht="96.75" thickBot="1" x14ac:dyDescent="0.3">
      <c r="A41" s="14" t="s">
        <v>44</v>
      </c>
      <c r="B41" s="18" t="s">
        <v>45</v>
      </c>
      <c r="C41" s="18" t="s">
        <v>46</v>
      </c>
      <c r="D41" s="18" t="s">
        <v>106</v>
      </c>
      <c r="E41" s="13" t="s">
        <v>33</v>
      </c>
      <c r="F41" s="19">
        <v>60</v>
      </c>
      <c r="G41" s="39">
        <f t="shared" si="0"/>
        <v>2.6446280991735538</v>
      </c>
      <c r="H41" s="40">
        <v>3.2</v>
      </c>
      <c r="I41" s="41">
        <f t="shared" si="1"/>
        <v>192</v>
      </c>
    </row>
    <row r="42" spans="1:9" ht="120.75" thickBot="1" x14ac:dyDescent="0.3">
      <c r="A42" s="14" t="s">
        <v>47</v>
      </c>
      <c r="B42" s="18" t="s">
        <v>48</v>
      </c>
      <c r="C42" s="18" t="s">
        <v>49</v>
      </c>
      <c r="D42" s="18" t="s">
        <v>107</v>
      </c>
      <c r="E42" s="18" t="s">
        <v>33</v>
      </c>
      <c r="F42" s="18">
        <v>450</v>
      </c>
      <c r="G42" s="39">
        <f t="shared" si="0"/>
        <v>0.77685950413223137</v>
      </c>
      <c r="H42" s="40">
        <v>0.94</v>
      </c>
      <c r="I42" s="41">
        <f t="shared" si="1"/>
        <v>423</v>
      </c>
    </row>
    <row r="43" spans="1:9" ht="60.75" thickBot="1" x14ac:dyDescent="0.3">
      <c r="A43" s="14" t="s">
        <v>50</v>
      </c>
      <c r="B43" s="21" t="s">
        <v>51</v>
      </c>
      <c r="C43" s="18" t="s">
        <v>52</v>
      </c>
      <c r="D43" s="21" t="s">
        <v>108</v>
      </c>
      <c r="E43" s="13" t="s">
        <v>33</v>
      </c>
      <c r="F43" s="18">
        <v>700</v>
      </c>
      <c r="G43" s="39">
        <f t="shared" si="0"/>
        <v>0.64462809917355379</v>
      </c>
      <c r="H43" s="40">
        <v>0.78</v>
      </c>
      <c r="I43" s="41">
        <f t="shared" si="1"/>
        <v>546</v>
      </c>
    </row>
    <row r="44" spans="1:9" ht="60.75" thickBot="1" x14ac:dyDescent="0.3">
      <c r="A44" s="14" t="s">
        <v>53</v>
      </c>
      <c r="B44" s="18" t="s">
        <v>54</v>
      </c>
      <c r="C44" s="18" t="s">
        <v>55</v>
      </c>
      <c r="D44" s="18" t="s">
        <v>109</v>
      </c>
      <c r="E44" s="18" t="s">
        <v>33</v>
      </c>
      <c r="F44" s="18">
        <v>300</v>
      </c>
      <c r="G44" s="39">
        <f t="shared" si="0"/>
        <v>0.90909090909090917</v>
      </c>
      <c r="H44" s="40">
        <v>1.1000000000000001</v>
      </c>
      <c r="I44" s="41">
        <f t="shared" si="1"/>
        <v>330</v>
      </c>
    </row>
    <row r="45" spans="1:9" ht="48.75" thickBot="1" x14ac:dyDescent="0.3">
      <c r="A45" s="14" t="s">
        <v>56</v>
      </c>
      <c r="B45" s="18" t="s">
        <v>57</v>
      </c>
      <c r="C45" s="18" t="s">
        <v>58</v>
      </c>
      <c r="D45" s="18" t="s">
        <v>110</v>
      </c>
      <c r="E45" s="13" t="s">
        <v>33</v>
      </c>
      <c r="F45" s="18">
        <v>100</v>
      </c>
      <c r="G45" s="39">
        <f t="shared" si="0"/>
        <v>1.0661157024793388</v>
      </c>
      <c r="H45" s="40">
        <v>1.29</v>
      </c>
      <c r="I45" s="41">
        <f t="shared" si="1"/>
        <v>129</v>
      </c>
    </row>
    <row r="46" spans="1:9" ht="60.75" thickBot="1" x14ac:dyDescent="0.3">
      <c r="A46" s="14" t="s">
        <v>59</v>
      </c>
      <c r="B46" s="21" t="s">
        <v>60</v>
      </c>
      <c r="C46" s="18" t="s">
        <v>61</v>
      </c>
      <c r="D46" s="21" t="s">
        <v>112</v>
      </c>
      <c r="E46" s="18" t="s">
        <v>33</v>
      </c>
      <c r="F46" s="19">
        <v>100</v>
      </c>
      <c r="G46" s="39">
        <f t="shared" si="0"/>
        <v>0.16528925619834711</v>
      </c>
      <c r="H46" s="40">
        <v>0.2</v>
      </c>
      <c r="I46" s="41">
        <f t="shared" si="1"/>
        <v>20</v>
      </c>
    </row>
    <row r="47" spans="1:9" ht="60.75" thickBot="1" x14ac:dyDescent="0.3">
      <c r="A47" s="14" t="s">
        <v>62</v>
      </c>
      <c r="B47" s="21" t="s">
        <v>63</v>
      </c>
      <c r="C47" s="18" t="s">
        <v>64</v>
      </c>
      <c r="D47" s="21" t="s">
        <v>113</v>
      </c>
      <c r="E47" s="18" t="s">
        <v>33</v>
      </c>
      <c r="F47" s="19">
        <v>160</v>
      </c>
      <c r="G47" s="39">
        <f t="shared" si="0"/>
        <v>0.56198347107438018</v>
      </c>
      <c r="H47" s="40">
        <v>0.68</v>
      </c>
      <c r="I47" s="41">
        <f t="shared" si="1"/>
        <v>108.80000000000001</v>
      </c>
    </row>
    <row r="48" spans="1:9" ht="60.75" thickBot="1" x14ac:dyDescent="0.3">
      <c r="A48" s="14" t="s">
        <v>65</v>
      </c>
      <c r="B48" s="21" t="s">
        <v>66</v>
      </c>
      <c r="C48" s="18" t="s">
        <v>67</v>
      </c>
      <c r="D48" s="21" t="s">
        <v>114</v>
      </c>
      <c r="E48" s="18" t="s">
        <v>33</v>
      </c>
      <c r="F48" s="19">
        <v>90</v>
      </c>
      <c r="G48" s="39">
        <f t="shared" si="0"/>
        <v>1.0909090909090911</v>
      </c>
      <c r="H48" s="40">
        <v>1.32</v>
      </c>
      <c r="I48" s="41">
        <f t="shared" si="1"/>
        <v>118.80000000000001</v>
      </c>
    </row>
    <row r="49" spans="1:9" ht="96.75" thickBot="1" x14ac:dyDescent="0.3">
      <c r="A49" s="14" t="s">
        <v>68</v>
      </c>
      <c r="B49" s="21" t="s">
        <v>69</v>
      </c>
      <c r="C49" s="18" t="s">
        <v>70</v>
      </c>
      <c r="D49" s="21" t="s">
        <v>115</v>
      </c>
      <c r="E49" s="18" t="s">
        <v>33</v>
      </c>
      <c r="F49" s="19">
        <v>50</v>
      </c>
      <c r="G49" s="39">
        <f t="shared" si="0"/>
        <v>1.9834710743801653</v>
      </c>
      <c r="H49" s="40">
        <v>2.4</v>
      </c>
      <c r="I49" s="41">
        <f t="shared" si="1"/>
        <v>120</v>
      </c>
    </row>
    <row r="50" spans="1:9" ht="15.75" customHeight="1" thickBot="1" x14ac:dyDescent="0.3">
      <c r="A50" s="36" t="s">
        <v>71</v>
      </c>
      <c r="B50" s="37"/>
      <c r="C50" s="37"/>
      <c r="D50" s="37"/>
      <c r="E50" s="37"/>
      <c r="F50" s="37"/>
      <c r="G50" s="37"/>
      <c r="H50" s="38"/>
      <c r="I50" s="42">
        <f>SUM(I37:I49)</f>
        <v>4535.2000000000007</v>
      </c>
    </row>
    <row r="51" spans="1:9" x14ac:dyDescent="0.25">
      <c r="A51" s="22"/>
      <c r="B51" s="22"/>
      <c r="C51" s="22"/>
      <c r="D51" s="22"/>
      <c r="E51" s="22"/>
      <c r="F51" s="22">
        <f>SUM(F37:F49)</f>
        <v>2930</v>
      </c>
      <c r="G51" s="22"/>
      <c r="H51" s="22"/>
      <c r="I51" s="22"/>
    </row>
    <row r="52" spans="1:9" x14ac:dyDescent="0.25">
      <c r="A52" s="2"/>
      <c r="B52" s="2"/>
      <c r="C52" s="2"/>
      <c r="D52" s="2"/>
      <c r="E52" s="2"/>
      <c r="F52" s="2"/>
      <c r="G52" s="2"/>
      <c r="H52" s="2"/>
      <c r="I52" s="2"/>
    </row>
    <row r="53" spans="1:9" x14ac:dyDescent="0.25">
      <c r="A53" s="3" t="s">
        <v>91</v>
      </c>
      <c r="B53" s="2"/>
      <c r="C53" s="2"/>
      <c r="D53" s="43">
        <f>I50</f>
        <v>4535.2000000000007</v>
      </c>
      <c r="E53" s="2" t="s">
        <v>92</v>
      </c>
      <c r="F53" s="2"/>
      <c r="G53" s="2"/>
      <c r="H53" s="2"/>
      <c r="I53" s="2"/>
    </row>
    <row r="54" spans="1:9" x14ac:dyDescent="0.25">
      <c r="A54" s="23" t="s">
        <v>72</v>
      </c>
      <c r="B54" s="2"/>
      <c r="C54" s="2" t="s">
        <v>116</v>
      </c>
      <c r="D54" s="2"/>
      <c r="E54" s="2"/>
      <c r="F54" s="2"/>
      <c r="G54" s="2"/>
      <c r="H54" s="2"/>
      <c r="I54" s="2"/>
    </row>
    <row r="55" spans="1:9" x14ac:dyDescent="0.25">
      <c r="A55" s="1"/>
      <c r="B55" s="2"/>
      <c r="C55" s="2"/>
      <c r="D55" s="2"/>
      <c r="E55" s="2"/>
      <c r="F55" s="2"/>
      <c r="G55" s="2"/>
      <c r="H55" s="2"/>
      <c r="I55" s="2"/>
    </row>
    <row r="56" spans="1:9" x14ac:dyDescent="0.25">
      <c r="A56" s="1" t="s">
        <v>73</v>
      </c>
      <c r="B56" s="2"/>
      <c r="C56" s="2"/>
      <c r="D56" s="2"/>
      <c r="E56" s="2"/>
      <c r="F56" s="2"/>
      <c r="G56" s="2"/>
      <c r="H56" s="2"/>
      <c r="I56" s="2"/>
    </row>
    <row r="57" spans="1:9" x14ac:dyDescent="0.25">
      <c r="A57" s="23" t="s">
        <v>74</v>
      </c>
      <c r="B57" s="2"/>
      <c r="C57" s="2"/>
      <c r="D57" s="2"/>
      <c r="E57" s="2"/>
      <c r="F57" s="2"/>
      <c r="G57" s="2"/>
      <c r="H57" s="2"/>
      <c r="I57" s="2"/>
    </row>
    <row r="58" spans="1:9" x14ac:dyDescent="0.25">
      <c r="A58" s="23" t="s">
        <v>75</v>
      </c>
      <c r="B58" s="2"/>
      <c r="C58" s="2"/>
      <c r="D58" s="2"/>
      <c r="E58" s="2"/>
      <c r="F58" s="2"/>
      <c r="G58" s="2"/>
      <c r="H58" s="2"/>
      <c r="I58" s="2"/>
    </row>
    <row r="59" spans="1:9" x14ac:dyDescent="0.25">
      <c r="A59" s="23" t="s">
        <v>93</v>
      </c>
      <c r="B59" s="2"/>
      <c r="C59" s="2"/>
      <c r="D59" s="2"/>
      <c r="E59" s="2"/>
      <c r="F59" s="2"/>
      <c r="G59" s="2"/>
      <c r="H59" s="2"/>
      <c r="I59" s="2"/>
    </row>
    <row r="60" spans="1:9" x14ac:dyDescent="0.25">
      <c r="A60" s="23"/>
      <c r="B60" s="2"/>
      <c r="C60" s="2"/>
      <c r="D60" s="2"/>
      <c r="E60" s="2"/>
      <c r="F60" s="2"/>
      <c r="G60" s="2"/>
      <c r="H60" s="2"/>
      <c r="I60" s="2"/>
    </row>
    <row r="61" spans="1:9" x14ac:dyDescent="0.25">
      <c r="A61" s="3" t="s">
        <v>76</v>
      </c>
      <c r="B61" s="2"/>
      <c r="C61" s="2"/>
      <c r="D61" s="2"/>
      <c r="E61" s="2"/>
      <c r="F61" s="2"/>
      <c r="G61" s="2"/>
      <c r="H61" s="2"/>
      <c r="I61" s="2"/>
    </row>
    <row r="62" spans="1:9" x14ac:dyDescent="0.25">
      <c r="A62" s="1" t="s">
        <v>77</v>
      </c>
      <c r="B62" s="2"/>
      <c r="C62" s="2"/>
      <c r="D62" s="2"/>
      <c r="E62" s="2"/>
      <c r="F62" s="2"/>
      <c r="G62" s="2"/>
      <c r="H62" s="2"/>
      <c r="I62" s="2"/>
    </row>
    <row r="63" spans="1:9" ht="15.75" thickBot="1" x14ac:dyDescent="0.3">
      <c r="A63" s="4" t="s">
        <v>78</v>
      </c>
      <c r="B63" s="2"/>
      <c r="C63" s="2"/>
      <c r="D63" s="2"/>
      <c r="E63" s="2"/>
      <c r="F63" s="2"/>
      <c r="G63" s="2"/>
      <c r="H63" s="2"/>
      <c r="I63" s="2"/>
    </row>
    <row r="64" spans="1:9" ht="15.75" thickBot="1" x14ac:dyDescent="0.3">
      <c r="A64" s="24" t="s">
        <v>20</v>
      </c>
      <c r="B64" s="25" t="s">
        <v>21</v>
      </c>
      <c r="C64" s="25" t="s">
        <v>79</v>
      </c>
      <c r="D64" s="2"/>
      <c r="E64" s="2"/>
      <c r="F64" s="2"/>
      <c r="G64" s="2"/>
      <c r="H64" s="2"/>
      <c r="I64" s="2"/>
    </row>
    <row r="65" spans="1:9" ht="15.75" thickBot="1" x14ac:dyDescent="0.3">
      <c r="A65" s="9"/>
      <c r="B65" s="10"/>
      <c r="C65" s="10"/>
      <c r="D65" s="2"/>
      <c r="E65" s="2"/>
      <c r="F65" s="2"/>
      <c r="G65" s="2"/>
      <c r="H65" s="2"/>
      <c r="I65" s="2"/>
    </row>
    <row r="66" spans="1:9" ht="15.75" thickBot="1" x14ac:dyDescent="0.3">
      <c r="A66" s="9"/>
      <c r="B66" s="10"/>
      <c r="C66" s="10"/>
      <c r="D66" s="2"/>
      <c r="E66" s="2"/>
      <c r="F66" s="2"/>
      <c r="G66" s="2"/>
      <c r="H66" s="2"/>
      <c r="I66" s="2"/>
    </row>
    <row r="67" spans="1:9" ht="15.75" thickBot="1" x14ac:dyDescent="0.3">
      <c r="A67" s="1" t="s">
        <v>89</v>
      </c>
      <c r="B67" s="2"/>
      <c r="C67" s="2"/>
      <c r="D67" s="2"/>
      <c r="E67" s="2"/>
      <c r="F67" s="2"/>
      <c r="G67" s="2"/>
      <c r="H67" s="2"/>
      <c r="I67" s="2"/>
    </row>
    <row r="68" spans="1:9" ht="60" customHeight="1" thickBot="1" x14ac:dyDescent="0.3">
      <c r="A68" s="26" t="s">
        <v>15</v>
      </c>
      <c r="B68" s="29" t="s">
        <v>80</v>
      </c>
      <c r="C68" s="29" t="s">
        <v>81</v>
      </c>
      <c r="D68" s="2"/>
      <c r="E68" s="2"/>
      <c r="F68" s="2"/>
      <c r="G68" s="2"/>
      <c r="H68" s="2"/>
      <c r="I68" s="2"/>
    </row>
    <row r="69" spans="1:9" ht="15.75" thickBot="1" x14ac:dyDescent="0.3">
      <c r="A69" s="44"/>
      <c r="B69" s="45"/>
      <c r="C69" s="33"/>
      <c r="D69" s="2"/>
      <c r="E69" s="2"/>
      <c r="F69" s="2"/>
      <c r="G69" s="2"/>
      <c r="H69" s="2"/>
      <c r="I69" s="2"/>
    </row>
    <row r="70" spans="1:9" ht="15.75" thickBot="1" x14ac:dyDescent="0.3">
      <c r="A70" s="27"/>
      <c r="B70" s="27"/>
      <c r="C70" s="9"/>
      <c r="D70" s="2"/>
      <c r="E70" s="2"/>
      <c r="F70" s="2"/>
      <c r="G70" s="2"/>
      <c r="H70" s="2"/>
      <c r="I70" s="2"/>
    </row>
    <row r="71" spans="1:9" ht="30.75" customHeight="1" x14ac:dyDescent="0.25">
      <c r="A71" s="47" t="s">
        <v>90</v>
      </c>
      <c r="B71" s="47"/>
      <c r="C71" s="47"/>
      <c r="D71" s="47"/>
      <c r="E71" s="47"/>
      <c r="F71" s="47"/>
      <c r="G71" s="47"/>
      <c r="H71" s="47"/>
      <c r="I71" s="47"/>
    </row>
    <row r="72" spans="1:9" x14ac:dyDescent="0.25">
      <c r="A72" s="4" t="s">
        <v>94</v>
      </c>
      <c r="B72" s="2"/>
      <c r="C72" s="2"/>
      <c r="D72" s="2"/>
      <c r="E72" s="2"/>
      <c r="F72" s="2"/>
      <c r="G72" s="2"/>
      <c r="H72" s="2"/>
      <c r="I72" s="2"/>
    </row>
    <row r="73" spans="1:9" x14ac:dyDescent="0.25">
      <c r="A73" s="1"/>
      <c r="B73" s="2"/>
      <c r="C73" s="2"/>
      <c r="D73" s="2"/>
      <c r="E73" s="2"/>
      <c r="F73" s="2"/>
      <c r="G73" s="2"/>
      <c r="H73" s="2"/>
      <c r="I73" s="2"/>
    </row>
    <row r="74" spans="1:9" x14ac:dyDescent="0.25">
      <c r="A74" s="28" t="s">
        <v>95</v>
      </c>
      <c r="B74" s="28" t="s">
        <v>96</v>
      </c>
    </row>
  </sheetData>
  <mergeCells count="12">
    <mergeCell ref="A71:I71"/>
    <mergeCell ref="A5:I5"/>
    <mergeCell ref="C34:C35"/>
    <mergeCell ref="E34:E35"/>
    <mergeCell ref="F34:F35"/>
    <mergeCell ref="G34:G35"/>
    <mergeCell ref="H34:H35"/>
    <mergeCell ref="B14:B17"/>
    <mergeCell ref="A23:A24"/>
    <mergeCell ref="B23:B24"/>
    <mergeCell ref="A34:A35"/>
    <mergeCell ref="B34:B35"/>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Vilguva</dc:creator>
  <cp:lastModifiedBy>PC</cp:lastModifiedBy>
  <dcterms:created xsi:type="dcterms:W3CDTF">2022-12-23T11:27:03Z</dcterms:created>
  <dcterms:modified xsi:type="dcterms:W3CDTF">2023-01-14T20:05:32Z</dcterms:modified>
</cp:coreProperties>
</file>