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ainora.kmieliauskie\Desktop\Sutartis Ingarė\"/>
    </mc:Choice>
  </mc:AlternateContent>
  <bookViews>
    <workbookView xWindow="32760" yWindow="32760" windowWidth="8655" windowHeight="5880"/>
  </bookViews>
  <sheets>
    <sheet name="Sąmata" sheetId="1" r:id="rId1"/>
  </sheets>
  <definedNames>
    <definedName name="_xlnm.Print_Titles" localSheetId="0">Sąmata!$21:$22</definedName>
  </definedNames>
  <calcPr calcId="162913"/>
</workbook>
</file>

<file path=xl/calcChain.xml><?xml version="1.0" encoding="utf-8"?>
<calcChain xmlns="http://schemas.openxmlformats.org/spreadsheetml/2006/main">
  <c r="G25" i="1" l="1"/>
  <c r="G26" i="1"/>
  <c r="G97" i="1" s="1"/>
  <c r="G98" i="1" s="1"/>
  <c r="G99" i="1" s="1"/>
  <c r="F20" i="1" s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24" i="1"/>
</calcChain>
</file>

<file path=xl/sharedStrings.xml><?xml version="1.0" encoding="utf-8"?>
<sst xmlns="http://schemas.openxmlformats.org/spreadsheetml/2006/main" count="313" uniqueCount="245">
  <si>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</si>
  <si>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</si>
  <si>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</si>
  <si>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</si>
  <si>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</si>
  <si>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</si>
  <si>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</si>
  <si>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</si>
  <si>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</si>
  <si>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</si>
  <si>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</si>
  <si>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L O K A L I N Ė      S Ą M A T A</t>
  </si>
  <si>
    <t xml:space="preserve">Kaina  EUR       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</si>
  <si>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</si>
  <si>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</si>
  <si>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</si>
  <si>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Statinių grupė      </t>
  </si>
  <si>
    <t>Suma žiniaraščiui</t>
  </si>
  <si>
    <t xml:space="preserve">Statinys                </t>
  </si>
  <si>
    <t xml:space="preserve">Žiniaraštis             </t>
  </si>
  <si>
    <t>1 Statybos remonto darbai</t>
  </si>
  <si>
    <t>Sudaryta pagal 2021.03 kainas</t>
  </si>
  <si>
    <t>m</t>
  </si>
  <si>
    <t>m2</t>
  </si>
  <si>
    <t>GRG AB Sargybinės Nr. 11 remonto darbai</t>
  </si>
  <si>
    <t>1. BENDRASTATYBINIAI DARBAI</t>
  </si>
  <si>
    <t>Silikatinių blokų (340 x150x 190 mm ) 150 mm storio mūras.</t>
  </si>
  <si>
    <t>Lengvųjų sąramų montavimas, atremiant sijų galus laisvai , kai sąramos gelžbetoninės iki 2 m ilgio.</t>
  </si>
  <si>
    <t>vnt.</t>
  </si>
  <si>
    <t>Plieninių durų angų užpildymo išardymas mūro sienose, nukapojant tinką.</t>
  </si>
  <si>
    <t>Plieninių durų blokų montavimas mūrinėse sienose  (išorės durų blokų plotas  daugiau 2 m2 iki 3 m2).</t>
  </si>
  <si>
    <t>Langų angų užpildymo išardymas, kai langai su palangėmis.</t>
  </si>
  <si>
    <t>Plastiko langų blokų su varstomomis sąvaromis montavimas mūrinėse sienose.</t>
  </si>
  <si>
    <t>Palangių lentų montavimas mūrinėse sienose, kai palangių lentos  laminuotos.</t>
  </si>
  <si>
    <t>Palangių nuolajų ir atskirų karnizų vietų keitimas, gaminant detales.</t>
  </si>
  <si>
    <t xml:space="preserve">Pastatų išorinių paviršių gruntavimas voleliu  giliai įsigeriančiais gruntais. </t>
  </si>
  <si>
    <t>Fasadų sienų su angokraščiais 2-jų sl. tinkas, armuojant tinkleliu, kai viršutinis tinko sl. dekoratyvinis.</t>
  </si>
  <si>
    <t>Pastatų išorinių paviršių dažymas silikoniniais dažais  vienu sluoksniu  voleliu.</t>
  </si>
  <si>
    <t>Pastatų išorinių paviršių dažymas silikoniniais dažais  antru arba kartotiniu sluoksniu  voleliu.</t>
  </si>
  <si>
    <t>Sienų su angokraščiais tinkavimas kalkių-cemento skiediniu.</t>
  </si>
  <si>
    <t>Tiesių langų ir durų angokraščių tinkas, kai tinkuojami tik angokrasčiai.</t>
  </si>
  <si>
    <t>Langų angokraščių iš lauko tinkavimas (angokr. plotis 15 cm).</t>
  </si>
  <si>
    <t>Radiatorių nišų, angokrasčių gerasis dažymas emulsiniais dažais, nuvalant senus dažus ir glaistant.</t>
  </si>
  <si>
    <t>Vidaus patalpų tinkuotų sienų labai geras dažymas.</t>
  </si>
  <si>
    <t>Sienų vidinių paviršių pagrindo gruntavimas sukibimą gerinančiais gruntais  voleliu.</t>
  </si>
  <si>
    <t>Tinkuotų arba betono sienų labai geras glaistymas ir šlifavimas 2 kartus.</t>
  </si>
  <si>
    <t>Paruoštų dažymui sienų paprastas dažymas vandens emulsiniais dažais.</t>
  </si>
  <si>
    <t>Keraminių plytelių dangos išardymas (be grindjuosčių).</t>
  </si>
  <si>
    <t>Seno linoleumo nuėmimas.</t>
  </si>
  <si>
    <t>Pakabinamų lubų iš plokščių  išardymas.</t>
  </si>
  <si>
    <t>Betoninių grindų remontas, užtaisant išmušas , kai užtaisomas plotas daugiau 0,5 m2 iki 1,0 m2.</t>
  </si>
  <si>
    <t>Keraminių plytelių danga su praplatintomis siūlėmis, klijuojant  klijais.</t>
  </si>
  <si>
    <t>Keraminių plytelių danga su praplatintomis siūlėmis, klijuojant sausų kl. mišiniais, kai danga klojama ant betono pagrindo.</t>
  </si>
  <si>
    <t xml:space="preserve">Akustinių pakabinamų lubų įrengimas. </t>
  </si>
  <si>
    <t>Grindų išlyginamųjų sluoksnių įrengimas, naudojant sausus mišinius sluoksnis 6 mm, gruntuojant pagrindą.</t>
  </si>
  <si>
    <t xml:space="preserve">Linoleumo danga, klijuojant KN-2 klijais ir įrengiant polivinilchloridines grindjuostes. </t>
  </si>
  <si>
    <t>Statybinių šiukšlių išvežimas 30 km atstumu automobiliais-savivarčiais, pakraunant rankiniu būdu.</t>
  </si>
  <si>
    <t>t</t>
  </si>
  <si>
    <t>2. SANTECHNIKOS DARBAI</t>
  </si>
  <si>
    <t>Radiatorių demontavimas , kai radiatorių masė daugiau 50 kg iki 80 kg.</t>
  </si>
  <si>
    <t>Plieninių šildymo radiatorių iki 1600 mm ilgio montavimas.</t>
  </si>
  <si>
    <t>Reguliuojamosios armatūros priedų montavimas (Termostatiniai ventiliai).</t>
  </si>
  <si>
    <t>Termostatinių galvučių montavimas.</t>
  </si>
  <si>
    <t>Betono grindų ardymas, vamzdynui nutiesti.</t>
  </si>
  <si>
    <t>m3</t>
  </si>
  <si>
    <t>Vagų iki 30 mm gylio ir iki 50 mm pločio iškirtimas tinkuotose sienose ir pertvarose.</t>
  </si>
  <si>
    <t>Ketinių kanalizacijos 50 mm skersmens vamzdynų atskirų ruožų keitimas pastato viduje.</t>
  </si>
  <si>
    <t>Vidaus nuotekų plastikinių  vamzdynų montavimas grindyse, kai nominalusis vidinis skersmuo 50 mm.</t>
  </si>
  <si>
    <t>Vidaus nuotekų plastikinių vamzdynų jungiamųjų (fasoninių) dalių montavimas, kai nominalusis vidinis skersmuo 50 mm.</t>
  </si>
  <si>
    <t>Vidaus vandentiekio vamzdyno tiesimas iš plastikinių PPR vamzdžių, kurių D iki 25 mm.</t>
  </si>
  <si>
    <t>Plastikinio vamzdyno pajungimo galinių alkūnių tvirtinimas.</t>
  </si>
  <si>
    <t>Movinės uždaromosios armatūros montavimas (nominalusis vidinis skersmuo iki 25 mm).</t>
  </si>
  <si>
    <t>Dušo kabinos montavimas.</t>
  </si>
  <si>
    <t>kompl.</t>
  </si>
  <si>
    <t>Vandens šildytuvo, vertikalaus  100 l boilerio montavimas.</t>
  </si>
  <si>
    <t>Membraninių išsiplėtimo indų montavimas, kai išsiplėtimo indo talpa iki 25 l.</t>
  </si>
  <si>
    <t>3. ELEKTROS DARBAI</t>
  </si>
  <si>
    <t>Luminescencinių iki keturių lempų šviestuvų demontavimas.</t>
  </si>
  <si>
    <t>Įleidžiamų į lubas LED šviestuvų 60x60 cm montavimas.</t>
  </si>
  <si>
    <t>Virštinkinių LED šviestuvų 60 x 60 cm montavimas.</t>
  </si>
  <si>
    <t>Apšvietimo tinklų dviejų - trijų gyslų laidų tiesimas  plastikiniuose kanaluose.</t>
  </si>
  <si>
    <t>Plastikinių elektros instaliacijos kanalų montavimas, tvirtinant prie mūro sienos.</t>
  </si>
  <si>
    <t>Virštinkinių hermetinių ir pusiauhermetinių jungiklių montavimas.</t>
  </si>
  <si>
    <t>Virštinkinių hermetinių ir pusiauhermetinių rozečių montavimas.</t>
  </si>
  <si>
    <t>Elektrinių pakabinamų šildymo konvektorių su termostatais montavimas, kai konvektoriaus galia iki 1,5 kW.</t>
  </si>
  <si>
    <t>3.1</t>
  </si>
  <si>
    <t>3.2</t>
  </si>
  <si>
    <t>3.3</t>
  </si>
  <si>
    <t>3.4</t>
  </si>
  <si>
    <t>3.5</t>
  </si>
  <si>
    <t>3.6</t>
  </si>
  <si>
    <t>3.7</t>
  </si>
  <si>
    <t>3.8</t>
  </si>
  <si>
    <t>4. VANDENS ĮVADO VAMZDŽIO KEITIMAS</t>
  </si>
  <si>
    <t>III grupės grunto kasimas rankiniu būdu.</t>
  </si>
  <si>
    <t xml:space="preserve">Grunto kasimas rankiniu būdu, pastato viduje. </t>
  </si>
  <si>
    <t>Horizontalių skylių gręžimas deimantiniais grąžtais gelžbetonio konstrukcijose, kai skylės skersmuo iki 32mm, gylis 400 mm.</t>
  </si>
  <si>
    <t>Uždaromosios rutulinės armatūros keitimas, kai vamzdžio skersmuo iki 50 mm.</t>
  </si>
  <si>
    <t>Vandentiekio įvadinio plieninio vamzdžio keitimas į PE vamzdį, kai vamzdžio skersmuo 25 mm.</t>
  </si>
  <si>
    <t>Tranšėjų užpylimas rankiniu būdu.</t>
  </si>
  <si>
    <t>III-IV grupės grunto tankinimas vibroplokštėmis.</t>
  </si>
  <si>
    <t>4.1</t>
  </si>
  <si>
    <t>4.2</t>
  </si>
  <si>
    <t>4.3</t>
  </si>
  <si>
    <t>4.4</t>
  </si>
  <si>
    <t>4.5</t>
  </si>
  <si>
    <t>4.6</t>
  </si>
  <si>
    <t>4.7</t>
  </si>
  <si>
    <t>5. ŠILDYMO VAMZDŽIŲ KEITIMAS</t>
  </si>
  <si>
    <t>Plieninių šildymo vamzdžių demontavimas.</t>
  </si>
  <si>
    <t>Horizontalių skylių gręžimas deimantiniais grąžtais gelžbetonio konstrukcijose, kai skylės skersmuo 80mm, gylis  400 mm.</t>
  </si>
  <si>
    <t>Šildymo vamzdynų pakeitimas iš plieninių vamzdžių į plastikinius PPR vamzdžius kurių skersmuo 25-40 mm.</t>
  </si>
  <si>
    <t>PPR vamzdžių jungimas movomis, alkūnėmis, perėjimais (vamzdžio išorinis skersmuo iki 25 mm).</t>
  </si>
  <si>
    <t>PPR vamzdžių jungimas  movomis, alkūnėmis, perėjimais (vamzdžio išorinis skersmuo daugiau 25 mm iki 40 mm).</t>
  </si>
  <si>
    <t>Vamzdžių jungimas trišakiais (vamzdžio išorinis skersmuo daugiau 25 mm iki 40 mm).</t>
  </si>
  <si>
    <t>Movinių ventilių, čiaupų, vožtuvų, kurių D iki 50mm, prijungimas.</t>
  </si>
  <si>
    <t>25 mm skersmens balansinių ventilių įrengimas stovuose.</t>
  </si>
  <si>
    <t>Šildymo sistemos atskirų stovų (atšakų) balansavimas, kai sistema dvivamzdė.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</si>
  <si>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</si>
  <si>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</si>
  <si>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</si>
  <si>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</si>
  <si>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</si>
  <si>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</si>
  <si>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</si>
  <si>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</si>
  <si>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</si>
  <si>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</si>
  <si>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</si>
  <si>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</si>
  <si>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</si>
  <si>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</si>
  <si>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</si>
  <si>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</si>
  <si>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</si>
  <si>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</si>
  <si>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</si>
  <si>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</si>
  <si>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</si>
  <si>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</si>
  <si>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</si>
  <si>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</si>
  <si>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</si>
  <si>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</si>
  <si>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</si>
  <si>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</si>
  <si>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</si>
  <si>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</si>
  <si>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</si>
  <si>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</si>
  <si>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</si>
  <si>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</si>
  <si>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</si>
  <si>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</si>
  <si>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</si>
  <si>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</si>
  <si>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</si>
  <si>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</si>
  <si>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</si>
  <si>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</si>
  <si>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</si>
  <si>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</si>
  <si>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</si>
  <si>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</si>
  <si>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</si>
  <si>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</si>
  <si>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</si>
  <si>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</si>
  <si>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</si>
  <si>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</si>
  <si>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</si>
  <si>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</si>
  <si>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 xml:space="preserve"> N8-134-15</t>
  </si>
  <si>
    <t>N8P-0211</t>
  </si>
  <si>
    <t>N46-184</t>
  </si>
  <si>
    <t>2P-0301</t>
  </si>
  <si>
    <t>N46-181</t>
  </si>
  <si>
    <t>N2P-0103</t>
  </si>
  <si>
    <t>N2P-0119</t>
  </si>
  <si>
    <t>R61P-2224</t>
  </si>
  <si>
    <t>N15P-1001</t>
  </si>
  <si>
    <t>N15-104-3</t>
  </si>
  <si>
    <t>N15P-1406</t>
  </si>
  <si>
    <t>N15-92</t>
  </si>
  <si>
    <t>N15P-0507</t>
  </si>
  <si>
    <t>R14-78-1</t>
  </si>
  <si>
    <t>N15-117</t>
  </si>
  <si>
    <t>N15P-0203</t>
  </si>
  <si>
    <t>N15-169-2</t>
  </si>
  <si>
    <t>N15-128</t>
  </si>
  <si>
    <t>R5-57</t>
  </si>
  <si>
    <t>R5-35</t>
  </si>
  <si>
    <t>N46-151</t>
  </si>
  <si>
    <t>R61P-2306</t>
  </si>
  <si>
    <t>N11-110-1</t>
  </si>
  <si>
    <t>N11-110-3</t>
  </si>
  <si>
    <t>N34-35-1</t>
  </si>
  <si>
    <t>N11P-0403</t>
  </si>
  <si>
    <t>R23-62</t>
  </si>
  <si>
    <t>R23-66</t>
  </si>
  <si>
    <t>R63P-3104</t>
  </si>
  <si>
    <t>N16P-0901</t>
  </si>
  <si>
    <t>R63P-3305</t>
  </si>
  <si>
    <t>R61P-2671</t>
  </si>
  <si>
    <t>R33-307</t>
  </si>
  <si>
    <t>R21-21</t>
  </si>
  <si>
    <t>R19-46</t>
  </si>
  <si>
    <t>N16P-1101</t>
  </si>
  <si>
    <t>N16P-1103</t>
  </si>
  <si>
    <t>N16-114-2</t>
  </si>
  <si>
    <t>N16-114-7</t>
  </si>
  <si>
    <t>N16P-0501</t>
  </si>
  <si>
    <t>N17-12-2</t>
  </si>
  <si>
    <t>N18-15</t>
  </si>
  <si>
    <t>N16P-1208</t>
  </si>
  <si>
    <t>R21-32</t>
  </si>
  <si>
    <t>N21-237</t>
  </si>
  <si>
    <t>N21-229</t>
  </si>
  <si>
    <t>R61P-2707</t>
  </si>
  <si>
    <t>N21P-0301</t>
  </si>
  <si>
    <t>N21-199</t>
  </si>
  <si>
    <t>N21-206</t>
  </si>
  <si>
    <t>N16P-0903</t>
  </si>
  <si>
    <t>R1-7</t>
  </si>
  <si>
    <t>R1-11</t>
  </si>
  <si>
    <t>N21P-0140</t>
  </si>
  <si>
    <t>R19-28-1</t>
  </si>
  <si>
    <t>R61P-2601</t>
  </si>
  <si>
    <t>N1-433</t>
  </si>
  <si>
    <t>N1-382-1</t>
  </si>
  <si>
    <t>N25P-0203</t>
  </si>
  <si>
    <t>N16-2-1</t>
  </si>
  <si>
    <t>N16P-0103</t>
  </si>
  <si>
    <t>N16P-0104</t>
  </si>
  <si>
    <t>N16-61</t>
  </si>
  <si>
    <t>N16P-0505</t>
  </si>
  <si>
    <t>R63P-3401</t>
  </si>
  <si>
    <t>1 priedas</t>
  </si>
  <si>
    <t xml:space="preserve">2023 m.            d.  Sutaries Nr. U - </t>
  </si>
  <si>
    <t>Rangovo vardu</t>
  </si>
  <si>
    <t>Direktorius</t>
  </si>
  <si>
    <t>Mantas Juknys</t>
  </si>
  <si>
    <t>Užsakovo vardu</t>
  </si>
  <si>
    <t>Vadas</t>
  </si>
  <si>
    <t>plk. ltn. Darius Mikalauskas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</si>
</sst>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?????0.0?;\-????0.0?;?"/>
    <numFmt numFmtId="165" formatCode="??????0.0?;\-?????0.0?;?"/>
    <numFmt numFmtId="166" formatCode="???????0.0?;\-??????0.0?;?"/>
    <numFmt numFmtId="167" formatCode="??????0.00;\-?????0.00;?"/>
    <numFmt numFmtId="168" formatCode="0.000"/>
  </numFmts>
  <fonts count="17">
    <font>
      <sz val="10"/>
      <name val="Arial"/>
      <charset val="186"/>
    </font>
    <font>
      <sz val="10"/>
      <name val="Arial"/>
      <family val="2"/>
    </font>
    <font>
      <sz val="8"/>
      <name val="Arial Baltic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MonospaceLT"/>
    </font>
    <font>
      <b/>
      <sz val="8"/>
      <name val="MonospaceLT"/>
      <charset val="186"/>
    </font>
    <font>
      <sz val="8"/>
      <name val="Courier New Baltic"/>
      <family val="3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165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2" fontId="1" fillId="0" borderId="0" xfId="0" applyNumberFormat="1" applyFont="1"/>
    <xf numFmtId="0" fontId="8" fillId="0" borderId="0" xfId="0" applyFont="1" applyBorder="1" applyAlignment="1">
      <alignment horizontal="left" wrapText="1"/>
    </xf>
    <xf numFmtId="168" fontId="1" fillId="0" borderId="0" xfId="0" applyNumberFormat="1" applyFont="1"/>
    <xf numFmtId="168" fontId="2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 wrapText="1"/>
    </xf>
    <xf numFmtId="168" fontId="1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right" vertical="top"/>
    </xf>
    <xf numFmtId="2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168" fontId="16" fillId="0" borderId="0" xfId="0" applyNumberFormat="1" applyFont="1" applyAlignment="1">
      <alignment horizontal="right" vertical="top"/>
    </xf>
    <xf numFmtId="166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0" fontId="9" fillId="0" borderId="1" xfId="0" applyFont="1" applyBorder="1" applyAlignment="1">
      <alignment horizontal="center"/>
    </xf>
    <xf numFmtId="168" fontId="8" fillId="0" borderId="2" xfId="0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8"/>
  <sheetViews>
    <sheetView tabSelected="1" zoomScale="85" zoomScaleNormal="85" workbookViewId="0">
      <selection activeCell="J10" sqref="J10"/>
    </sheetView>
  </sheetViews>
  <sheetFormatPr defaultColWidth="8.7109375" defaultRowHeight="12.75"/>
  <cols>
    <col min="1" max="1" width="6.7109375" style="30" bestFit="1" customWidth="1"/>
    <col min="2" max="2" width="9" style="11" customWidth="1"/>
    <col min="3" max="3" width="36.42578125" style="12" customWidth="1"/>
    <col min="4" max="4" width="6.85546875" style="12" customWidth="1"/>
    <col min="5" max="5" width="10" style="41" customWidth="1"/>
    <col min="6" max="6" width="12.7109375" style="20" customWidth="1"/>
    <col min="7" max="7" width="13.140625" style="21" customWidth="1"/>
    <col min="8" max="8" width="11.140625" style="1" customWidth="1"/>
    <col min="9" max="9" width="8.7109375" style="1"/>
    <col min="10" max="10" width="9.85546875" style="1" bestFit="1" customWidth="1"/>
    <col min="11" max="16384" width="8.7109375" style="1"/>
  </cols>
  <sheetData>
    <row r="1" spans="1:7">
      <c r="A1" s="25"/>
      <c r="B1" s="1"/>
      <c r="C1" s="1"/>
      <c r="D1" s="1"/>
      <c r="E1" s="37"/>
      <c r="F1" s="14"/>
      <c r="G1" s="14"/>
    </row>
    <row r="2" spans="1:7" ht="15.75">
      <c r="A2" s="52"/>
      <c r="B2" s="53"/>
      <c r="C2" s="53"/>
      <c r="D2" s="2"/>
      <c r="E2" s="51" t="s">
        <v>238</v>
      </c>
      <c r="F2" s="51"/>
      <c r="G2" s="51"/>
    </row>
    <row r="3" spans="1:7" ht="15.75">
      <c r="A3" s="52"/>
      <c r="B3" s="53"/>
      <c r="C3" s="53"/>
      <c r="D3" s="2"/>
      <c r="E3" s="54" t="s">
        <v>237</v>
      </c>
      <c r="F3" s="54"/>
      <c r="G3" s="54"/>
    </row>
    <row r="4" spans="1:7">
      <c r="A4" s="52"/>
      <c r="B4" s="53"/>
      <c r="C4" s="53"/>
      <c r="D4" s="2"/>
      <c r="E4" s="52"/>
      <c r="F4" s="53"/>
      <c r="G4" s="53"/>
    </row>
    <row r="5" spans="1:7">
      <c r="A5" s="52"/>
      <c r="B5" s="53"/>
      <c r="C5" s="53"/>
      <c r="D5" s="2"/>
      <c r="E5" s="52"/>
      <c r="F5" s="53"/>
      <c r="G5" s="53"/>
    </row>
    <row r="6" spans="1:7">
      <c r="A6" s="52"/>
      <c r="B6" s="53"/>
      <c r="C6" s="53"/>
      <c r="D6" s="2"/>
      <c r="E6" s="52"/>
      <c r="F6" s="53"/>
      <c r="G6" s="53"/>
    </row>
    <row r="7" spans="1:7">
      <c r="A7" s="26"/>
      <c r="B7" s="22"/>
      <c r="C7" s="22"/>
      <c r="D7" s="2"/>
      <c r="E7" s="38"/>
      <c r="F7" s="22"/>
      <c r="G7" s="22"/>
    </row>
    <row r="8" spans="1:7">
      <c r="A8" s="25"/>
      <c r="B8" s="1"/>
      <c r="C8" s="58"/>
      <c r="D8" s="58"/>
      <c r="E8" s="58"/>
      <c r="F8" s="14"/>
      <c r="G8" s="14"/>
    </row>
    <row r="9" spans="1:7" ht="15.75" customHeight="1">
      <c r="A9" s="25"/>
      <c r="B9" s="1"/>
      <c r="C9" s="1"/>
      <c r="D9" s="3" t="s">
        <v>11</v>
      </c>
      <c r="E9" s="37"/>
      <c r="F9" s="14"/>
      <c r="G9" s="14"/>
    </row>
    <row r="10" spans="1:7">
      <c r="A10" s="25"/>
      <c r="B10" s="1"/>
      <c r="C10" s="1"/>
      <c r="D10" s="4" t="s">
        <v>21</v>
      </c>
      <c r="E10" s="37"/>
      <c r="F10" s="14"/>
      <c r="G10" s="14"/>
    </row>
    <row r="11" spans="1:7">
      <c r="A11" s="25"/>
      <c r="B11" s="1"/>
      <c r="C11" s="1"/>
      <c r="D11" s="4"/>
      <c r="E11" s="37"/>
      <c r="F11" s="14"/>
      <c r="G11" s="14"/>
    </row>
    <row r="12" spans="1:7" ht="15">
      <c r="A12" s="25"/>
      <c r="B12" s="1"/>
      <c r="C12" s="1"/>
      <c r="D12" s="5"/>
      <c r="E12" s="37"/>
      <c r="F12" s="14"/>
      <c r="G12" s="14"/>
    </row>
    <row r="13" spans="1:7">
      <c r="A13" s="55" t="s">
        <v>16</v>
      </c>
      <c r="B13" s="55"/>
      <c r="C13" s="56" t="s">
        <v>24</v>
      </c>
      <c r="D13" s="56"/>
      <c r="E13" s="56"/>
      <c r="F13" s="56"/>
      <c r="G13" s="56"/>
    </row>
    <row r="14" spans="1:7">
      <c r="A14" s="55"/>
      <c r="B14" s="55"/>
      <c r="C14" s="56"/>
      <c r="D14" s="56"/>
      <c r="E14" s="56"/>
      <c r="F14" s="56"/>
      <c r="G14" s="56"/>
    </row>
    <row r="15" spans="1:7">
      <c r="A15" s="55" t="s">
        <v>18</v>
      </c>
      <c r="B15" s="55"/>
      <c r="C15" s="56" t="s">
        <v>20</v>
      </c>
      <c r="D15" s="56"/>
      <c r="E15" s="56"/>
      <c r="F15" s="56"/>
      <c r="G15" s="56"/>
    </row>
    <row r="16" spans="1:7">
      <c r="A16" s="55"/>
      <c r="B16" s="55"/>
      <c r="C16" s="56"/>
      <c r="D16" s="56"/>
      <c r="E16" s="56"/>
      <c r="F16" s="56"/>
      <c r="G16" s="56"/>
    </row>
    <row r="17" spans="1:7">
      <c r="A17" s="55" t="s">
        <v>19</v>
      </c>
      <c r="B17" s="55"/>
      <c r="C17" s="56" t="s">
        <v>20</v>
      </c>
      <c r="D17" s="56"/>
      <c r="E17" s="56"/>
      <c r="F17" s="56"/>
      <c r="G17" s="56"/>
    </row>
    <row r="18" spans="1:7">
      <c r="A18" s="55"/>
      <c r="B18" s="55"/>
      <c r="C18" s="56"/>
      <c r="D18" s="56"/>
      <c r="E18" s="56"/>
      <c r="F18" s="56"/>
      <c r="G18" s="56"/>
    </row>
    <row r="19" spans="1:7">
      <c r="A19" s="27"/>
      <c r="B19" s="23"/>
      <c r="C19" s="24"/>
      <c r="D19" s="24"/>
      <c r="E19" s="39"/>
      <c r="F19" s="24"/>
      <c r="G19" s="24"/>
    </row>
    <row r="20" spans="1:7">
      <c r="A20" s="28"/>
      <c r="B20" s="6">
        <v>44964</v>
      </c>
      <c r="C20" s="7"/>
      <c r="D20" s="61" t="s">
        <v>17</v>
      </c>
      <c r="E20" s="61"/>
      <c r="F20" s="15">
        <f>G99</f>
        <v>22130.494650000001</v>
      </c>
      <c r="G20" s="16"/>
    </row>
    <row r="21" spans="1:7">
      <c r="A21" s="29" t="s">
        <v>0</v>
      </c>
      <c r="B21" s="8" t="s">
        <v>7</v>
      </c>
      <c r="C21" s="8" t="s">
        <v>2</v>
      </c>
      <c r="D21" s="8" t="s">
        <v>5</v>
      </c>
      <c r="E21" s="62" t="s">
        <v>4</v>
      </c>
      <c r="F21" s="64" t="s">
        <v>12</v>
      </c>
      <c r="G21" s="65"/>
    </row>
    <row r="22" spans="1:7">
      <c r="A22" s="10" t="s">
        <v>1</v>
      </c>
      <c r="B22" s="9" t="s">
        <v>8</v>
      </c>
      <c r="C22" s="9" t="s">
        <v>3</v>
      </c>
      <c r="D22" s="9" t="s">
        <v>6</v>
      </c>
      <c r="E22" s="63"/>
      <c r="F22" s="13" t="s">
        <v>9</v>
      </c>
      <c r="G22" s="10" t="s">
        <v>10</v>
      </c>
    </row>
    <row r="23" spans="1:7">
      <c r="A23" s="31"/>
      <c r="B23" s="32"/>
      <c r="C23" s="34" t="s">
        <v>25</v>
      </c>
      <c r="D23" s="32"/>
      <c r="E23" s="40"/>
      <c r="F23" s="33"/>
      <c r="G23" s="31"/>
    </row>
    <row r="24" spans="1:7" ht="22.5">
      <c r="A24" s="31" t="s">
        <v>142</v>
      </c>
      <c r="B24" s="43" t="s">
        <v>172</v>
      </c>
      <c r="C24" s="36" t="s">
        <v>26</v>
      </c>
      <c r="D24" s="31" t="s">
        <v>23</v>
      </c>
      <c r="E24" s="42">
        <v>12.62</v>
      </c>
      <c r="F24" s="42">
        <v>80</v>
      </c>
      <c r="G24" s="42">
        <f>F24*E24</f>
        <v>1009.5999999999999</v>
      </c>
    </row>
    <row r="25" spans="1:7" ht="33.75">
      <c r="A25" s="31" t="s">
        <v>143</v>
      </c>
      <c r="B25" s="43" t="s">
        <v>173</v>
      </c>
      <c r="C25" s="36" t="s">
        <v>27</v>
      </c>
      <c r="D25" s="31" t="s">
        <v>28</v>
      </c>
      <c r="E25" s="42">
        <v>1</v>
      </c>
      <c r="F25" s="42">
        <v>100</v>
      </c>
      <c r="G25" s="42">
        <f t="shared" ref="G25:G88" si="0">F25*E25</f>
        <v>100</v>
      </c>
    </row>
    <row r="26" spans="1:7" ht="22.5">
      <c r="A26" s="31" t="s">
        <v>144</v>
      </c>
      <c r="B26" s="43" t="s">
        <v>174</v>
      </c>
      <c r="C26" s="36" t="s">
        <v>29</v>
      </c>
      <c r="D26" s="31" t="s">
        <v>23</v>
      </c>
      <c r="E26" s="42">
        <v>2.1</v>
      </c>
      <c r="F26" s="42">
        <v>10</v>
      </c>
      <c r="G26" s="42">
        <f t="shared" si="0"/>
        <v>21</v>
      </c>
    </row>
    <row r="27" spans="1:7" ht="22.5">
      <c r="A27" s="31" t="s">
        <v>145</v>
      </c>
      <c r="B27" s="43" t="s">
        <v>175</v>
      </c>
      <c r="C27" s="36" t="s">
        <v>30</v>
      </c>
      <c r="D27" s="31" t="s">
        <v>23</v>
      </c>
      <c r="E27" s="42">
        <v>4.2</v>
      </c>
      <c r="F27" s="42">
        <v>450</v>
      </c>
      <c r="G27" s="42">
        <f t="shared" si="0"/>
        <v>1890</v>
      </c>
    </row>
    <row r="28" spans="1:7" ht="22.5">
      <c r="A28" s="31" t="s">
        <v>146</v>
      </c>
      <c r="B28" s="43" t="s">
        <v>176</v>
      </c>
      <c r="C28" s="36" t="s">
        <v>31</v>
      </c>
      <c r="D28" s="31" t="s">
        <v>23</v>
      </c>
      <c r="E28" s="42">
        <v>3.38</v>
      </c>
      <c r="F28" s="42">
        <v>10</v>
      </c>
      <c r="G28" s="42">
        <f t="shared" si="0"/>
        <v>33.799999999999997</v>
      </c>
    </row>
    <row r="29" spans="1:7" ht="22.5">
      <c r="A29" s="31" t="s">
        <v>147</v>
      </c>
      <c r="B29" s="43" t="s">
        <v>177</v>
      </c>
      <c r="C29" s="36" t="s">
        <v>32</v>
      </c>
      <c r="D29" s="31" t="s">
        <v>23</v>
      </c>
      <c r="E29" s="42">
        <v>3.38</v>
      </c>
      <c r="F29" s="42">
        <v>250</v>
      </c>
      <c r="G29" s="42">
        <f t="shared" si="0"/>
        <v>845</v>
      </c>
    </row>
    <row r="30" spans="1:7" ht="22.5">
      <c r="A30" s="31" t="s">
        <v>148</v>
      </c>
      <c r="B30" s="43" t="s">
        <v>178</v>
      </c>
      <c r="C30" s="36" t="s">
        <v>33</v>
      </c>
      <c r="D30" s="31" t="s">
        <v>22</v>
      </c>
      <c r="E30" s="42">
        <v>2.6</v>
      </c>
      <c r="F30" s="42">
        <v>50</v>
      </c>
      <c r="G30" s="42">
        <f t="shared" si="0"/>
        <v>130</v>
      </c>
    </row>
    <row r="31" spans="1:7" ht="22.5">
      <c r="A31" s="31" t="s">
        <v>149</v>
      </c>
      <c r="B31" s="43" t="s">
        <v>179</v>
      </c>
      <c r="C31" s="36" t="s">
        <v>34</v>
      </c>
      <c r="D31" s="31" t="s">
        <v>22</v>
      </c>
      <c r="E31" s="42">
        <v>2.5</v>
      </c>
      <c r="F31" s="42">
        <v>50</v>
      </c>
      <c r="G31" s="42">
        <f t="shared" si="0"/>
        <v>125</v>
      </c>
    </row>
    <row r="32" spans="1:7" ht="22.5">
      <c r="A32" s="31" t="s">
        <v>150</v>
      </c>
      <c r="B32" s="43" t="s">
        <v>180</v>
      </c>
      <c r="C32" s="36" t="s">
        <v>35</v>
      </c>
      <c r="D32" s="31" t="s">
        <v>23</v>
      </c>
      <c r="E32" s="42">
        <v>16.22</v>
      </c>
      <c r="F32" s="42">
        <v>1</v>
      </c>
      <c r="G32" s="42">
        <f t="shared" si="0"/>
        <v>16.22</v>
      </c>
    </row>
    <row r="33" spans="1:7" ht="30.95" customHeight="1">
      <c r="A33" s="31" t="s">
        <v>151</v>
      </c>
      <c r="B33" s="43" t="s">
        <v>181</v>
      </c>
      <c r="C33" s="36" t="s">
        <v>36</v>
      </c>
      <c r="D33" s="31" t="s">
        <v>23</v>
      </c>
      <c r="E33" s="42">
        <v>16.22</v>
      </c>
      <c r="F33" s="42">
        <v>30</v>
      </c>
      <c r="G33" s="42">
        <f t="shared" si="0"/>
        <v>486.59999999999997</v>
      </c>
    </row>
    <row r="34" spans="1:7" ht="22.5">
      <c r="A34" s="31" t="s">
        <v>152</v>
      </c>
      <c r="B34" s="43" t="s">
        <v>182</v>
      </c>
      <c r="C34" s="36" t="s">
        <v>37</v>
      </c>
      <c r="D34" s="31" t="s">
        <v>23</v>
      </c>
      <c r="E34" s="42">
        <v>16.22</v>
      </c>
      <c r="F34" s="42">
        <v>6</v>
      </c>
      <c r="G34" s="42">
        <f t="shared" si="0"/>
        <v>97.32</v>
      </c>
    </row>
    <row r="35" spans="1:7" ht="22.5">
      <c r="A35" s="31" t="s">
        <v>153</v>
      </c>
      <c r="B35" s="43" t="s">
        <v>182</v>
      </c>
      <c r="C35" s="36" t="s">
        <v>38</v>
      </c>
      <c r="D35" s="31" t="s">
        <v>23</v>
      </c>
      <c r="E35" s="42">
        <v>16.22</v>
      </c>
      <c r="F35" s="42">
        <v>4</v>
      </c>
      <c r="G35" s="42">
        <f t="shared" si="0"/>
        <v>64.88</v>
      </c>
    </row>
    <row r="36" spans="1:7" ht="22.5">
      <c r="A36" s="31" t="s">
        <v>154</v>
      </c>
      <c r="B36" s="43" t="s">
        <v>183</v>
      </c>
      <c r="C36" s="36" t="s">
        <v>39</v>
      </c>
      <c r="D36" s="31" t="s">
        <v>23</v>
      </c>
      <c r="E36" s="42">
        <v>32.619999999999997</v>
      </c>
      <c r="F36" s="42">
        <v>18</v>
      </c>
      <c r="G36" s="42">
        <f t="shared" si="0"/>
        <v>587.16</v>
      </c>
    </row>
    <row r="37" spans="1:7" ht="22.5">
      <c r="A37" s="31" t="s">
        <v>155</v>
      </c>
      <c r="B37" s="43" t="s">
        <v>184</v>
      </c>
      <c r="C37" s="36" t="s">
        <v>40</v>
      </c>
      <c r="D37" s="31" t="s">
        <v>23</v>
      </c>
      <c r="E37" s="42">
        <v>3.5</v>
      </c>
      <c r="F37" s="42">
        <v>25</v>
      </c>
      <c r="G37" s="42">
        <f t="shared" si="0"/>
        <v>87.5</v>
      </c>
    </row>
    <row r="38" spans="1:7" ht="22.5">
      <c r="A38" s="31" t="s">
        <v>156</v>
      </c>
      <c r="B38" s="43" t="s">
        <v>184</v>
      </c>
      <c r="C38" s="36" t="s">
        <v>41</v>
      </c>
      <c r="D38" s="31" t="s">
        <v>22</v>
      </c>
      <c r="E38" s="42">
        <v>9.6999999999999993</v>
      </c>
      <c r="F38" s="42">
        <v>25</v>
      </c>
      <c r="G38" s="42">
        <f t="shared" si="0"/>
        <v>242.49999999999997</v>
      </c>
    </row>
    <row r="39" spans="1:7" ht="33.75">
      <c r="A39" s="31" t="s">
        <v>157</v>
      </c>
      <c r="B39" s="43" t="s">
        <v>185</v>
      </c>
      <c r="C39" s="36" t="s">
        <v>42</v>
      </c>
      <c r="D39" s="31" t="s">
        <v>23</v>
      </c>
      <c r="E39" s="42">
        <v>11.56</v>
      </c>
      <c r="F39" s="42">
        <v>10</v>
      </c>
      <c r="G39" s="42">
        <f t="shared" si="0"/>
        <v>115.60000000000001</v>
      </c>
    </row>
    <row r="40" spans="1:7" ht="22.5">
      <c r="A40" s="31" t="s">
        <v>158</v>
      </c>
      <c r="B40" s="43" t="s">
        <v>186</v>
      </c>
      <c r="C40" s="36" t="s">
        <v>43</v>
      </c>
      <c r="D40" s="31" t="s">
        <v>23</v>
      </c>
      <c r="E40" s="42">
        <v>29.02</v>
      </c>
      <c r="F40" s="42">
        <v>6</v>
      </c>
      <c r="G40" s="42">
        <f t="shared" si="0"/>
        <v>174.12</v>
      </c>
    </row>
    <row r="41" spans="1:7" ht="22.5">
      <c r="A41" s="31" t="s">
        <v>159</v>
      </c>
      <c r="B41" s="43" t="s">
        <v>187</v>
      </c>
      <c r="C41" s="36" t="s">
        <v>44</v>
      </c>
      <c r="D41" s="31" t="s">
        <v>23</v>
      </c>
      <c r="E41" s="42">
        <v>134.03</v>
      </c>
      <c r="F41" s="42">
        <v>0.5</v>
      </c>
      <c r="G41" s="42">
        <f t="shared" si="0"/>
        <v>67.015000000000001</v>
      </c>
    </row>
    <row r="42" spans="1:7" ht="22.5">
      <c r="A42" s="31" t="s">
        <v>160</v>
      </c>
      <c r="B42" s="43" t="s">
        <v>188</v>
      </c>
      <c r="C42" s="36" t="s">
        <v>45</v>
      </c>
      <c r="D42" s="31" t="s">
        <v>23</v>
      </c>
      <c r="E42" s="42">
        <v>134.03</v>
      </c>
      <c r="F42" s="42">
        <v>12</v>
      </c>
      <c r="G42" s="42">
        <f t="shared" si="0"/>
        <v>1608.3600000000001</v>
      </c>
    </row>
    <row r="43" spans="1:7" ht="22.5">
      <c r="A43" s="31" t="s">
        <v>161</v>
      </c>
      <c r="B43" s="43" t="s">
        <v>189</v>
      </c>
      <c r="C43" s="36" t="s">
        <v>46</v>
      </c>
      <c r="D43" s="31" t="s">
        <v>23</v>
      </c>
      <c r="E43" s="42">
        <v>134.03</v>
      </c>
      <c r="F43" s="42">
        <v>6</v>
      </c>
      <c r="G43" s="42">
        <f t="shared" si="0"/>
        <v>804.18000000000006</v>
      </c>
    </row>
    <row r="44" spans="1:7" ht="24.6" customHeight="1">
      <c r="A44" s="31" t="s">
        <v>162</v>
      </c>
      <c r="B44" s="43" t="s">
        <v>190</v>
      </c>
      <c r="C44" s="36" t="s">
        <v>47</v>
      </c>
      <c r="D44" s="31" t="s">
        <v>23</v>
      </c>
      <c r="E44" s="42">
        <v>5.09</v>
      </c>
      <c r="F44" s="42">
        <v>5</v>
      </c>
      <c r="G44" s="42">
        <f t="shared" si="0"/>
        <v>25.45</v>
      </c>
    </row>
    <row r="45" spans="1:7">
      <c r="A45" s="31" t="s">
        <v>163</v>
      </c>
      <c r="B45" s="43" t="s">
        <v>191</v>
      </c>
      <c r="C45" s="36" t="s">
        <v>48</v>
      </c>
      <c r="D45" s="31" t="s">
        <v>23</v>
      </c>
      <c r="E45" s="42">
        <v>9.17</v>
      </c>
      <c r="F45" s="42">
        <v>5</v>
      </c>
      <c r="G45" s="42">
        <f t="shared" si="0"/>
        <v>45.85</v>
      </c>
    </row>
    <row r="46" spans="1:7">
      <c r="A46" s="31" t="s">
        <v>164</v>
      </c>
      <c r="B46" s="43" t="s">
        <v>192</v>
      </c>
      <c r="C46" s="36" t="s">
        <v>49</v>
      </c>
      <c r="D46" s="31" t="s">
        <v>23</v>
      </c>
      <c r="E46" s="42">
        <v>3.12</v>
      </c>
      <c r="F46" s="42">
        <v>5</v>
      </c>
      <c r="G46" s="42">
        <f t="shared" si="0"/>
        <v>15.600000000000001</v>
      </c>
    </row>
    <row r="47" spans="1:7" ht="22.5">
      <c r="A47" s="31" t="s">
        <v>165</v>
      </c>
      <c r="B47" s="43" t="s">
        <v>193</v>
      </c>
      <c r="C47" s="36" t="s">
        <v>50</v>
      </c>
      <c r="D47" s="31" t="s">
        <v>23</v>
      </c>
      <c r="E47" s="42">
        <v>5</v>
      </c>
      <c r="F47" s="42">
        <v>15</v>
      </c>
      <c r="G47" s="42">
        <f t="shared" si="0"/>
        <v>75</v>
      </c>
    </row>
    <row r="48" spans="1:7" ht="22.5">
      <c r="A48" s="31" t="s">
        <v>166</v>
      </c>
      <c r="B48" s="43" t="s">
        <v>194</v>
      </c>
      <c r="C48" s="36" t="s">
        <v>51</v>
      </c>
      <c r="D48" s="31" t="s">
        <v>23</v>
      </c>
      <c r="E48" s="42">
        <v>18.100000000000001</v>
      </c>
      <c r="F48" s="42">
        <v>40</v>
      </c>
      <c r="G48" s="42">
        <f t="shared" si="0"/>
        <v>724</v>
      </c>
    </row>
    <row r="49" spans="1:7" ht="33.75">
      <c r="A49" s="31" t="s">
        <v>167</v>
      </c>
      <c r="B49" s="43" t="s">
        <v>195</v>
      </c>
      <c r="C49" s="36" t="s">
        <v>52</v>
      </c>
      <c r="D49" s="31" t="s">
        <v>23</v>
      </c>
      <c r="E49" s="42">
        <v>19.53</v>
      </c>
      <c r="F49" s="42">
        <v>45</v>
      </c>
      <c r="G49" s="42">
        <f t="shared" si="0"/>
        <v>878.85</v>
      </c>
    </row>
    <row r="50" spans="1:7">
      <c r="A50" s="31" t="s">
        <v>168</v>
      </c>
      <c r="B50" s="43" t="s">
        <v>196</v>
      </c>
      <c r="C50" s="36" t="s">
        <v>53</v>
      </c>
      <c r="D50" s="31" t="s">
        <v>23</v>
      </c>
      <c r="E50" s="42">
        <v>3.12</v>
      </c>
      <c r="F50" s="42">
        <v>45</v>
      </c>
      <c r="G50" s="42">
        <f t="shared" si="0"/>
        <v>140.4</v>
      </c>
    </row>
    <row r="51" spans="1:7" ht="32.450000000000003" customHeight="1">
      <c r="A51" s="31" t="s">
        <v>169</v>
      </c>
      <c r="B51" s="43" t="s">
        <v>197</v>
      </c>
      <c r="C51" s="36" t="s">
        <v>54</v>
      </c>
      <c r="D51" s="31" t="s">
        <v>23</v>
      </c>
      <c r="E51" s="42">
        <v>9.17</v>
      </c>
      <c r="F51" s="42">
        <v>8</v>
      </c>
      <c r="G51" s="42">
        <f t="shared" si="0"/>
        <v>73.36</v>
      </c>
    </row>
    <row r="52" spans="1:7" ht="22.5">
      <c r="A52" s="31" t="s">
        <v>170</v>
      </c>
      <c r="B52" s="43" t="s">
        <v>198</v>
      </c>
      <c r="C52" s="36" t="s">
        <v>55</v>
      </c>
      <c r="D52" s="31" t="s">
        <v>23</v>
      </c>
      <c r="E52" s="42">
        <v>9.17</v>
      </c>
      <c r="F52" s="42">
        <v>40</v>
      </c>
      <c r="G52" s="42">
        <f t="shared" si="0"/>
        <v>366.8</v>
      </c>
    </row>
    <row r="53" spans="1:7" ht="33.75">
      <c r="A53" s="31" t="s">
        <v>171</v>
      </c>
      <c r="B53" s="43" t="s">
        <v>199</v>
      </c>
      <c r="C53" s="36" t="s">
        <v>56</v>
      </c>
      <c r="D53" s="31" t="s">
        <v>57</v>
      </c>
      <c r="E53" s="42">
        <v>1.84</v>
      </c>
      <c r="F53" s="42">
        <v>50</v>
      </c>
      <c r="G53" s="42">
        <f t="shared" si="0"/>
        <v>92</v>
      </c>
    </row>
    <row r="54" spans="1:7">
      <c r="A54" s="31"/>
      <c r="B54" s="43"/>
      <c r="C54" s="34" t="s">
        <v>58</v>
      </c>
      <c r="D54" s="31"/>
      <c r="E54" s="42"/>
      <c r="F54" s="42"/>
      <c r="G54" s="42"/>
    </row>
    <row r="55" spans="1:7" ht="22.5">
      <c r="A55" s="31" t="s">
        <v>127</v>
      </c>
      <c r="B55" s="43" t="s">
        <v>200</v>
      </c>
      <c r="C55" s="36" t="s">
        <v>59</v>
      </c>
      <c r="D55" s="31" t="s">
        <v>28</v>
      </c>
      <c r="E55" s="42">
        <v>5</v>
      </c>
      <c r="F55" s="42">
        <v>10</v>
      </c>
      <c r="G55" s="42">
        <f t="shared" si="0"/>
        <v>50</v>
      </c>
    </row>
    <row r="56" spans="1:7" ht="22.5">
      <c r="A56" s="31" t="s">
        <v>128</v>
      </c>
      <c r="B56" s="43" t="s">
        <v>201</v>
      </c>
      <c r="C56" s="36" t="s">
        <v>60</v>
      </c>
      <c r="D56" s="31" t="s">
        <v>28</v>
      </c>
      <c r="E56" s="42">
        <v>5</v>
      </c>
      <c r="F56" s="42">
        <v>280</v>
      </c>
      <c r="G56" s="42">
        <f t="shared" si="0"/>
        <v>1400</v>
      </c>
    </row>
    <row r="57" spans="1:7" ht="22.5">
      <c r="A57" s="31" t="s">
        <v>129</v>
      </c>
      <c r="B57" s="43" t="s">
        <v>202</v>
      </c>
      <c r="C57" s="36" t="s">
        <v>61</v>
      </c>
      <c r="D57" s="31" t="s">
        <v>28</v>
      </c>
      <c r="E57" s="42">
        <v>5</v>
      </c>
      <c r="F57" s="42">
        <v>50</v>
      </c>
      <c r="G57" s="42">
        <f t="shared" si="0"/>
        <v>250</v>
      </c>
    </row>
    <row r="58" spans="1:7">
      <c r="A58" s="31" t="s">
        <v>130</v>
      </c>
      <c r="B58" s="43" t="s">
        <v>203</v>
      </c>
      <c r="C58" s="36" t="s">
        <v>62</v>
      </c>
      <c r="D58" s="31" t="s">
        <v>28</v>
      </c>
      <c r="E58" s="42">
        <v>5</v>
      </c>
      <c r="F58" s="42">
        <v>25</v>
      </c>
      <c r="G58" s="42">
        <f t="shared" si="0"/>
        <v>125</v>
      </c>
    </row>
    <row r="59" spans="1:7">
      <c r="A59" s="31" t="s">
        <v>131</v>
      </c>
      <c r="B59" s="43" t="s">
        <v>204</v>
      </c>
      <c r="C59" s="36" t="s">
        <v>63</v>
      </c>
      <c r="D59" s="31" t="s">
        <v>64</v>
      </c>
      <c r="E59" s="42">
        <v>1</v>
      </c>
      <c r="F59" s="42">
        <v>80</v>
      </c>
      <c r="G59" s="42">
        <f t="shared" si="0"/>
        <v>80</v>
      </c>
    </row>
    <row r="60" spans="1:7" ht="22.5">
      <c r="A60" s="31" t="s">
        <v>132</v>
      </c>
      <c r="B60" s="43" t="s">
        <v>205</v>
      </c>
      <c r="C60" s="36" t="s">
        <v>65</v>
      </c>
      <c r="D60" s="31" t="s">
        <v>22</v>
      </c>
      <c r="E60" s="42">
        <v>2</v>
      </c>
      <c r="F60" s="42">
        <v>2</v>
      </c>
      <c r="G60" s="42">
        <f t="shared" si="0"/>
        <v>4</v>
      </c>
    </row>
    <row r="61" spans="1:7" ht="22.5">
      <c r="A61" s="31" t="s">
        <v>133</v>
      </c>
      <c r="B61" s="43" t="s">
        <v>206</v>
      </c>
      <c r="C61" s="36" t="s">
        <v>66</v>
      </c>
      <c r="D61" s="31" t="s">
        <v>22</v>
      </c>
      <c r="E61" s="42">
        <v>3</v>
      </c>
      <c r="F61" s="42">
        <v>15</v>
      </c>
      <c r="G61" s="42">
        <f t="shared" si="0"/>
        <v>45</v>
      </c>
    </row>
    <row r="62" spans="1:7" ht="22.5">
      <c r="A62" s="31" t="s">
        <v>134</v>
      </c>
      <c r="B62" s="43" t="s">
        <v>207</v>
      </c>
      <c r="C62" s="36" t="s">
        <v>67</v>
      </c>
      <c r="D62" s="31" t="s">
        <v>22</v>
      </c>
      <c r="E62" s="42">
        <v>6</v>
      </c>
      <c r="F62" s="42">
        <v>12</v>
      </c>
      <c r="G62" s="42">
        <f t="shared" si="0"/>
        <v>72</v>
      </c>
    </row>
    <row r="63" spans="1:7" ht="33.75">
      <c r="A63" s="31" t="s">
        <v>135</v>
      </c>
      <c r="B63" s="43" t="s">
        <v>208</v>
      </c>
      <c r="C63" s="36" t="s">
        <v>68</v>
      </c>
      <c r="D63" s="31" t="s">
        <v>28</v>
      </c>
      <c r="E63" s="42">
        <v>6</v>
      </c>
      <c r="F63" s="42">
        <v>5</v>
      </c>
      <c r="G63" s="42">
        <f t="shared" si="0"/>
        <v>30</v>
      </c>
    </row>
    <row r="64" spans="1:7" ht="22.5">
      <c r="A64" s="31" t="s">
        <v>136</v>
      </c>
      <c r="B64" s="43" t="s">
        <v>209</v>
      </c>
      <c r="C64" s="36" t="s">
        <v>69</v>
      </c>
      <c r="D64" s="31" t="s">
        <v>22</v>
      </c>
      <c r="E64" s="42">
        <v>20</v>
      </c>
      <c r="F64" s="42">
        <v>12</v>
      </c>
      <c r="G64" s="42">
        <f t="shared" si="0"/>
        <v>240</v>
      </c>
    </row>
    <row r="65" spans="1:7" ht="22.5">
      <c r="A65" s="31" t="s">
        <v>137</v>
      </c>
      <c r="B65" s="43" t="s">
        <v>210</v>
      </c>
      <c r="C65" s="36" t="s">
        <v>70</v>
      </c>
      <c r="D65" s="31" t="s">
        <v>28</v>
      </c>
      <c r="E65" s="42">
        <v>6</v>
      </c>
      <c r="F65" s="42">
        <v>20</v>
      </c>
      <c r="G65" s="42">
        <f t="shared" si="0"/>
        <v>120</v>
      </c>
    </row>
    <row r="66" spans="1:7" ht="22.5">
      <c r="A66" s="31" t="s">
        <v>138</v>
      </c>
      <c r="B66" s="43" t="s">
        <v>211</v>
      </c>
      <c r="C66" s="36" t="s">
        <v>71</v>
      </c>
      <c r="D66" s="31" t="s">
        <v>28</v>
      </c>
      <c r="E66" s="42">
        <v>6</v>
      </c>
      <c r="F66" s="42">
        <v>15</v>
      </c>
      <c r="G66" s="42">
        <f t="shared" si="0"/>
        <v>90</v>
      </c>
    </row>
    <row r="67" spans="1:7">
      <c r="A67" s="31" t="s">
        <v>139</v>
      </c>
      <c r="B67" s="43" t="s">
        <v>212</v>
      </c>
      <c r="C67" s="36" t="s">
        <v>72</v>
      </c>
      <c r="D67" s="31" t="s">
        <v>73</v>
      </c>
      <c r="E67" s="42">
        <v>1</v>
      </c>
      <c r="F67" s="42">
        <v>650</v>
      </c>
      <c r="G67" s="42">
        <f t="shared" si="0"/>
        <v>650</v>
      </c>
    </row>
    <row r="68" spans="1:7" ht="22.5">
      <c r="A68" s="31" t="s">
        <v>140</v>
      </c>
      <c r="B68" s="43" t="s">
        <v>213</v>
      </c>
      <c r="C68" s="36" t="s">
        <v>74</v>
      </c>
      <c r="D68" s="31" t="s">
        <v>73</v>
      </c>
      <c r="E68" s="42">
        <v>1</v>
      </c>
      <c r="F68" s="42">
        <v>450</v>
      </c>
      <c r="G68" s="42">
        <f t="shared" si="0"/>
        <v>450</v>
      </c>
    </row>
    <row r="69" spans="1:7" ht="22.5">
      <c r="A69" s="31" t="s">
        <v>141</v>
      </c>
      <c r="B69" s="43" t="s">
        <v>214</v>
      </c>
      <c r="C69" s="36" t="s">
        <v>75</v>
      </c>
      <c r="D69" s="31" t="s">
        <v>28</v>
      </c>
      <c r="E69" s="42">
        <v>1</v>
      </c>
      <c r="F69" s="42">
        <v>150</v>
      </c>
      <c r="G69" s="42">
        <f t="shared" si="0"/>
        <v>150</v>
      </c>
    </row>
    <row r="70" spans="1:7">
      <c r="A70" s="31"/>
      <c r="B70" s="43"/>
      <c r="C70" s="34" t="s">
        <v>76</v>
      </c>
      <c r="D70" s="31"/>
      <c r="E70" s="42"/>
      <c r="F70" s="42"/>
      <c r="G70" s="42"/>
    </row>
    <row r="71" spans="1:7" ht="22.5">
      <c r="A71" s="31" t="s">
        <v>85</v>
      </c>
      <c r="B71" s="43" t="s">
        <v>215</v>
      </c>
      <c r="C71" s="36" t="s">
        <v>77</v>
      </c>
      <c r="D71" s="31" t="s">
        <v>28</v>
      </c>
      <c r="E71" s="42">
        <v>19</v>
      </c>
      <c r="F71" s="42">
        <v>5</v>
      </c>
      <c r="G71" s="42">
        <f t="shared" si="0"/>
        <v>95</v>
      </c>
    </row>
    <row r="72" spans="1:7" ht="22.5">
      <c r="A72" s="31" t="s">
        <v>86</v>
      </c>
      <c r="B72" s="43" t="s">
        <v>216</v>
      </c>
      <c r="C72" s="36" t="s">
        <v>78</v>
      </c>
      <c r="D72" s="31" t="s">
        <v>28</v>
      </c>
      <c r="E72" s="42">
        <v>19</v>
      </c>
      <c r="F72" s="42">
        <v>35</v>
      </c>
      <c r="G72" s="42">
        <f t="shared" si="0"/>
        <v>665</v>
      </c>
    </row>
    <row r="73" spans="1:7" ht="22.5">
      <c r="A73" s="31" t="s">
        <v>87</v>
      </c>
      <c r="B73" s="43" t="s">
        <v>217</v>
      </c>
      <c r="C73" s="36" t="s">
        <v>79</v>
      </c>
      <c r="D73" s="31" t="s">
        <v>28</v>
      </c>
      <c r="E73" s="42">
        <v>1</v>
      </c>
      <c r="F73" s="42">
        <v>43</v>
      </c>
      <c r="G73" s="42">
        <f t="shared" si="0"/>
        <v>43</v>
      </c>
    </row>
    <row r="74" spans="1:7" ht="22.5">
      <c r="A74" s="31" t="s">
        <v>88</v>
      </c>
      <c r="B74" s="43" t="s">
        <v>218</v>
      </c>
      <c r="C74" s="36" t="s">
        <v>80</v>
      </c>
      <c r="D74" s="31" t="s">
        <v>22</v>
      </c>
      <c r="E74" s="42">
        <v>50</v>
      </c>
      <c r="F74" s="42">
        <v>4</v>
      </c>
      <c r="G74" s="42">
        <f t="shared" si="0"/>
        <v>200</v>
      </c>
    </row>
    <row r="75" spans="1:7" ht="22.5">
      <c r="A75" s="31" t="s">
        <v>89</v>
      </c>
      <c r="B75" s="43" t="s">
        <v>219</v>
      </c>
      <c r="C75" s="36" t="s">
        <v>81</v>
      </c>
      <c r="D75" s="31" t="s">
        <v>22</v>
      </c>
      <c r="E75" s="42">
        <v>9</v>
      </c>
      <c r="F75" s="42">
        <v>15</v>
      </c>
      <c r="G75" s="42">
        <f t="shared" si="0"/>
        <v>135</v>
      </c>
    </row>
    <row r="76" spans="1:7" ht="22.5">
      <c r="A76" s="31" t="s">
        <v>90</v>
      </c>
      <c r="B76" s="43" t="s">
        <v>220</v>
      </c>
      <c r="C76" s="36" t="s">
        <v>82</v>
      </c>
      <c r="D76" s="31" t="s">
        <v>28</v>
      </c>
      <c r="E76" s="42">
        <v>1</v>
      </c>
      <c r="F76" s="42">
        <v>20</v>
      </c>
      <c r="G76" s="42">
        <f t="shared" si="0"/>
        <v>20</v>
      </c>
    </row>
    <row r="77" spans="1:7" ht="22.5">
      <c r="A77" s="31" t="s">
        <v>91</v>
      </c>
      <c r="B77" s="43" t="s">
        <v>221</v>
      </c>
      <c r="C77" s="36" t="s">
        <v>83</v>
      </c>
      <c r="D77" s="31" t="s">
        <v>28</v>
      </c>
      <c r="E77" s="42">
        <v>2</v>
      </c>
      <c r="F77" s="42">
        <v>20</v>
      </c>
      <c r="G77" s="42">
        <f t="shared" si="0"/>
        <v>40</v>
      </c>
    </row>
    <row r="78" spans="1:7" ht="33.75">
      <c r="A78" s="31" t="s">
        <v>92</v>
      </c>
      <c r="B78" s="43" t="s">
        <v>222</v>
      </c>
      <c r="C78" s="36" t="s">
        <v>84</v>
      </c>
      <c r="D78" s="31" t="s">
        <v>28</v>
      </c>
      <c r="E78" s="42">
        <v>1</v>
      </c>
      <c r="F78" s="42">
        <v>200</v>
      </c>
      <c r="G78" s="42">
        <f t="shared" si="0"/>
        <v>200</v>
      </c>
    </row>
    <row r="79" spans="1:7">
      <c r="A79" s="31"/>
      <c r="B79" s="43"/>
      <c r="C79" s="34" t="s">
        <v>93</v>
      </c>
      <c r="D79" s="31"/>
      <c r="E79" s="42"/>
      <c r="F79" s="42"/>
      <c r="G79" s="42"/>
    </row>
    <row r="80" spans="1:7">
      <c r="A80" s="31" t="s">
        <v>101</v>
      </c>
      <c r="B80" s="43" t="s">
        <v>223</v>
      </c>
      <c r="C80" s="36" t="s">
        <v>94</v>
      </c>
      <c r="D80" s="31" t="s">
        <v>64</v>
      </c>
      <c r="E80" s="42">
        <v>4</v>
      </c>
      <c r="F80" s="42">
        <v>20</v>
      </c>
      <c r="G80" s="42">
        <f t="shared" si="0"/>
        <v>80</v>
      </c>
    </row>
    <row r="81" spans="1:7">
      <c r="A81" s="31" t="s">
        <v>102</v>
      </c>
      <c r="B81" s="43" t="s">
        <v>224</v>
      </c>
      <c r="C81" s="36" t="s">
        <v>95</v>
      </c>
      <c r="D81" s="31" t="s">
        <v>64</v>
      </c>
      <c r="E81" s="42">
        <v>1.5</v>
      </c>
      <c r="F81" s="42">
        <v>25</v>
      </c>
      <c r="G81" s="42">
        <f t="shared" si="0"/>
        <v>37.5</v>
      </c>
    </row>
    <row r="82" spans="1:7" ht="33.75">
      <c r="A82" s="31" t="s">
        <v>103</v>
      </c>
      <c r="B82" s="43" t="s">
        <v>225</v>
      </c>
      <c r="C82" s="36" t="s">
        <v>96</v>
      </c>
      <c r="D82" s="31" t="s">
        <v>28</v>
      </c>
      <c r="E82" s="42">
        <v>1</v>
      </c>
      <c r="F82" s="42">
        <v>40</v>
      </c>
      <c r="G82" s="42">
        <f t="shared" si="0"/>
        <v>40</v>
      </c>
    </row>
    <row r="83" spans="1:7" ht="22.5">
      <c r="A83" s="31" t="s">
        <v>104</v>
      </c>
      <c r="B83" s="43" t="s">
        <v>226</v>
      </c>
      <c r="C83" s="36" t="s">
        <v>97</v>
      </c>
      <c r="D83" s="31" t="s">
        <v>28</v>
      </c>
      <c r="E83" s="42">
        <v>2</v>
      </c>
      <c r="F83" s="42">
        <v>25</v>
      </c>
      <c r="G83" s="42">
        <f t="shared" si="0"/>
        <v>50</v>
      </c>
    </row>
    <row r="84" spans="1:7" ht="22.5">
      <c r="A84" s="31" t="s">
        <v>105</v>
      </c>
      <c r="B84" s="43" t="s">
        <v>227</v>
      </c>
      <c r="C84" s="36" t="s">
        <v>98</v>
      </c>
      <c r="D84" s="31" t="s">
        <v>22</v>
      </c>
      <c r="E84" s="42">
        <v>5</v>
      </c>
      <c r="F84" s="42">
        <v>25</v>
      </c>
      <c r="G84" s="42">
        <f t="shared" si="0"/>
        <v>125</v>
      </c>
    </row>
    <row r="85" spans="1:7">
      <c r="A85" s="31" t="s">
        <v>106</v>
      </c>
      <c r="B85" s="43" t="s">
        <v>228</v>
      </c>
      <c r="C85" s="36" t="s">
        <v>99</v>
      </c>
      <c r="D85" s="31" t="s">
        <v>64</v>
      </c>
      <c r="E85" s="42">
        <v>5.5</v>
      </c>
      <c r="F85" s="42">
        <v>15</v>
      </c>
      <c r="G85" s="42">
        <f t="shared" si="0"/>
        <v>82.5</v>
      </c>
    </row>
    <row r="86" spans="1:7">
      <c r="A86" s="31" t="s">
        <v>107</v>
      </c>
      <c r="B86" s="43" t="s">
        <v>229</v>
      </c>
      <c r="C86" s="36" t="s">
        <v>100</v>
      </c>
      <c r="D86" s="31" t="s">
        <v>64</v>
      </c>
      <c r="E86" s="42">
        <v>5.5</v>
      </c>
      <c r="F86" s="42">
        <v>5</v>
      </c>
      <c r="G86" s="42">
        <f t="shared" si="0"/>
        <v>27.5</v>
      </c>
    </row>
    <row r="87" spans="1:7">
      <c r="A87" s="31"/>
      <c r="B87" s="43"/>
      <c r="C87" s="34" t="s">
        <v>108</v>
      </c>
      <c r="D87" s="31"/>
      <c r="E87" s="42"/>
      <c r="F87" s="42"/>
      <c r="G87" s="42"/>
    </row>
    <row r="88" spans="1:7">
      <c r="A88" s="31" t="s">
        <v>118</v>
      </c>
      <c r="B88" s="43" t="s">
        <v>230</v>
      </c>
      <c r="C88" s="36" t="s">
        <v>109</v>
      </c>
      <c r="D88" s="31" t="s">
        <v>22</v>
      </c>
      <c r="E88" s="42">
        <v>65</v>
      </c>
      <c r="F88" s="42">
        <v>1</v>
      </c>
      <c r="G88" s="42">
        <f t="shared" si="0"/>
        <v>65</v>
      </c>
    </row>
    <row r="89" spans="1:7" ht="33.75">
      <c r="A89" s="31" t="s">
        <v>119</v>
      </c>
      <c r="B89" s="43" t="s">
        <v>225</v>
      </c>
      <c r="C89" s="36" t="s">
        <v>110</v>
      </c>
      <c r="D89" s="31" t="s">
        <v>28</v>
      </c>
      <c r="E89" s="42">
        <v>8</v>
      </c>
      <c r="F89" s="42">
        <v>20</v>
      </c>
      <c r="G89" s="42">
        <f t="shared" ref="G89:G96" si="1">F89*E89</f>
        <v>160</v>
      </c>
    </row>
    <row r="90" spans="1:7" ht="30" customHeight="1">
      <c r="A90" s="31" t="s">
        <v>120</v>
      </c>
      <c r="B90" s="43" t="s">
        <v>231</v>
      </c>
      <c r="C90" s="36" t="s">
        <v>111</v>
      </c>
      <c r="D90" s="31" t="s">
        <v>22</v>
      </c>
      <c r="E90" s="42">
        <v>65</v>
      </c>
      <c r="F90" s="42">
        <v>12</v>
      </c>
      <c r="G90" s="42">
        <f t="shared" si="1"/>
        <v>780</v>
      </c>
    </row>
    <row r="91" spans="1:7" ht="33.75">
      <c r="A91" s="31" t="s">
        <v>121</v>
      </c>
      <c r="B91" s="43" t="s">
        <v>232</v>
      </c>
      <c r="C91" s="36" t="s">
        <v>112</v>
      </c>
      <c r="D91" s="31" t="s">
        <v>28</v>
      </c>
      <c r="E91" s="42">
        <v>20</v>
      </c>
      <c r="F91" s="42">
        <v>15</v>
      </c>
      <c r="G91" s="42">
        <f t="shared" si="1"/>
        <v>300</v>
      </c>
    </row>
    <row r="92" spans="1:7" ht="33.75">
      <c r="A92" s="31" t="s">
        <v>122</v>
      </c>
      <c r="B92" s="43" t="s">
        <v>232</v>
      </c>
      <c r="C92" s="36" t="s">
        <v>113</v>
      </c>
      <c r="D92" s="31" t="s">
        <v>28</v>
      </c>
      <c r="E92" s="42">
        <v>10</v>
      </c>
      <c r="F92" s="42">
        <v>15</v>
      </c>
      <c r="G92" s="42">
        <f t="shared" si="1"/>
        <v>150</v>
      </c>
    </row>
    <row r="93" spans="1:7" ht="22.5">
      <c r="A93" s="31" t="s">
        <v>123</v>
      </c>
      <c r="B93" s="43" t="s">
        <v>233</v>
      </c>
      <c r="C93" s="36" t="s">
        <v>114</v>
      </c>
      <c r="D93" s="31" t="s">
        <v>28</v>
      </c>
      <c r="E93" s="42">
        <v>10</v>
      </c>
      <c r="F93" s="42">
        <v>15</v>
      </c>
      <c r="G93" s="42">
        <f t="shared" si="1"/>
        <v>150</v>
      </c>
    </row>
    <row r="94" spans="1:7" ht="22.5">
      <c r="A94" s="31" t="s">
        <v>124</v>
      </c>
      <c r="B94" s="43" t="s">
        <v>234</v>
      </c>
      <c r="C94" s="36" t="s">
        <v>115</v>
      </c>
      <c r="D94" s="31" t="s">
        <v>28</v>
      </c>
      <c r="E94" s="42">
        <v>1</v>
      </c>
      <c r="F94" s="42">
        <v>15</v>
      </c>
      <c r="G94" s="42">
        <f t="shared" si="1"/>
        <v>15</v>
      </c>
    </row>
    <row r="95" spans="1:7" ht="22.5">
      <c r="A95" s="31" t="s">
        <v>125</v>
      </c>
      <c r="B95" s="43" t="s">
        <v>235</v>
      </c>
      <c r="C95" s="36" t="s">
        <v>116</v>
      </c>
      <c r="D95" s="31" t="s">
        <v>28</v>
      </c>
      <c r="E95" s="42">
        <v>2</v>
      </c>
      <c r="F95" s="42">
        <v>45</v>
      </c>
      <c r="G95" s="42">
        <f t="shared" si="1"/>
        <v>90</v>
      </c>
    </row>
    <row r="96" spans="1:7" ht="22.5">
      <c r="A96" s="31" t="s">
        <v>126</v>
      </c>
      <c r="B96" s="43" t="s">
        <v>236</v>
      </c>
      <c r="C96" s="36" t="s">
        <v>117</v>
      </c>
      <c r="D96" s="31" t="s">
        <v>28</v>
      </c>
      <c r="E96" s="42">
        <v>2</v>
      </c>
      <c r="F96" s="42">
        <v>20</v>
      </c>
      <c r="G96" s="42">
        <f t="shared" si="1"/>
        <v>40</v>
      </c>
    </row>
    <row r="97" spans="2:8">
      <c r="B97" s="43"/>
      <c r="C97" s="57" t="s">
        <v>13</v>
      </c>
      <c r="D97" s="57"/>
      <c r="E97" s="57"/>
      <c r="F97" s="17"/>
      <c r="G97" s="18">
        <f>SUM(G24:G96)</f>
        <v>18289.665000000001</v>
      </c>
      <c r="H97" s="35"/>
    </row>
    <row r="98" spans="2:8">
      <c r="C98" s="66" t="s">
        <v>14</v>
      </c>
      <c r="D98" s="66"/>
      <c r="E98" s="66"/>
      <c r="F98" s="17"/>
      <c r="G98" s="19">
        <f>G97*0.21</f>
        <v>3840.8296500000001</v>
      </c>
    </row>
    <row r="99" spans="2:8">
      <c r="C99" s="57" t="s">
        <v>15</v>
      </c>
      <c r="D99" s="57"/>
      <c r="E99" s="57"/>
      <c r="F99" s="17"/>
      <c r="G99" s="18">
        <f>G98+G97</f>
        <v>22130.494650000001</v>
      </c>
    </row>
    <row r="100" spans="2:8">
      <c r="G100" s="18"/>
    </row>
    <row r="101" spans="2:8">
      <c r="B101" s="60"/>
      <c r="C101" s="60"/>
      <c r="D101" s="60"/>
      <c r="E101" s="60"/>
      <c r="F101" s="60"/>
      <c r="G101" s="60"/>
    </row>
    <row r="102" spans="2:8">
      <c r="B102" s="60"/>
      <c r="C102" s="60"/>
      <c r="D102" s="60"/>
      <c r="E102" s="60"/>
      <c r="F102" s="60"/>
      <c r="G102" s="60"/>
    </row>
    <row r="104" spans="2:8" ht="15.75">
      <c r="C104" s="59" t="s">
        <v>242</v>
      </c>
      <c r="D104" s="59"/>
      <c r="E104" s="46"/>
      <c r="F104" s="44" t="s">
        <v>239</v>
      </c>
      <c r="G104" s="47"/>
    </row>
    <row r="105" spans="2:8" ht="15.75">
      <c r="C105" s="50" t="s">
        <v>243</v>
      </c>
      <c r="E105" s="46"/>
      <c r="F105" s="45" t="s">
        <v>240</v>
      </c>
      <c r="G105" s="47"/>
    </row>
    <row r="106" spans="2:8">
      <c r="E106" s="46"/>
      <c r="F106" s="48"/>
      <c r="G106" s="47"/>
    </row>
    <row r="107" spans="2:8">
      <c r="E107" s="46"/>
      <c r="F107" s="48"/>
      <c r="G107" s="47"/>
    </row>
    <row r="108" spans="2:8" ht="15.75">
      <c r="C108" s="50" t="s">
        <v>244</v>
      </c>
      <c r="E108" s="46"/>
      <c r="F108" s="49" t="s">
        <v>241</v>
      </c>
      <c r="G108" s="47"/>
    </row>
  </sheetData>
  <mergeCells count="25">
    <mergeCell ref="C104:D104"/>
    <mergeCell ref="B102:G102"/>
    <mergeCell ref="C17:G18"/>
    <mergeCell ref="D20:E20"/>
    <mergeCell ref="E21:E22"/>
    <mergeCell ref="F21:G21"/>
    <mergeCell ref="C98:E98"/>
    <mergeCell ref="C99:E99"/>
    <mergeCell ref="B101:G101"/>
    <mergeCell ref="A15:B16"/>
    <mergeCell ref="C15:G16"/>
    <mergeCell ref="A17:B18"/>
    <mergeCell ref="C97:E97"/>
    <mergeCell ref="C8:E8"/>
    <mergeCell ref="E3:G3"/>
    <mergeCell ref="E4:G4"/>
    <mergeCell ref="E5:G5"/>
    <mergeCell ref="E6:G6"/>
    <mergeCell ref="A13:B14"/>
    <mergeCell ref="C13:G14"/>
    <mergeCell ref="A2:C2"/>
    <mergeCell ref="A3:C3"/>
    <mergeCell ref="A4:C4"/>
    <mergeCell ref="A5:C5"/>
    <mergeCell ref="A6:C6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Sąmata</vt:lpstr>
      <vt:lpstr>Sąmata!Print_Titles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Dainora Kmieliauskiene</cp:lastModifiedBy>
  <cp:lastPrinted>2022-04-10T13:02:27Z</cp:lastPrinted>
  <dcterms:created xsi:type="dcterms:W3CDTF">2000-03-15T14:19:55Z</dcterms:created>
  <dcterms:modified xsi:type="dcterms:W3CDTF">2023-02-20T06:05:08Z</dcterms:modified>
</cp:coreProperties>
</file>