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4 - Medicinos priemonės\Pasiulymai\"/>
    </mc:Choice>
  </mc:AlternateContent>
  <bookViews>
    <workbookView xWindow="-105" yWindow="-105" windowWidth="23250" windowHeight="12570"/>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0" i="1" l="1"/>
  <c r="F803" i="1" l="1"/>
  <c r="F802" i="1"/>
  <c r="F801" i="1"/>
  <c r="G804" i="1" s="1"/>
  <c r="F789" i="1"/>
  <c r="F788" i="1"/>
  <c r="F787" i="1"/>
  <c r="F786" i="1"/>
  <c r="F785" i="1"/>
  <c r="F784" i="1"/>
  <c r="F783" i="1"/>
  <c r="F782" i="1"/>
  <c r="F781" i="1"/>
  <c r="F769" i="1"/>
  <c r="F768" i="1"/>
  <c r="F767" i="1"/>
  <c r="F766" i="1"/>
  <c r="F765" i="1"/>
  <c r="F764" i="1"/>
  <c r="F763" i="1"/>
  <c r="F762" i="1"/>
  <c r="F761" i="1"/>
  <c r="F760" i="1"/>
  <c r="F759" i="1"/>
  <c r="F758" i="1"/>
  <c r="F757" i="1"/>
  <c r="F745" i="1"/>
  <c r="F744" i="1"/>
  <c r="F732" i="1"/>
  <c r="G733" i="1" s="1"/>
  <c r="F720" i="1"/>
  <c r="F719" i="1"/>
  <c r="G721" i="1" s="1"/>
  <c r="F707" i="1"/>
  <c r="G708" i="1" s="1"/>
  <c r="F695" i="1"/>
  <c r="G696" i="1" s="1"/>
  <c r="F683" i="1"/>
  <c r="G684" i="1" s="1"/>
  <c r="F671" i="1"/>
  <c r="F670" i="1"/>
  <c r="F658" i="1"/>
  <c r="G659" i="1" s="1"/>
  <c r="F646" i="1"/>
  <c r="G647" i="1" s="1"/>
  <c r="G635" i="1"/>
  <c r="F634" i="1"/>
  <c r="F635" i="1" s="1"/>
  <c r="F637" i="1" s="1"/>
  <c r="F622" i="1"/>
  <c r="F623" i="1" s="1"/>
  <c r="F625" i="1" s="1"/>
  <c r="F610" i="1"/>
  <c r="F611" i="1" s="1"/>
  <c r="F613" i="1" s="1"/>
  <c r="G599" i="1"/>
  <c r="F598" i="1"/>
  <c r="F599" i="1" s="1"/>
  <c r="F601" i="1" s="1"/>
  <c r="F586" i="1"/>
  <c r="F587" i="1" s="1"/>
  <c r="F589" i="1" s="1"/>
  <c r="F574" i="1"/>
  <c r="G575" i="1" s="1"/>
  <c r="F562" i="1"/>
  <c r="G563" i="1" s="1"/>
  <c r="F550" i="1"/>
  <c r="G551" i="1" s="1"/>
  <c r="G539" i="1"/>
  <c r="F539" i="1"/>
  <c r="F541" i="1" s="1"/>
  <c r="F538" i="1"/>
  <c r="G527" i="1"/>
  <c r="F527" i="1"/>
  <c r="F529" i="1" s="1"/>
  <c r="F526" i="1"/>
  <c r="F514" i="1"/>
  <c r="F515" i="1" s="1"/>
  <c r="F517" i="1" s="1"/>
  <c r="F502" i="1"/>
  <c r="F503" i="1" s="1"/>
  <c r="F505" i="1" s="1"/>
  <c r="F490" i="1"/>
  <c r="F491" i="1" s="1"/>
  <c r="F493" i="1" s="1"/>
  <c r="F478" i="1"/>
  <c r="G479" i="1" s="1"/>
  <c r="F466" i="1"/>
  <c r="G467" i="1" s="1"/>
  <c r="F454" i="1"/>
  <c r="F453" i="1"/>
  <c r="F455" i="1" s="1"/>
  <c r="F457" i="1" s="1"/>
  <c r="F441" i="1"/>
  <c r="F440" i="1"/>
  <c r="F428" i="1"/>
  <c r="G429" i="1" s="1"/>
  <c r="F416" i="1"/>
  <c r="G417" i="1" s="1"/>
  <c r="F404" i="1"/>
  <c r="G405" i="1" s="1"/>
  <c r="F392" i="1"/>
  <c r="G393" i="1" s="1"/>
  <c r="F380" i="1"/>
  <c r="G381" i="1" s="1"/>
  <c r="F368" i="1"/>
  <c r="G369" i="1" s="1"/>
  <c r="F356" i="1"/>
  <c r="F355" i="1"/>
  <c r="F343" i="1"/>
  <c r="F342" i="1"/>
  <c r="F341" i="1"/>
  <c r="F330" i="1"/>
  <c r="F332" i="1" s="1"/>
  <c r="F329" i="1"/>
  <c r="G330" i="1" s="1"/>
  <c r="F317" i="1"/>
  <c r="G318" i="1" s="1"/>
  <c r="F305" i="1"/>
  <c r="F304" i="1"/>
  <c r="F292" i="1"/>
  <c r="G293" i="1" s="1"/>
  <c r="F280" i="1"/>
  <c r="G281" i="1" s="1"/>
  <c r="F268" i="1"/>
  <c r="G269" i="1" s="1"/>
  <c r="F256" i="1"/>
  <c r="G257" i="1" s="1"/>
  <c r="F244" i="1"/>
  <c r="G245" i="1" s="1"/>
  <c r="F232" i="1"/>
  <c r="G233" i="1" s="1"/>
  <c r="F220" i="1"/>
  <c r="G221" i="1" s="1"/>
  <c r="F208" i="1"/>
  <c r="G209" i="1" s="1"/>
  <c r="F196" i="1"/>
  <c r="F195" i="1"/>
  <c r="F183" i="1"/>
  <c r="G184" i="1" s="1"/>
  <c r="F171" i="1"/>
  <c r="F172" i="1" s="1"/>
  <c r="F174" i="1" s="1"/>
  <c r="F159" i="1"/>
  <c r="G160" i="1" s="1"/>
  <c r="F147" i="1"/>
  <c r="F148" i="1" s="1"/>
  <c r="F150" i="1" s="1"/>
  <c r="F135" i="1"/>
  <c r="G136" i="1" s="1"/>
  <c r="F123" i="1"/>
  <c r="F124" i="1" s="1"/>
  <c r="F126" i="1" s="1"/>
  <c r="F111" i="1"/>
  <c r="G112" i="1" s="1"/>
  <c r="F99" i="1"/>
  <c r="F100" i="1" s="1"/>
  <c r="F102" i="1" s="1"/>
  <c r="F87" i="1"/>
  <c r="F88" i="1" s="1"/>
  <c r="F90" i="1" s="1"/>
  <c r="F75" i="1"/>
  <c r="F74" i="1"/>
  <c r="F62" i="1"/>
  <c r="F61" i="1"/>
  <c r="F49" i="1"/>
  <c r="F50" i="1" s="1"/>
  <c r="F37" i="1"/>
  <c r="G38" i="1" s="1"/>
  <c r="G21" i="1"/>
  <c r="F647" i="1" l="1"/>
  <c r="F649" i="1" s="1"/>
  <c r="G503" i="1"/>
  <c r="G587" i="1"/>
  <c r="G491" i="1"/>
  <c r="G623" i="1"/>
  <c r="G515" i="1"/>
  <c r="F551" i="1"/>
  <c r="F553" i="1" s="1"/>
  <c r="G611" i="1"/>
  <c r="F76" i="1"/>
  <c r="F78" i="1" s="1"/>
  <c r="F479" i="1"/>
  <c r="F481" i="1" s="1"/>
  <c r="F672" i="1"/>
  <c r="F674" i="1" s="1"/>
  <c r="F318" i="1"/>
  <c r="F320" i="1" s="1"/>
  <c r="F467" i="1"/>
  <c r="F469" i="1" s="1"/>
  <c r="F563" i="1"/>
  <c r="F565" i="1" s="1"/>
  <c r="F659" i="1"/>
  <c r="F661" i="1" s="1"/>
  <c r="F575" i="1"/>
  <c r="F577" i="1" s="1"/>
  <c r="G746" i="1"/>
  <c r="G442" i="1"/>
  <c r="F52" i="1"/>
  <c r="F804" i="1"/>
  <c r="F806" i="1" s="1"/>
  <c r="G790" i="1"/>
  <c r="F790" i="1"/>
  <c r="F792" i="1" s="1"/>
  <c r="G770" i="1"/>
  <c r="F770" i="1"/>
  <c r="F772" i="1" s="1"/>
  <c r="F746" i="1"/>
  <c r="F748" i="1" s="1"/>
  <c r="G672" i="1"/>
  <c r="G455" i="1"/>
  <c r="F442" i="1"/>
  <c r="F444" i="1" s="1"/>
  <c r="G357" i="1"/>
  <c r="G344" i="1"/>
  <c r="F344" i="1"/>
  <c r="F346" i="1" s="1"/>
  <c r="F306" i="1"/>
  <c r="F308" i="1" s="1"/>
  <c r="G306" i="1"/>
  <c r="G197" i="1"/>
  <c r="G76" i="1"/>
  <c r="G63" i="1"/>
  <c r="F63" i="1"/>
  <c r="F65" i="1" s="1"/>
  <c r="G50" i="1"/>
  <c r="F38" i="1"/>
  <c r="F112" i="1"/>
  <c r="F114" i="1" s="1"/>
  <c r="F136" i="1"/>
  <c r="F138" i="1" s="1"/>
  <c r="F160" i="1"/>
  <c r="F162" i="1" s="1"/>
  <c r="F184" i="1"/>
  <c r="F186" i="1" s="1"/>
  <c r="F684" i="1"/>
  <c r="F686" i="1" s="1"/>
  <c r="F696" i="1"/>
  <c r="F698" i="1" s="1"/>
  <c r="F708" i="1"/>
  <c r="F710" i="1" s="1"/>
  <c r="G88" i="1"/>
  <c r="G100" i="1"/>
  <c r="G124" i="1"/>
  <c r="G148" i="1"/>
  <c r="G172" i="1"/>
  <c r="F197" i="1"/>
  <c r="F199" i="1" s="1"/>
  <c r="F209" i="1"/>
  <c r="F211" i="1" s="1"/>
  <c r="F221" i="1"/>
  <c r="F223" i="1" s="1"/>
  <c r="F233" i="1"/>
  <c r="F235" i="1" s="1"/>
  <c r="F245" i="1"/>
  <c r="F247" i="1" s="1"/>
  <c r="F257" i="1"/>
  <c r="F259" i="1" s="1"/>
  <c r="F269" i="1"/>
  <c r="F271" i="1" s="1"/>
  <c r="F281" i="1"/>
  <c r="F283" i="1" s="1"/>
  <c r="F293" i="1"/>
  <c r="F295" i="1" s="1"/>
  <c r="F357" i="1"/>
  <c r="F359" i="1" s="1"/>
  <c r="F369" i="1"/>
  <c r="F371" i="1" s="1"/>
  <c r="F381" i="1"/>
  <c r="F383" i="1" s="1"/>
  <c r="F393" i="1"/>
  <c r="F395" i="1" s="1"/>
  <c r="F405" i="1"/>
  <c r="F407" i="1" s="1"/>
  <c r="F417" i="1"/>
  <c r="F419" i="1" s="1"/>
  <c r="F429" i="1"/>
  <c r="F431" i="1" s="1"/>
  <c r="F721" i="1"/>
  <c r="F723" i="1" s="1"/>
  <c r="F733" i="1"/>
  <c r="F735" i="1" s="1"/>
</calcChain>
</file>

<file path=xl/sharedStrings.xml><?xml version="1.0" encoding="utf-8"?>
<sst xmlns="http://schemas.openxmlformats.org/spreadsheetml/2006/main" count="1415" uniqueCount="478">
  <si>
    <t xml:space="preserve">MEDICINOS PRIEMONĖS </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</si>
  <si>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</si>
  <si>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</si>
  <si>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</si>
  <si>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</si>
  <si>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</si>
  <si>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</si>
  <si>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</si>
  <si>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</si>
  <si>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</si>
  <si>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</si>
  <si>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</si>
  <si>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</si>
  <si>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</si>
  <si>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</si>
  <si>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</si>
  <si>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</si>
  <si>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</si>
  <si>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</si>
  <si>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</si>
  <si>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</si>
  <si>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</si>
  <si>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</si>
  <si>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</si>
  <si>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</si>
  <si>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</si>
  <si>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LAIKIKLIS KVĖPAVIMO SISTEMOS, SUAUGUSIŲJŲ</t>
  </si>
  <si>
    <t>Tiekėjo pasiūlymas:</t>
  </si>
  <si>
    <t>Nr.</t>
  </si>
  <si>
    <t>Pavadinimas</t>
  </si>
  <si>
    <t>Kiekis</t>
  </si>
  <si>
    <t>Mato vienetas</t>
  </si>
  <si>
    <t>Kaina be PVM, Eur</t>
  </si>
  <si>
    <t>Suma be PVM, Eur</t>
  </si>
  <si>
    <t>Prekės pavadinimas, modelis, kodas</t>
  </si>
  <si>
    <t>Pakuotės dydis (prekių skaičius pakuotėje)</t>
  </si>
  <si>
    <t>Gamintojas, šalis</t>
  </si>
  <si>
    <t>1.</t>
  </si>
  <si>
    <t>Laikiklis kvėpavimo sistemos, suaugusiųjų</t>
  </si>
  <si>
    <t>1.1.</t>
  </si>
  <si>
    <t>vnt.</t>
  </si>
  <si>
    <t>Suma be PVM</t>
  </si>
  <si>
    <t>PVM suma</t>
  </si>
  <si>
    <t>Suma su PVM</t>
  </si>
  <si>
    <t>2. DALIS</t>
  </si>
  <si>
    <t>FILTRAS KVĖPAVIMO</t>
  </si>
  <si>
    <t>2.</t>
  </si>
  <si>
    <t>Filtras kvėpavimo</t>
  </si>
  <si>
    <t>2.1.</t>
  </si>
  <si>
    <t>3. DALIS</t>
  </si>
  <si>
    <t>KANIULĖ NOSIES</t>
  </si>
  <si>
    <t>3.</t>
  </si>
  <si>
    <t>Kaniulė nosies</t>
  </si>
  <si>
    <t>3.1.</t>
  </si>
  <si>
    <t>Kaniulė nosies, deguoniui, suaugusiems</t>
  </si>
  <si>
    <t>3.2.</t>
  </si>
  <si>
    <t>Kaniulė nosies, deguoniui, vaikiška</t>
  </si>
  <si>
    <t>4. DALIS</t>
  </si>
  <si>
    <t>KAUKĖ DEGUONIES</t>
  </si>
  <si>
    <t>4.</t>
  </si>
  <si>
    <t>Kaukė deguonies</t>
  </si>
  <si>
    <t>4.1.</t>
  </si>
  <si>
    <t>Kaukė deguonies su rezervuaru ir vamzdeliu, vienkartinė</t>
  </si>
  <si>
    <t>4.2.</t>
  </si>
  <si>
    <t>Kaukė deguonies su vamzdeliu, vienkartinė</t>
  </si>
  <si>
    <t>5. DALIS</t>
  </si>
  <si>
    <t>VAMZDELIS, NAZOFARINGINIS</t>
  </si>
  <si>
    <t>5.</t>
  </si>
  <si>
    <t>Vamzdelis, nazofaringinis</t>
  </si>
  <si>
    <t>5.1.</t>
  </si>
  <si>
    <t>6. DALIS</t>
  </si>
  <si>
    <t>VAMZDELIS, VIRŠGERKLINIS, I-GEL TIPO</t>
  </si>
  <si>
    <t>6.</t>
  </si>
  <si>
    <t>Vamzdelis, viršgerklinis, I-gel tipo</t>
  </si>
  <si>
    <t>6.1.</t>
  </si>
  <si>
    <t>7. DALIS</t>
  </si>
  <si>
    <t>ATSIURBĖJAS, RANKINIS, VIENKARTINIS</t>
  </si>
  <si>
    <t>7.</t>
  </si>
  <si>
    <t>Atsiurbėjas, rankinis, vienkartinis</t>
  </si>
  <si>
    <t>7.1.</t>
  </si>
  <si>
    <t>8. DALIS</t>
  </si>
  <si>
    <t>ATSIURBIMO RINKINYS YANKAUER CH 20, STERILUS</t>
  </si>
  <si>
    <t>8.</t>
  </si>
  <si>
    <t>Atsiurbimo rinkinys Yankauer Ch 20, sterilus</t>
  </si>
  <si>
    <t>8.1.</t>
  </si>
  <si>
    <t>9. DALIS</t>
  </si>
  <si>
    <t>ŽARNELĖ JUNGIAMOJI PRIE ATSIURBĖJO</t>
  </si>
  <si>
    <t>9.</t>
  </si>
  <si>
    <t>Žarnelė jungiamoji prie atsiurbėjo</t>
  </si>
  <si>
    <t>9.1.</t>
  </si>
  <si>
    <t>10. DALIS</t>
  </si>
  <si>
    <t>VAMZDELIS, TRACHEOSTOMINIS</t>
  </si>
  <si>
    <t>10.</t>
  </si>
  <si>
    <t>Vamzdelis, tracheostominis</t>
  </si>
  <si>
    <t>10.1.</t>
  </si>
  <si>
    <t>11. DALIS</t>
  </si>
  <si>
    <t>VAMZDELIS ENDOTRACHĖJINIS SU MANŽETE</t>
  </si>
  <si>
    <t>11.</t>
  </si>
  <si>
    <t>Vamzdelis endotrachėjinis su manžete</t>
  </si>
  <si>
    <t>11.1.</t>
  </si>
  <si>
    <t>12. DALIS</t>
  </si>
  <si>
    <t>PRAVEDĖJAS INTUBACINIAM VAMZDELIUI</t>
  </si>
  <si>
    <t>12.</t>
  </si>
  <si>
    <t>Pravedėjas intubaciniam vamzdeliui</t>
  </si>
  <si>
    <t>12.1.</t>
  </si>
  <si>
    <t>13. DALIS</t>
  </si>
  <si>
    <t>LUBRIKANTAS, STERILUS, 5G</t>
  </si>
  <si>
    <t>13.</t>
  </si>
  <si>
    <t>Lubrikantas, sterilus, 5g</t>
  </si>
  <si>
    <t>13.1.</t>
  </si>
  <si>
    <t>14. DALIS</t>
  </si>
  <si>
    <t>LINIJA, PAILGINIMO:</t>
  </si>
  <si>
    <t>14.</t>
  </si>
  <si>
    <t>Linija, pailginimo:</t>
  </si>
  <si>
    <t>14.1.</t>
  </si>
  <si>
    <t>Linija, pailginimo, infuzijai 150 cm</t>
  </si>
  <si>
    <t>14.2.</t>
  </si>
  <si>
    <t>Linija, pailginimo, infuzijai, 200 cm</t>
  </si>
  <si>
    <t>15. DALIS</t>
  </si>
  <si>
    <t xml:space="preserve">ADATA, Į BUTELĮ SU KAMŠTELIU VAISTAMS SKIESTI </t>
  </si>
  <si>
    <t>15.</t>
  </si>
  <si>
    <t xml:space="preserve">Adata, į butelį su kamšteliu vaistams skiesti </t>
  </si>
  <si>
    <t>15.1.</t>
  </si>
  <si>
    <t>16. DALIS</t>
  </si>
  <si>
    <t>ADATA, INJEKCINĖ, STERILI</t>
  </si>
  <si>
    <t>16.</t>
  </si>
  <si>
    <t>Adata, injekcinė, sterili</t>
  </si>
  <si>
    <t>16.1.</t>
  </si>
  <si>
    <t>17. DALIS</t>
  </si>
  <si>
    <t>ADATA TRACHĖJOS PRADŪRIMUI, STERILI</t>
  </si>
  <si>
    <t>17.</t>
  </si>
  <si>
    <t>Adata trachėjos pradūrimui, sterili</t>
  </si>
  <si>
    <t>17.1.</t>
  </si>
  <si>
    <t>18. DALIS</t>
  </si>
  <si>
    <t>KRIKOTIROIDOTOMIJOS RINKINYS, STERILUS</t>
  </si>
  <si>
    <t>18.</t>
  </si>
  <si>
    <t>Krikotiroidotomijos rinkinys, sterilus</t>
  </si>
  <si>
    <t>18.1.</t>
  </si>
  <si>
    <t>19. DALIS</t>
  </si>
  <si>
    <t>SKYSČIŲ PERPYLIMO SISTEMA, VIENKARTINĖ</t>
  </si>
  <si>
    <t>19.</t>
  </si>
  <si>
    <t>Skysčių perpylimo sistema, vienkartinė</t>
  </si>
  <si>
    <t>19.1.</t>
  </si>
  <si>
    <t>20. DALIS</t>
  </si>
  <si>
    <t>KATETERIS "DRUGELIO" TIPO</t>
  </si>
  <si>
    <t>20.</t>
  </si>
  <si>
    <t>Kateteris "drugelio" tipo</t>
  </si>
  <si>
    <t>20.1.</t>
  </si>
  <si>
    <t>21. DALIS</t>
  </si>
  <si>
    <t>TRIŠAKIS, 3 KANALŲ, INFUZINEI SISTEMAI</t>
  </si>
  <si>
    <t>21.</t>
  </si>
  <si>
    <t>Trišakis, 3 kanalų, infuzinei sistemai</t>
  </si>
  <si>
    <t>21.1.</t>
  </si>
  <si>
    <t>22. DALIS</t>
  </si>
  <si>
    <t>KATETERIS, ATSIURBIMO, SU PIRŠTO KONTROLĖS ANGA, STERILUS</t>
  </si>
  <si>
    <t>22.</t>
  </si>
  <si>
    <t>Kateteris, atsiurbimo, su piršto kontrolės anga, sterilus</t>
  </si>
  <si>
    <t>22.1.</t>
  </si>
  <si>
    <t>23. DALIS</t>
  </si>
  <si>
    <t>PRIEMONĖS ŠLAPIMO PŪSLĖS KATETERIZACIJAI</t>
  </si>
  <si>
    <t>23.</t>
  </si>
  <si>
    <t>Priemonės šlapimo pūslės kateterizacijai</t>
  </si>
  <si>
    <t>23.1.</t>
  </si>
  <si>
    <t>Kateteris, šlapimo, Foley, vienkartinis</t>
  </si>
  <si>
    <t>23.2.</t>
  </si>
  <si>
    <t>Šlapimo surinkiklis, vienkartinis</t>
  </si>
  <si>
    <t>24. DALIS</t>
  </si>
  <si>
    <t xml:space="preserve">ZONDAS, SKRANDŽIO PLOVIMUI, STERILUS </t>
  </si>
  <si>
    <t>24.</t>
  </si>
  <si>
    <t xml:space="preserve">Zondas, skrandžio plovimui, sterilus </t>
  </si>
  <si>
    <t>24.1.</t>
  </si>
  <si>
    <t>25. DALIS</t>
  </si>
  <si>
    <t>KRAUJO PERPYLIMO SISTEMA, VIENKARTINĖ</t>
  </si>
  <si>
    <t>25.</t>
  </si>
  <si>
    <t>Kraujo perpylimo sistema, vienkartinė</t>
  </si>
  <si>
    <t>25.1.</t>
  </si>
  <si>
    <t>26. DALIS</t>
  </si>
  <si>
    <t>LAIKIKLIS, SILIKONINIS, KRAUJAGYSLĖMS, STERILUS:</t>
  </si>
  <si>
    <t>26.</t>
  </si>
  <si>
    <t>Laikiklis, silikoninis, kraujagyslėms, sterilus:</t>
  </si>
  <si>
    <t>26.1.</t>
  </si>
  <si>
    <t>didelis</t>
  </si>
  <si>
    <t>26.2.</t>
  </si>
  <si>
    <t>vidutinis</t>
  </si>
  <si>
    <t>26.3.</t>
  </si>
  <si>
    <t>mažas</t>
  </si>
  <si>
    <t>27. DALIS</t>
  </si>
  <si>
    <t>PRIEMONĖS ELEKTROCHIRURGINIAM GENERATORIUI:</t>
  </si>
  <si>
    <t>27.</t>
  </si>
  <si>
    <t>Priemonės elektrochirurginiam generatoriui:</t>
  </si>
  <si>
    <t>27.1.</t>
  </si>
  <si>
    <t xml:space="preserve">Padas, vienkartinis </t>
  </si>
  <si>
    <t>27.2.</t>
  </si>
  <si>
    <t>Skalpelis, vienkartinis</t>
  </si>
  <si>
    <t>28. DALIS</t>
  </si>
  <si>
    <t xml:space="preserve">KAUKĖ, CHIRURGINĖ, SU PLASTIKINE APSAUGA </t>
  </si>
  <si>
    <t>28.</t>
  </si>
  <si>
    <t xml:space="preserve">Kaukė, chirurginė, su plastikine apsauga </t>
  </si>
  <si>
    <t>28.1.</t>
  </si>
  <si>
    <t>29. DALIS</t>
  </si>
  <si>
    <t>PLĖVELĖ, LIPNI, OPERACINIAM LAUKUI</t>
  </si>
  <si>
    <t>29.</t>
  </si>
  <si>
    <t>Plėvelė, lipni, operaciniam laukui</t>
  </si>
  <si>
    <t>29.1.</t>
  </si>
  <si>
    <t>30. DALIS</t>
  </si>
  <si>
    <t>SKALPELIS CHIRURGINIS, STERILUS</t>
  </si>
  <si>
    <t>30.</t>
  </si>
  <si>
    <t>Skalpelis chirurginis, sterilus</t>
  </si>
  <si>
    <t>30.1.</t>
  </si>
  <si>
    <t>31. DALIS</t>
  </si>
  <si>
    <t>KATETERIS TROMBO PAŠALINIMUI</t>
  </si>
  <si>
    <t>31.</t>
  </si>
  <si>
    <t>Kateteris trombo pašalinimui</t>
  </si>
  <si>
    <t>31.1.</t>
  </si>
  <si>
    <t>32. DALIS</t>
  </si>
  <si>
    <t>RINKINYS HIPOTERMIJOS APKLOTO, VIENKARTINIS</t>
  </si>
  <si>
    <t>32.</t>
  </si>
  <si>
    <t>Rinkinys hipotermijos apkloto, vienkartinis</t>
  </si>
  <si>
    <t>32.1.</t>
  </si>
  <si>
    <t>33. DALIS</t>
  </si>
  <si>
    <t>APKLOTAS, TERMOIZOLIACINIS, FOLIJA.</t>
  </si>
  <si>
    <t>33.</t>
  </si>
  <si>
    <t>Apklotas, termoizoliacinis, folija.</t>
  </si>
  <si>
    <t>33.1.</t>
  </si>
  <si>
    <t>34. DALIS</t>
  </si>
  <si>
    <t>INTRAOSALINĖ ŠAUDYKLĖ SU PRIEDAIS:</t>
  </si>
  <si>
    <t>34.</t>
  </si>
  <si>
    <t>Intraosalinė šaudyklė su priedais:</t>
  </si>
  <si>
    <t>34.1.</t>
  </si>
  <si>
    <t>Intraosalinė šaudyklė, sterili</t>
  </si>
  <si>
    <t>34.2.</t>
  </si>
  <si>
    <t>Tvarstis fiksavimui</t>
  </si>
  <si>
    <t>35. DALIS</t>
  </si>
  <si>
    <t>ELEKTRODAI DEFIBRILIACIJAI</t>
  </si>
  <si>
    <t>35.</t>
  </si>
  <si>
    <t>Elektrodai defibriliacijai</t>
  </si>
  <si>
    <t>35.1.</t>
  </si>
  <si>
    <t>Elektrodai defibriliacijai, AED ZOLL plus aparatui</t>
  </si>
  <si>
    <t>kompl.</t>
  </si>
  <si>
    <t>35.2.</t>
  </si>
  <si>
    <t>Elektrodai defibriliacijai, AED ZOLL R SERIES BLS aparatui</t>
  </si>
  <si>
    <t>36. DALIS</t>
  </si>
  <si>
    <t>DANGTELIS AKIES, PLASTIKINIS</t>
  </si>
  <si>
    <t>36.</t>
  </si>
  <si>
    <t>Dangtelis akies, plastikinis</t>
  </si>
  <si>
    <t>36.1.</t>
  </si>
  <si>
    <t>37. DALIS</t>
  </si>
  <si>
    <t>VARŽTIS INTRAVENINEI INFUZIJAI</t>
  </si>
  <si>
    <t>37.</t>
  </si>
  <si>
    <t>Varžtis intraveninei infuzijai</t>
  </si>
  <si>
    <t>37.1.</t>
  </si>
  <si>
    <t>38. DALIS</t>
  </si>
  <si>
    <t>ĮTVARAS, KAKLUI, UNIVERSALUS</t>
  </si>
  <si>
    <t>38.</t>
  </si>
  <si>
    <t>Įtvaras, kaklui, universalus</t>
  </si>
  <si>
    <t>38.1.</t>
  </si>
  <si>
    <t>39. DALIS</t>
  </si>
  <si>
    <t>ĮTVARAS, UNIVERSALUS, SUSUKAMAS</t>
  </si>
  <si>
    <t>39.</t>
  </si>
  <si>
    <t>Įtvaras, universalus, susukamas</t>
  </si>
  <si>
    <t>39.1.</t>
  </si>
  <si>
    <t>40. DALIS</t>
  </si>
  <si>
    <t>AMBU VENTILIACIJOS MAIŠAS, SU DĖKLU</t>
  </si>
  <si>
    <t>40.</t>
  </si>
  <si>
    <t>Ambu ventiliacijos maišas, su dėklu</t>
  </si>
  <si>
    <t>40.1.</t>
  </si>
  <si>
    <t>41. DALIS</t>
  </si>
  <si>
    <t>MATUOKLIS, KRAUJOSPŪDŽIO, MECHANINIS</t>
  </si>
  <si>
    <t>41.</t>
  </si>
  <si>
    <t>Matuoklis, kraujospūdžio, mechaninis</t>
  </si>
  <si>
    <t>41.1.</t>
  </si>
  <si>
    <t>42. DALIS</t>
  </si>
  <si>
    <t>KRAUJOSPŪDŽIO MATUOKLIS, AUTOMATINIS</t>
  </si>
  <si>
    <t>42.</t>
  </si>
  <si>
    <t>Kraujospūdžio matuoklis, automatinis</t>
  </si>
  <si>
    <t>42.1.</t>
  </si>
  <si>
    <t>43. DALIS</t>
  </si>
  <si>
    <t>STETOFONENDOSKOPAS</t>
  </si>
  <si>
    <t>43.</t>
  </si>
  <si>
    <t>Stetofonendoskopas</t>
  </si>
  <si>
    <t>43.1.</t>
  </si>
  <si>
    <t>44. DALIS</t>
  </si>
  <si>
    <t>INFUZIJOS SPAUDIMO SUDARYMO MAIŠAS, BE MANOMETRO</t>
  </si>
  <si>
    <t>44.</t>
  </si>
  <si>
    <t>Infuzijos spaudimo sudarymo maišas, be manometro</t>
  </si>
  <si>
    <t>44.1.</t>
  </si>
  <si>
    <t>45. DALIS</t>
  </si>
  <si>
    <t>PULSOKSIMETRAS</t>
  </si>
  <si>
    <t>45.</t>
  </si>
  <si>
    <t>Pulsoksimetras</t>
  </si>
  <si>
    <t>45.1.</t>
  </si>
  <si>
    <t>46. DALIS</t>
  </si>
  <si>
    <t xml:space="preserve">PINCETAS ANATOMINIS </t>
  </si>
  <si>
    <t>46.</t>
  </si>
  <si>
    <t xml:space="preserve">Pincetas anatominis </t>
  </si>
  <si>
    <t>46.1.</t>
  </si>
  <si>
    <t>47. DALIS</t>
  </si>
  <si>
    <t>SPAUSTUKAS, MAGILL</t>
  </si>
  <si>
    <t>47.</t>
  </si>
  <si>
    <t>Spaustukas, Magill</t>
  </si>
  <si>
    <t>47.1.</t>
  </si>
  <si>
    <t>48. DALIS</t>
  </si>
  <si>
    <t>ŽIRKLĖS TVARSLIAVAI</t>
  </si>
  <si>
    <t>48.</t>
  </si>
  <si>
    <t>Žirklės tvarsliavai</t>
  </si>
  <si>
    <t>48.1.</t>
  </si>
  <si>
    <t>49. DALIS</t>
  </si>
  <si>
    <t>NEŠTUVAI MEDŽIAGINIAI SU DĖKLU</t>
  </si>
  <si>
    <t>49.</t>
  </si>
  <si>
    <t>Neštuvai medžiaginiai su dėklu</t>
  </si>
  <si>
    <t>49.1.</t>
  </si>
  <si>
    <t>50. DALIS</t>
  </si>
  <si>
    <t>STOVAS, MEDICININIŲ ATLIEKŲ  SU DUBENIMS</t>
  </si>
  <si>
    <t>50.</t>
  </si>
  <si>
    <t>Stovas, medicininių atliekų  su dubenims</t>
  </si>
  <si>
    <t>50.1.</t>
  </si>
  <si>
    <t>Stovas, medicininių atliekų su dubenims</t>
  </si>
  <si>
    <t>51. DALIS</t>
  </si>
  <si>
    <t xml:space="preserve">LENTA PACIENTŲ PERSLINKIMO </t>
  </si>
  <si>
    <t>51.</t>
  </si>
  <si>
    <t xml:space="preserve">Lenta pacientų perslinkimo </t>
  </si>
  <si>
    <t>51.1.</t>
  </si>
  <si>
    <t>52. DALIS</t>
  </si>
  <si>
    <t>KONTEINERIS, AŠTRIOMS ATLIEKOMS</t>
  </si>
  <si>
    <t>52.</t>
  </si>
  <si>
    <t>Konteineris, aštrioms atliekoms</t>
  </si>
  <si>
    <t>52.1.</t>
  </si>
  <si>
    <t>53. DALIS</t>
  </si>
  <si>
    <t>PRIEMONĖS KRŪTINĖS DRENAŽUI, KATETERIZACIJAI:</t>
  </si>
  <si>
    <t>53.</t>
  </si>
  <si>
    <t>Priemonės krūtinės drenažui, kateterizacijai:</t>
  </si>
  <si>
    <t>53.1.</t>
  </si>
  <si>
    <t>Kateteris torakalinis su atraumatiniu antgaliu</t>
  </si>
  <si>
    <t>53.2.</t>
  </si>
  <si>
    <t>Pasyvaus drenažo sistema</t>
  </si>
  <si>
    <t>54. DALIS</t>
  </si>
  <si>
    <t>VOŽTUVAS, KRŪTINĖS DRENAŽO, HEIMLICH</t>
  </si>
  <si>
    <t>54.</t>
  </si>
  <si>
    <t>Vožtuvas, krūtinės drenažo, Heimlich</t>
  </si>
  <si>
    <t>54.1.</t>
  </si>
  <si>
    <t>55. DALIS</t>
  </si>
  <si>
    <t>RINKINYS CENTRINĖS VENOS KATETERIZACIJAI</t>
  </si>
  <si>
    <t>55.</t>
  </si>
  <si>
    <t>Rinkinys centrinės venos kateterizacijai</t>
  </si>
  <si>
    <t>55.1.</t>
  </si>
  <si>
    <t>56. DALIS</t>
  </si>
  <si>
    <t xml:space="preserve">MENTELĖ PAP TESTUI </t>
  </si>
  <si>
    <t>56.</t>
  </si>
  <si>
    <t xml:space="preserve">Mentelė PAP testui </t>
  </si>
  <si>
    <t>56.1.</t>
  </si>
  <si>
    <t>57. DALIS</t>
  </si>
  <si>
    <t>ŽAIZDŲ SIUVIMO PRIEMONĖS:</t>
  </si>
  <si>
    <t>57.</t>
  </si>
  <si>
    <t>Žaizdų siuvimo priemonės:</t>
  </si>
  <si>
    <t>57.1.</t>
  </si>
  <si>
    <t>Aparatas žaizdoms siūti su kabėmis</t>
  </si>
  <si>
    <t>57.2.</t>
  </si>
  <si>
    <t>Išėmiklis kabių Išėmiklis kabi</t>
  </si>
  <si>
    <t>58. DALIS</t>
  </si>
  <si>
    <t>RANKOVĖ CHIRURGINĖ STERILI</t>
  </si>
  <si>
    <t>58.</t>
  </si>
  <si>
    <t>Rankovė chirurginė sterili</t>
  </si>
  <si>
    <t>58.1.</t>
  </si>
  <si>
    <t>59. DALIS</t>
  </si>
  <si>
    <t>SIŪLAI CHIRURGINIAI, LIGATŪRINIAI</t>
  </si>
  <si>
    <t>59.</t>
  </si>
  <si>
    <t>Siūlai chirurginiai, ligatūriniai</t>
  </si>
  <si>
    <t>59.1.</t>
  </si>
  <si>
    <t>Siūlai, chirurginiai, ligatūriniai 3-0</t>
  </si>
  <si>
    <t>59.2.</t>
  </si>
  <si>
    <t>Siūlai, chirurginiai, ligatūriniai 2-0</t>
  </si>
  <si>
    <t>60. DALIS</t>
  </si>
  <si>
    <t>SIŪLAI CHIRURGINIAI, NESIREZORBUOJANTYS</t>
  </si>
  <si>
    <t>60.</t>
  </si>
  <si>
    <t>Siūlai chirurginiai, nesirezorbuojantys</t>
  </si>
  <si>
    <t>60.1.</t>
  </si>
  <si>
    <t>Siūlai,chirurginiai, sterilūs, nesirezorbuojantys 0-0 , apvali adata, 40 mm 1/2</t>
  </si>
  <si>
    <t>60.2.</t>
  </si>
  <si>
    <t>Siūlai,chirurginiai, sterilūs, nesirezorbuojantys 0-0 , trikampė adata, 40 mm 3/8</t>
  </si>
  <si>
    <t>60.3.</t>
  </si>
  <si>
    <t>Siūlai,chirurginiai, sterilūs, nesirezorbuojantys 1-0 , apvali adata, 40 mm 1/2</t>
  </si>
  <si>
    <t>60.4.</t>
  </si>
  <si>
    <t>Siūlai,chirurginiai, sterilūs, nesirezorbuojantys 1-0, trikampė adata, 45 mm 3/8</t>
  </si>
  <si>
    <t>60.5.</t>
  </si>
  <si>
    <t>Siūlai,chirurginiai, sterilūs, nesirezorbuojantys 2-0, apvali adata, 26 mm 1/2</t>
  </si>
  <si>
    <t>60.6.</t>
  </si>
  <si>
    <t>Siūlai,chirurginiai, sterilūs, nesirezorbuojantys 2-0, dviguba adata, apvali, 26 mm 1/2</t>
  </si>
  <si>
    <t>60.7.</t>
  </si>
  <si>
    <t>Siūlai,chirurginiai, sterilūs, nesirezorbuojantys 3-0, apvali, 20 mm 1/2</t>
  </si>
  <si>
    <t>60.8.</t>
  </si>
  <si>
    <t>Siūlai,chirurginiai, sterilūs, nesirezorbuojantys 3-0, dviguba adata, apvali, 20 mm 1/2</t>
  </si>
  <si>
    <t>60.9.</t>
  </si>
  <si>
    <t>Siūlai,chirurginiai, sterilūs, nesirezorbuojantys 4-0, apvali, 17 mm 1/2</t>
  </si>
  <si>
    <t>60.10.</t>
  </si>
  <si>
    <t>Siūlai,chirurginiai, sterilūs, nesirezorbuojantys 4-0, dviguba adata, apvali, 17 mm 1/2</t>
  </si>
  <si>
    <t>60.11.</t>
  </si>
  <si>
    <t>Siūlai,chirurginiai, sterilūs, nesirezorbuojantys 5-0, apvali adata, 19 mm 1/2</t>
  </si>
  <si>
    <t>60.12.</t>
  </si>
  <si>
    <t>Siūlai,chirurginiai, sterilūs, nesirezorbuojantys 5-0, dviguba adata, apvali adata, 19 mm 1/2</t>
  </si>
  <si>
    <t>60.13.</t>
  </si>
  <si>
    <t>Siūlai,chirurginiai, sterilūs, nesirezorbuojantys 5-0, trikampė adata 19 mm 3/8</t>
  </si>
  <si>
    <t>61. DALIS</t>
  </si>
  <si>
    <t>SIŪLAI CHIRURGINIAI, REZORBUOJANTYS</t>
  </si>
  <si>
    <t>61.</t>
  </si>
  <si>
    <t>Siūlai chirurginiai, rezorbuojantys</t>
  </si>
  <si>
    <t>61.1.</t>
  </si>
  <si>
    <t>Siūlai,chirurginiai, sterilūs, rezorbuojantys 0-0 , apvali adata, 40 mm 1/2</t>
  </si>
  <si>
    <t>61.2.</t>
  </si>
  <si>
    <t>Siūlai,chirurginiai, sterilūs, rezorbuojantys 0-0 , trikampė adata, 40 mm 1/2</t>
  </si>
  <si>
    <t>61.3.</t>
  </si>
  <si>
    <t>Siūlai,chirurginiai, sterilūs, rezorbuojantys 1-0 , apvali adata, 40mm 1/2</t>
  </si>
  <si>
    <t>61.4.</t>
  </si>
  <si>
    <t>Siūlai,chirurginiai, sterilūs, rezorbuojantys 1-0 , trikampė adata, 45mm 1/2</t>
  </si>
  <si>
    <t>61.5.</t>
  </si>
  <si>
    <t xml:space="preserve">Siūlai,chirurginiai, sterilūs, rezorbuojantys 2-0, trikampė adata, 26 mm 1/2 </t>
  </si>
  <si>
    <t>61.6.</t>
  </si>
  <si>
    <t>Siūlai,chirurginiai, sterilūs, rezorbuojantys 3-0, trikampė adata, 26 mm  1/2</t>
  </si>
  <si>
    <t>61.7.</t>
  </si>
  <si>
    <t>Siūlai,chirurginiai, sterilūs, rezorbuojantys 4-0, trikampė adata, 20 mm 3/8</t>
  </si>
  <si>
    <t>61.8.</t>
  </si>
  <si>
    <t>Siūlai,chirurginiai, sterilūs, rezorbuojantys 5-0, apvali adata, 19 mm 1/2</t>
  </si>
  <si>
    <t>61.9.</t>
  </si>
  <si>
    <t>Siūlai,chirurginiai, sterilūs, rezorbuojantys 5-0, trikampė adata 19 mm 3/8</t>
  </si>
  <si>
    <t>62. DALIS</t>
  </si>
  <si>
    <t>INHALIATORIUS KOMPRESORINIS SU PRIEDAIS</t>
  </si>
  <si>
    <t>62.</t>
  </si>
  <si>
    <t>Inhaliatorius kompresorinis su priedais</t>
  </si>
  <si>
    <t>62.1.</t>
  </si>
  <si>
    <t>Inhaliatorius kompresorinis</t>
  </si>
  <si>
    <t>62.2.</t>
  </si>
  <si>
    <t>Kaukė suaugusiajams</t>
  </si>
  <si>
    <t>62.3.</t>
  </si>
  <si>
    <t>Priedų rinkinys inhaliatoriui</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</si>
  <si>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</si>
  <si>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</si>
  <si>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</si>
  <si>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</si>
  <si>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</si>
  <si>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</si>
  <si>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</si>
  <si>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</si>
  <si>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</si>
  <si>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</si>
  <si>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</si>
  <si>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</si>
  <si>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</si>
  <si>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</si>
  <si>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</si>
  <si>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</si>
  <si>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</si>
  <si>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</si>
  <si>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</si>
  <si>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</si>
  <si>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</si>
  <si>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</si>
  <si>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</si>
  <si>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</si>
  <si>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</si>
  <si>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2022-09-07 08:22:39</t>
  </si>
  <si>
    <t>PIRKIMO SĄLYGŲ 2 PRIEDAS PASIŪLYMO FORMA</t>
  </si>
  <si>
    <t xml:space="preserve">Pirkimo dokumentų </t>
  </si>
  <si>
    <t>2 priedas</t>
  </si>
  <si>
    <t>pak.</t>
  </si>
  <si>
    <t>Nr.43/10/22</t>
  </si>
  <si>
    <t xml:space="preserve">Vilnius </t>
  </si>
  <si>
    <t>UAB Jugrita</t>
  </si>
  <si>
    <t>J.Kubiliaus g. 6 Vilnius 08234</t>
  </si>
  <si>
    <t>LT243441515</t>
  </si>
  <si>
    <t>Rita Jurgionienė</t>
  </si>
  <si>
    <t>info@jugrita.lt  +370 655 80758</t>
  </si>
  <si>
    <t>Direktorė Rita Jurgionienė</t>
  </si>
  <si>
    <t>Direktorė Rita Jurgionienė, info@jugrita.lt  +370 655 80758</t>
  </si>
  <si>
    <t>10RETCOMBAT1</t>
  </si>
  <si>
    <t>Ne</t>
  </si>
  <si>
    <t>Taip</t>
  </si>
  <si>
    <t>Direktorė</t>
  </si>
  <si>
    <t>21.10.2022</t>
  </si>
  <si>
    <t>Tetcon Global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</si>
</sst>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81">
    <xf numFmtId="0" fontId="0" fillId="0" borderId="0" xfId="0"/>
    <xf numFmtId="0" fontId="1" fillId="0" borderId="0" xfId="0" applyFont="1"/>
    <xf numFmtId="0" fontId="1" fillId="2" borderId="0" xfId="0" applyFont="1" applyFill="1"/>
    <xf numFmtId="0" fontId="0" fillId="2" borderId="0" xfId="0" applyFill="1"/>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1" xfId="0" applyFont="1" applyFill="1" applyBorder="1" applyAlignment="1">
      <alignment horizontal="left" vertical="center"/>
    </xf>
    <xf numFmtId="0" fontId="0" fillId="0" borderId="1" xfId="0" applyFill="1" applyBorder="1" applyAlignment="1" applyProtection="1">
      <alignment vertical="center"/>
      <protection locked="0"/>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pplyProtection="1">
      <alignment horizontal="center" vertical="center" wrapText="1"/>
      <protection locked="0"/>
    </xf>
    <xf numFmtId="0" fontId="5" fillId="0" borderId="0" xfId="0" applyFont="1" applyFill="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0" fillId="0" borderId="1" xfId="0" applyFill="1" applyBorder="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pplyProtection="1">
      <alignment horizontal="left" vertical="center"/>
      <protection locked="0"/>
    </xf>
    <xf numFmtId="0" fontId="1" fillId="0" borderId="0" xfId="0" applyFont="1" applyFill="1" applyAlignment="1" applyProtection="1">
      <alignment vertical="center"/>
      <protection locked="0"/>
    </xf>
    <xf numFmtId="0" fontId="1" fillId="0" borderId="1" xfId="0" applyFont="1" applyFill="1" applyBorder="1" applyAlignment="1">
      <alignment vertical="center" wrapText="1"/>
    </xf>
    <xf numFmtId="0" fontId="0" fillId="0" borderId="17" xfId="0" applyFill="1" applyBorder="1" applyAlignment="1">
      <alignment vertical="center"/>
    </xf>
    <xf numFmtId="0" fontId="1" fillId="0" borderId="1" xfId="0" applyFont="1" applyFill="1" applyBorder="1" applyAlignment="1" applyProtection="1">
      <alignment horizontal="center" vertical="center" wrapText="1"/>
      <protection locked="0"/>
    </xf>
    <xf numFmtId="0" fontId="0" fillId="0" borderId="14" xfId="0" applyFill="1" applyBorder="1" applyAlignment="1" applyProtection="1">
      <alignment vertical="center"/>
      <protection locked="0"/>
    </xf>
    <xf numFmtId="0" fontId="0" fillId="0" borderId="17" xfId="0" applyFill="1" applyBorder="1" applyAlignment="1" applyProtection="1">
      <alignment vertical="center"/>
      <protection locked="0"/>
    </xf>
    <xf numFmtId="49" fontId="4" fillId="0" borderId="19" xfId="0" applyNumberFormat="1" applyFont="1" applyFill="1" applyBorder="1" applyAlignment="1">
      <alignment horizontal="left" vertical="center"/>
    </xf>
    <xf numFmtId="0" fontId="0" fillId="0" borderId="22" xfId="0" applyFill="1" applyBorder="1" applyAlignment="1">
      <alignment vertical="center"/>
    </xf>
    <xf numFmtId="49" fontId="4" fillId="0" borderId="19" xfId="0" applyNumberFormat="1" applyFont="1" applyFill="1" applyBorder="1" applyAlignment="1">
      <alignment horizontal="left" vertical="center" wrapText="1"/>
    </xf>
    <xf numFmtId="0" fontId="1" fillId="0" borderId="0" xfId="0" applyFont="1" applyFill="1" applyAlignment="1">
      <alignment vertical="center"/>
    </xf>
    <xf numFmtId="0" fontId="2" fillId="0" borderId="0" xfId="0" applyFont="1" applyFill="1" applyAlignment="1">
      <alignment vertical="center"/>
    </xf>
    <xf numFmtId="0" fontId="3" fillId="2" borderId="0" xfId="0" applyFont="1" applyFill="1" applyAlignment="1">
      <alignment horizontal="left" vertical="top" wrapText="1"/>
    </xf>
    <xf numFmtId="0" fontId="1" fillId="2" borderId="0" xfId="0" applyFont="1" applyFill="1"/>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4" xfId="0" applyFill="1" applyBorder="1"/>
    <xf numFmtId="0" fontId="0" fillId="2" borderId="17" xfId="0" applyFill="1" applyBorder="1"/>
    <xf numFmtId="0" fontId="1" fillId="3" borderId="1" xfId="0" applyFont="1" applyFill="1" applyBorder="1" applyAlignment="1" applyProtection="1">
      <alignment horizontal="left" vertical="center" wrapText="1"/>
      <protection locked="0"/>
    </xf>
    <xf numFmtId="0" fontId="0" fillId="2" borderId="14" xfId="0" applyFill="1" applyBorder="1" applyProtection="1">
      <protection locked="0"/>
    </xf>
    <xf numFmtId="0" fontId="0" fillId="2" borderId="17" xfId="0" applyFill="1" applyBorder="1" applyProtection="1">
      <protection locked="0"/>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0" fillId="2" borderId="12" xfId="0" applyFill="1" applyBorder="1"/>
    <xf numFmtId="0" fontId="0" fillId="2" borderId="13" xfId="0" applyFill="1" applyBorder="1"/>
    <xf numFmtId="0" fontId="1" fillId="2" borderId="16" xfId="0" applyFont="1" applyFill="1" applyBorder="1" applyAlignment="1">
      <alignment horizontal="center" vertical="center" wrapText="1"/>
    </xf>
    <xf numFmtId="0" fontId="0" fillId="2" borderId="16" xfId="0" applyFill="1" applyBorder="1"/>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0" fillId="2" borderId="15" xfId="0" applyFill="1" applyBorder="1" applyProtection="1">
      <protection locked="0"/>
    </xf>
    <xf numFmtId="0" fontId="1" fillId="3" borderId="7" xfId="0" applyFont="1" applyFill="1" applyBorder="1" applyAlignment="1" applyProtection="1">
      <alignment horizontal="left"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3" xfId="0" applyFont="1" applyFill="1" applyBorder="1" applyAlignment="1">
      <alignment horizontal="center" vertical="center" wrapText="1"/>
    </xf>
    <xf numFmtId="0" fontId="1" fillId="3" borderId="5" xfId="0" applyFont="1" applyFill="1" applyBorder="1" applyAlignment="1" applyProtection="1">
      <alignment horizontal="center" vertical="center" wrapText="1"/>
      <protection locked="0"/>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821"/>
  <sheetViews>
    <sheetView tabSelected="1" topLeftCell="A10" zoomScaleNormal="100" workbookViewId="0">
      <selection activeCell="I12" sqref="I12"/>
    </sheetView>
  </sheetViews>
  <sheetFormatPr defaultColWidth="11" defaultRowHeight="15.75" x14ac:dyDescent="0.25"/>
  <cols>
    <col min="1" max="1" width="10.42578125" style="14" customWidth="1"/>
    <col min="2" max="2" width="56" style="14" customWidth="1"/>
    <col min="3" max="3" width="17.42578125" style="15" customWidth="1"/>
    <col min="4" max="4" width="17.140625" style="15" customWidth="1"/>
    <col min="5" max="5" width="16.28515625" style="14" customWidth="1"/>
    <col min="6" max="6" width="19.7109375" style="14" customWidth="1"/>
    <col min="7" max="7" width="20.5703125" style="14" customWidth="1"/>
    <col min="8" max="8" width="15.85546875" style="14" customWidth="1"/>
    <col min="9" max="15" width="25.140625" style="14" customWidth="1"/>
    <col min="16" max="16" width="11" style="14" customWidth="1"/>
    <col min="17" max="16384" width="11" style="14"/>
  </cols>
  <sheetData>
    <row r="1" spans="1:7" x14ac:dyDescent="0.25">
      <c r="G1" s="14" t="s">
        <v>460</v>
      </c>
    </row>
    <row r="2" spans="1:7" x14ac:dyDescent="0.25">
      <c r="A2" s="16" t="s">
        <v>459</v>
      </c>
      <c r="B2" s="16"/>
      <c r="G2" s="14" t="s">
        <v>461</v>
      </c>
    </row>
    <row r="3" spans="1:7" x14ac:dyDescent="0.25">
      <c r="B3" s="17"/>
    </row>
    <row r="4" spans="1:7" x14ac:dyDescent="0.25">
      <c r="A4" s="16" t="s">
        <v>0</v>
      </c>
      <c r="B4" s="16"/>
    </row>
    <row r="5" spans="1:7" x14ac:dyDescent="0.25">
      <c r="A5" s="16"/>
      <c r="B5" s="16"/>
    </row>
    <row r="6" spans="1:7" x14ac:dyDescent="0.25">
      <c r="A6" s="14" t="s">
        <v>1</v>
      </c>
      <c r="B6" s="16" t="s">
        <v>2</v>
      </c>
    </row>
    <row r="7" spans="1:7" x14ac:dyDescent="0.25">
      <c r="B7" s="16"/>
    </row>
    <row r="8" spans="1:7" x14ac:dyDescent="0.25">
      <c r="A8" s="18" t="s">
        <v>3</v>
      </c>
      <c r="B8" s="19" t="s">
        <v>476</v>
      </c>
    </row>
    <row r="9" spans="1:7" x14ac:dyDescent="0.25">
      <c r="A9" s="18" t="s">
        <v>4</v>
      </c>
      <c r="B9" s="19" t="s">
        <v>463</v>
      </c>
    </row>
    <row r="10" spans="1:7" x14ac:dyDescent="0.25">
      <c r="A10" s="18" t="s">
        <v>5</v>
      </c>
      <c r="B10" s="19" t="s">
        <v>464</v>
      </c>
    </row>
    <row r="12" spans="1:7" x14ac:dyDescent="0.25">
      <c r="A12" s="36" t="s">
        <v>6</v>
      </c>
      <c r="B12" s="37"/>
      <c r="C12" s="38" t="s">
        <v>465</v>
      </c>
      <c r="D12" s="39"/>
      <c r="E12" s="39"/>
      <c r="F12" s="40"/>
    </row>
    <row r="13" spans="1:7" ht="15.95" customHeight="1" x14ac:dyDescent="0.25">
      <c r="A13" s="41" t="s">
        <v>7</v>
      </c>
      <c r="B13" s="42"/>
      <c r="C13" s="38">
        <v>224344150</v>
      </c>
      <c r="D13" s="39"/>
      <c r="E13" s="39"/>
      <c r="F13" s="40"/>
    </row>
    <row r="14" spans="1:7" ht="15.95" customHeight="1" x14ac:dyDescent="0.25">
      <c r="A14" s="41" t="s">
        <v>8</v>
      </c>
      <c r="B14" s="42"/>
      <c r="C14" s="38" t="s">
        <v>466</v>
      </c>
      <c r="D14" s="39"/>
      <c r="E14" s="39"/>
      <c r="F14" s="40"/>
    </row>
    <row r="15" spans="1:7" ht="15.95" customHeight="1" x14ac:dyDescent="0.25">
      <c r="A15" s="36" t="s">
        <v>9</v>
      </c>
      <c r="B15" s="37"/>
      <c r="C15" s="38" t="s">
        <v>467</v>
      </c>
      <c r="D15" s="39"/>
      <c r="E15" s="39"/>
      <c r="F15" s="40"/>
    </row>
    <row r="16" spans="1:7" ht="63" customHeight="1" x14ac:dyDescent="0.25">
      <c r="A16" s="43" t="s">
        <v>10</v>
      </c>
      <c r="B16" s="42"/>
      <c r="C16" s="38"/>
      <c r="D16" s="39"/>
      <c r="E16" s="39"/>
      <c r="F16" s="40"/>
    </row>
    <row r="17" spans="1:7" ht="15.95" customHeight="1" x14ac:dyDescent="0.25">
      <c r="A17" s="36" t="s">
        <v>11</v>
      </c>
      <c r="B17" s="37"/>
      <c r="C17" s="38" t="s">
        <v>468</v>
      </c>
      <c r="D17" s="39"/>
      <c r="E17" s="39"/>
      <c r="F17" s="40"/>
    </row>
    <row r="18" spans="1:7" ht="15.95" customHeight="1" x14ac:dyDescent="0.25">
      <c r="A18" s="36" t="s">
        <v>12</v>
      </c>
      <c r="B18" s="37"/>
      <c r="C18" s="38" t="s">
        <v>469</v>
      </c>
      <c r="D18" s="39"/>
      <c r="E18" s="39"/>
      <c r="F18" s="40"/>
    </row>
    <row r="19" spans="1:7" ht="48" customHeight="1" x14ac:dyDescent="0.25">
      <c r="A19" s="36" t="s">
        <v>13</v>
      </c>
      <c r="B19" s="37"/>
      <c r="C19" s="38" t="s">
        <v>470</v>
      </c>
      <c r="D19" s="39"/>
      <c r="E19" s="39"/>
      <c r="F19" s="40"/>
    </row>
    <row r="20" spans="1:7" ht="54.95" customHeight="1" x14ac:dyDescent="0.25">
      <c r="A20" s="36" t="s">
        <v>14</v>
      </c>
      <c r="B20" s="37"/>
      <c r="C20" s="38" t="s">
        <v>471</v>
      </c>
      <c r="D20" s="39"/>
      <c r="E20" s="39"/>
      <c r="F20" s="40"/>
    </row>
    <row r="21" spans="1:7" ht="71.099999999999994" customHeight="1" x14ac:dyDescent="0.25">
      <c r="A21" s="36" t="s">
        <v>15</v>
      </c>
      <c r="B21" s="37"/>
      <c r="C21" s="38"/>
      <c r="D21" s="39"/>
      <c r="E21" s="39"/>
      <c r="F21" s="40"/>
      <c r="G21" s="20" t="str">
        <f>IF((SUMPRODUCT(--(C21=""))&gt;0), "Privaloma užpildyti, kai taikomi pašalinimo pagrindai", "")</f>
        <v>Privaloma užpildyti, kai taikomi pašalinimo pagrindai</v>
      </c>
    </row>
    <row r="22" spans="1:7" ht="18" customHeight="1" x14ac:dyDescent="0.25">
      <c r="A22" s="21"/>
      <c r="B22" s="21"/>
      <c r="C22" s="22"/>
      <c r="D22" s="22"/>
      <c r="E22" s="22"/>
      <c r="F22" s="22"/>
    </row>
    <row r="23" spans="1:7" x14ac:dyDescent="0.25">
      <c r="A23" s="45" t="s">
        <v>16</v>
      </c>
      <c r="B23" s="44"/>
      <c r="C23" s="44"/>
      <c r="D23" s="44"/>
      <c r="E23" s="44"/>
      <c r="F23" s="44"/>
    </row>
    <row r="24" spans="1:7" x14ac:dyDescent="0.25">
      <c r="A24" s="44" t="s">
        <v>17</v>
      </c>
      <c r="B24" s="44"/>
      <c r="C24" s="44"/>
      <c r="D24" s="44"/>
      <c r="E24" s="44"/>
      <c r="F24" s="44"/>
    </row>
    <row r="25" spans="1:7" x14ac:dyDescent="0.25">
      <c r="A25" s="44" t="s">
        <v>18</v>
      </c>
      <c r="B25" s="44"/>
      <c r="C25" s="44"/>
      <c r="D25" s="44"/>
      <c r="E25" s="44"/>
      <c r="F25" s="44"/>
    </row>
    <row r="26" spans="1:7" x14ac:dyDescent="0.25">
      <c r="A26" s="44" t="s">
        <v>19</v>
      </c>
      <c r="B26" s="44"/>
      <c r="C26" s="44"/>
      <c r="D26" s="44"/>
      <c r="E26" s="44"/>
      <c r="F26" s="44"/>
    </row>
    <row r="27" spans="1:7" x14ac:dyDescent="0.25">
      <c r="A27" s="44" t="s">
        <v>20</v>
      </c>
      <c r="B27" s="44"/>
      <c r="C27" s="44"/>
      <c r="D27" s="44"/>
      <c r="E27" s="44"/>
      <c r="F27" s="44"/>
    </row>
    <row r="28" spans="1:7" ht="32.1" customHeight="1" x14ac:dyDescent="0.25">
      <c r="A28" s="33" t="s">
        <v>21</v>
      </c>
      <c r="B28" s="44"/>
      <c r="C28" s="44"/>
      <c r="D28" s="44"/>
      <c r="E28" s="44"/>
      <c r="F28" s="44"/>
    </row>
    <row r="29" spans="1:7" x14ac:dyDescent="0.25">
      <c r="A29" s="44" t="s">
        <v>22</v>
      </c>
      <c r="B29" s="44"/>
      <c r="C29" s="44"/>
      <c r="D29" s="44"/>
      <c r="E29" s="44"/>
      <c r="F29" s="44"/>
    </row>
    <row r="30" spans="1:7" ht="30" customHeight="1" x14ac:dyDescent="0.25">
      <c r="A30" s="32" t="s">
        <v>23</v>
      </c>
      <c r="B30" s="33"/>
      <c r="C30" s="33"/>
      <c r="D30" s="34"/>
      <c r="E30" s="35"/>
      <c r="F30" s="35"/>
    </row>
    <row r="31" spans="1:7" x14ac:dyDescent="0.25">
      <c r="A31" s="20" t="s">
        <v>24</v>
      </c>
    </row>
    <row r="32" spans="1:7" hidden="1" x14ac:dyDescent="0.25">
      <c r="A32" s="23" t="s">
        <v>25</v>
      </c>
      <c r="B32" s="23" t="s">
        <v>26</v>
      </c>
    </row>
    <row r="33" spans="1:10" hidden="1" x14ac:dyDescent="0.25"/>
    <row r="34" spans="1:10" hidden="1" x14ac:dyDescent="0.25">
      <c r="A34" s="23" t="s">
        <v>27</v>
      </c>
    </row>
    <row r="35" spans="1:10" ht="45" hidden="1" x14ac:dyDescent="0.25">
      <c r="A35" s="24" t="s">
        <v>28</v>
      </c>
      <c r="B35" s="24" t="s">
        <v>29</v>
      </c>
      <c r="C35" s="24" t="s">
        <v>30</v>
      </c>
      <c r="D35" s="24" t="s">
        <v>31</v>
      </c>
      <c r="E35" s="24" t="s">
        <v>32</v>
      </c>
      <c r="F35" s="24" t="s">
        <v>33</v>
      </c>
      <c r="G35" s="24" t="s">
        <v>34</v>
      </c>
      <c r="H35" s="24" t="s">
        <v>35</v>
      </c>
      <c r="I35" s="24" t="s">
        <v>36</v>
      </c>
      <c r="J35" s="20"/>
    </row>
    <row r="36" spans="1:10" hidden="1" x14ac:dyDescent="0.25">
      <c r="A36" s="25" t="s">
        <v>37</v>
      </c>
      <c r="B36" s="25" t="s">
        <v>38</v>
      </c>
      <c r="C36" s="26"/>
      <c r="D36" s="26"/>
      <c r="E36" s="27"/>
      <c r="F36" s="27"/>
      <c r="G36" s="27"/>
      <c r="H36" s="27"/>
      <c r="I36" s="27"/>
    </row>
    <row r="37" spans="1:10" hidden="1" x14ac:dyDescent="0.25">
      <c r="A37" s="25" t="s">
        <v>39</v>
      </c>
      <c r="B37" s="25" t="s">
        <v>38</v>
      </c>
      <c r="C37" s="28">
        <v>4</v>
      </c>
      <c r="D37" s="28" t="s">
        <v>40</v>
      </c>
      <c r="E37" s="19"/>
      <c r="F37" s="25" t="str">
        <f>IF(ISBLANK(E37),"", PRODUCT(C37,E37))</f>
        <v/>
      </c>
      <c r="G37" s="19"/>
      <c r="H37" s="19"/>
      <c r="I37" s="19"/>
    </row>
    <row r="38" spans="1:10" hidden="1" x14ac:dyDescent="0.25">
      <c r="E38" s="25" t="s">
        <v>41</v>
      </c>
      <c r="F38" s="25" t="str">
        <f>IF(F37="","",SUM(F37:F37))</f>
        <v/>
      </c>
      <c r="G38" s="20" t="str">
        <f>IF(F37="","Neužpildytos visos objektų kainos","")</f>
        <v>Neužpildytos visos objektų kainos</v>
      </c>
    </row>
    <row r="39" spans="1:10" hidden="1" x14ac:dyDescent="0.25">
      <c r="E39" s="25" t="s">
        <v>42</v>
      </c>
      <c r="F39" s="19"/>
    </row>
    <row r="40" spans="1:10" hidden="1" x14ac:dyDescent="0.25">
      <c r="E40" s="25" t="s">
        <v>43</v>
      </c>
      <c r="F40" s="25" t="str">
        <f>IF(ISBLANK(F39), "", SUM(F38:F39))</f>
        <v/>
      </c>
    </row>
    <row r="41" spans="1:10" hidden="1" x14ac:dyDescent="0.25"/>
    <row r="42" spans="1:10" hidden="1" x14ac:dyDescent="0.25"/>
    <row r="43" spans="1:10" hidden="1" x14ac:dyDescent="0.25"/>
    <row r="44" spans="1:10" hidden="1" x14ac:dyDescent="0.25">
      <c r="A44" s="23" t="s">
        <v>44</v>
      </c>
      <c r="B44" s="23" t="s">
        <v>45</v>
      </c>
    </row>
    <row r="45" spans="1:10" hidden="1" x14ac:dyDescent="0.25"/>
    <row r="46" spans="1:10" hidden="1" x14ac:dyDescent="0.25">
      <c r="A46" s="23" t="s">
        <v>27</v>
      </c>
    </row>
    <row r="47" spans="1:10" s="21" customFormat="1" ht="45" hidden="1" x14ac:dyDescent="0.25">
      <c r="A47" s="24" t="s">
        <v>28</v>
      </c>
      <c r="B47" s="24" t="s">
        <v>29</v>
      </c>
      <c r="C47" s="24" t="s">
        <v>30</v>
      </c>
      <c r="D47" s="24" t="s">
        <v>31</v>
      </c>
      <c r="E47" s="24" t="s">
        <v>32</v>
      </c>
      <c r="F47" s="24" t="s">
        <v>33</v>
      </c>
      <c r="G47" s="24" t="s">
        <v>34</v>
      </c>
      <c r="H47" s="24" t="s">
        <v>35</v>
      </c>
      <c r="I47" s="24" t="s">
        <v>36</v>
      </c>
      <c r="J47" s="29"/>
    </row>
    <row r="48" spans="1:10" hidden="1" x14ac:dyDescent="0.25">
      <c r="A48" s="25" t="s">
        <v>46</v>
      </c>
      <c r="B48" s="25" t="s">
        <v>47</v>
      </c>
      <c r="C48" s="26"/>
      <c r="D48" s="26"/>
      <c r="E48" s="27"/>
      <c r="F48" s="27"/>
      <c r="G48" s="27"/>
      <c r="H48" s="27"/>
      <c r="I48" s="27"/>
    </row>
    <row r="49" spans="1:10" hidden="1" x14ac:dyDescent="0.25">
      <c r="A49" s="25" t="s">
        <v>48</v>
      </c>
      <c r="B49" s="25" t="s">
        <v>47</v>
      </c>
      <c r="C49" s="28">
        <v>900</v>
      </c>
      <c r="D49" s="28" t="s">
        <v>40</v>
      </c>
      <c r="E49" s="19"/>
      <c r="F49" s="25" t="str">
        <f>IF(ISBLANK(E49),"", PRODUCT(C49,E49))</f>
        <v/>
      </c>
      <c r="G49" s="19"/>
      <c r="H49" s="19"/>
      <c r="I49" s="19"/>
    </row>
    <row r="50" spans="1:10" hidden="1" x14ac:dyDescent="0.25">
      <c r="E50" s="25" t="s">
        <v>41</v>
      </c>
      <c r="F50" s="25" t="str">
        <f>IF(F49="","",SUM(F49:F49))</f>
        <v/>
      </c>
      <c r="G50" s="20" t="str">
        <f>IF(F49="","Neužpildytos visos objektų kainos","")</f>
        <v>Neužpildytos visos objektų kainos</v>
      </c>
    </row>
    <row r="51" spans="1:10" hidden="1" x14ac:dyDescent="0.25">
      <c r="E51" s="25" t="s">
        <v>42</v>
      </c>
      <c r="F51" s="19"/>
    </row>
    <row r="52" spans="1:10" hidden="1" x14ac:dyDescent="0.25">
      <c r="E52" s="25" t="s">
        <v>43</v>
      </c>
      <c r="F52" s="25" t="str">
        <f>IF(ISBLANK(F51), "", SUM(F50:F51))</f>
        <v/>
      </c>
    </row>
    <row r="53" spans="1:10" hidden="1" x14ac:dyDescent="0.25"/>
    <row r="54" spans="1:10" hidden="1" x14ac:dyDescent="0.25"/>
    <row r="55" spans="1:10" hidden="1" x14ac:dyDescent="0.25"/>
    <row r="56" spans="1:10" hidden="1" x14ac:dyDescent="0.25">
      <c r="A56" s="23" t="s">
        <v>49</v>
      </c>
      <c r="B56" s="23" t="s">
        <v>50</v>
      </c>
    </row>
    <row r="57" spans="1:10" hidden="1" x14ac:dyDescent="0.25"/>
    <row r="58" spans="1:10" hidden="1" x14ac:dyDescent="0.25">
      <c r="A58" s="23" t="s">
        <v>27</v>
      </c>
    </row>
    <row r="59" spans="1:10" s="31" customFormat="1" ht="45" hidden="1" x14ac:dyDescent="0.25">
      <c r="A59" s="24" t="s">
        <v>28</v>
      </c>
      <c r="B59" s="24" t="s">
        <v>29</v>
      </c>
      <c r="C59" s="24" t="s">
        <v>30</v>
      </c>
      <c r="D59" s="24" t="s">
        <v>31</v>
      </c>
      <c r="E59" s="24" t="s">
        <v>32</v>
      </c>
      <c r="F59" s="24" t="s">
        <v>33</v>
      </c>
      <c r="G59" s="24" t="s">
        <v>34</v>
      </c>
      <c r="H59" s="24" t="s">
        <v>35</v>
      </c>
      <c r="I59" s="24" t="s">
        <v>36</v>
      </c>
      <c r="J59" s="30"/>
    </row>
    <row r="60" spans="1:10" hidden="1" x14ac:dyDescent="0.25">
      <c r="A60" s="25" t="s">
        <v>51</v>
      </c>
      <c r="B60" s="25" t="s">
        <v>52</v>
      </c>
      <c r="C60" s="26"/>
      <c r="D60" s="26"/>
      <c r="E60" s="27"/>
      <c r="F60" s="27"/>
      <c r="G60" s="27"/>
      <c r="H60" s="27"/>
      <c r="I60" s="27"/>
    </row>
    <row r="61" spans="1:10" hidden="1" x14ac:dyDescent="0.25">
      <c r="A61" s="25" t="s">
        <v>53</v>
      </c>
      <c r="B61" s="25" t="s">
        <v>54</v>
      </c>
      <c r="C61" s="28">
        <v>950</v>
      </c>
      <c r="D61" s="28" t="s">
        <v>40</v>
      </c>
      <c r="E61" s="19"/>
      <c r="F61" s="25" t="str">
        <f>IF(ISBLANK(E61),"", PRODUCT(C61,E61))</f>
        <v/>
      </c>
      <c r="G61" s="19"/>
      <c r="H61" s="19"/>
      <c r="I61" s="19"/>
    </row>
    <row r="62" spans="1:10" hidden="1" x14ac:dyDescent="0.25">
      <c r="A62" s="25" t="s">
        <v>55</v>
      </c>
      <c r="B62" s="25" t="s">
        <v>56</v>
      </c>
      <c r="C62" s="28">
        <v>30</v>
      </c>
      <c r="D62" s="28" t="s">
        <v>40</v>
      </c>
      <c r="E62" s="19"/>
      <c r="F62" s="25" t="str">
        <f>IF(ISBLANK(E62),"", PRODUCT(C62,E62))</f>
        <v/>
      </c>
      <c r="G62" s="19"/>
      <c r="H62" s="19"/>
      <c r="I62" s="19"/>
    </row>
    <row r="63" spans="1:10" hidden="1" x14ac:dyDescent="0.25">
      <c r="E63" s="25" t="s">
        <v>41</v>
      </c>
      <c r="F63" s="25" t="str">
        <f>IF((SUMPRODUCT(--(F61:F62=""))&gt;0), "", SUM(F61:F62))</f>
        <v/>
      </c>
      <c r="G63" s="20" t="str">
        <f>IF((SUMPRODUCT(--(F61:F62=""))&gt;0), "Neužpildytos visų objektų kainos", "")</f>
        <v>Neužpildytos visų objektų kainos</v>
      </c>
    </row>
    <row r="64" spans="1:10" hidden="1" x14ac:dyDescent="0.25">
      <c r="E64" s="25" t="s">
        <v>42</v>
      </c>
      <c r="F64" s="19"/>
    </row>
    <row r="65" spans="1:10" hidden="1" x14ac:dyDescent="0.25">
      <c r="E65" s="25" t="s">
        <v>43</v>
      </c>
      <c r="F65" s="25" t="str">
        <f>IF(ISBLANK(F64), "", SUM(F63:F64))</f>
        <v/>
      </c>
    </row>
    <row r="66" spans="1:10" hidden="1" x14ac:dyDescent="0.25"/>
    <row r="67" spans="1:10" hidden="1" x14ac:dyDescent="0.25"/>
    <row r="68" spans="1:10" hidden="1" x14ac:dyDescent="0.25"/>
    <row r="69" spans="1:10" hidden="1" x14ac:dyDescent="0.25">
      <c r="A69" s="23" t="s">
        <v>57</v>
      </c>
      <c r="B69" s="23" t="s">
        <v>58</v>
      </c>
    </row>
    <row r="70" spans="1:10" hidden="1" x14ac:dyDescent="0.25"/>
    <row r="71" spans="1:10" hidden="1" x14ac:dyDescent="0.25">
      <c r="A71" s="23" t="s">
        <v>27</v>
      </c>
    </row>
    <row r="72" spans="1:10" s="31" customFormat="1" ht="45" hidden="1" x14ac:dyDescent="0.25">
      <c r="A72" s="24" t="s">
        <v>28</v>
      </c>
      <c r="B72" s="24" t="s">
        <v>29</v>
      </c>
      <c r="C72" s="24" t="s">
        <v>30</v>
      </c>
      <c r="D72" s="24" t="s">
        <v>31</v>
      </c>
      <c r="E72" s="24" t="s">
        <v>32</v>
      </c>
      <c r="F72" s="24" t="s">
        <v>33</v>
      </c>
      <c r="G72" s="24" t="s">
        <v>34</v>
      </c>
      <c r="H72" s="24" t="s">
        <v>35</v>
      </c>
      <c r="I72" s="24" t="s">
        <v>36</v>
      </c>
      <c r="J72" s="30"/>
    </row>
    <row r="73" spans="1:10" hidden="1" x14ac:dyDescent="0.25">
      <c r="A73" s="25" t="s">
        <v>59</v>
      </c>
      <c r="B73" s="25" t="s">
        <v>60</v>
      </c>
      <c r="C73" s="26"/>
      <c r="D73" s="26"/>
      <c r="E73" s="27"/>
      <c r="F73" s="27"/>
      <c r="G73" s="27"/>
      <c r="H73" s="27"/>
      <c r="I73" s="27"/>
    </row>
    <row r="74" spans="1:10" hidden="1" x14ac:dyDescent="0.25">
      <c r="A74" s="25" t="s">
        <v>61</v>
      </c>
      <c r="B74" s="25" t="s">
        <v>62</v>
      </c>
      <c r="C74" s="28">
        <v>950</v>
      </c>
      <c r="D74" s="28" t="s">
        <v>40</v>
      </c>
      <c r="E74" s="19"/>
      <c r="F74" s="25" t="str">
        <f>IF(ISBLANK(E74),"", PRODUCT(C74,E74))</f>
        <v/>
      </c>
      <c r="G74" s="19"/>
      <c r="H74" s="19"/>
      <c r="I74" s="19"/>
    </row>
    <row r="75" spans="1:10" hidden="1" x14ac:dyDescent="0.25">
      <c r="A75" s="25" t="s">
        <v>63</v>
      </c>
      <c r="B75" s="25" t="s">
        <v>64</v>
      </c>
      <c r="C75" s="28">
        <v>950</v>
      </c>
      <c r="D75" s="28" t="s">
        <v>40</v>
      </c>
      <c r="E75" s="19"/>
      <c r="F75" s="25" t="str">
        <f>IF(ISBLANK(E75),"", PRODUCT(C75,E75))</f>
        <v/>
      </c>
      <c r="G75" s="19"/>
      <c r="H75" s="19"/>
      <c r="I75" s="19"/>
    </row>
    <row r="76" spans="1:10" hidden="1" x14ac:dyDescent="0.25">
      <c r="E76" s="25" t="s">
        <v>41</v>
      </c>
      <c r="F76" s="25" t="str">
        <f>IF((SUMPRODUCT(--(F74:F75=""))&gt;0), "", SUM(F74:F75))</f>
        <v/>
      </c>
      <c r="G76" s="20" t="str">
        <f>IF((SUMPRODUCT(--(F74:F75=""))&gt;0), "Neužpildytos visų objektų kainos", "")</f>
        <v>Neužpildytos visų objektų kainos</v>
      </c>
    </row>
    <row r="77" spans="1:10" hidden="1" x14ac:dyDescent="0.25">
      <c r="E77" s="25" t="s">
        <v>42</v>
      </c>
      <c r="F77" s="19"/>
    </row>
    <row r="78" spans="1:10" hidden="1" x14ac:dyDescent="0.25">
      <c r="E78" s="25" t="s">
        <v>43</v>
      </c>
      <c r="F78" s="25" t="str">
        <f>IF(ISBLANK(F77), "", SUM(F76:F77))</f>
        <v/>
      </c>
    </row>
    <row r="79" spans="1:10" hidden="1" x14ac:dyDescent="0.25"/>
    <row r="80" spans="1:10" hidden="1" x14ac:dyDescent="0.25"/>
    <row r="81" spans="1:10" hidden="1" x14ac:dyDescent="0.25"/>
    <row r="82" spans="1:10" hidden="1" x14ac:dyDescent="0.25">
      <c r="A82" s="23" t="s">
        <v>65</v>
      </c>
      <c r="B82" s="23" t="s">
        <v>66</v>
      </c>
    </row>
    <row r="83" spans="1:10" hidden="1" x14ac:dyDescent="0.25"/>
    <row r="84" spans="1:10" hidden="1" x14ac:dyDescent="0.25">
      <c r="A84" s="23" t="s">
        <v>27</v>
      </c>
    </row>
    <row r="85" spans="1:10" s="31" customFormat="1" ht="45" hidden="1" x14ac:dyDescent="0.25">
      <c r="A85" s="24" t="s">
        <v>28</v>
      </c>
      <c r="B85" s="24" t="s">
        <v>29</v>
      </c>
      <c r="C85" s="24" t="s">
        <v>30</v>
      </c>
      <c r="D85" s="24" t="s">
        <v>31</v>
      </c>
      <c r="E85" s="24" t="s">
        <v>32</v>
      </c>
      <c r="F85" s="24" t="s">
        <v>33</v>
      </c>
      <c r="G85" s="24" t="s">
        <v>34</v>
      </c>
      <c r="H85" s="24" t="s">
        <v>35</v>
      </c>
      <c r="I85" s="24" t="s">
        <v>36</v>
      </c>
      <c r="J85" s="30"/>
    </row>
    <row r="86" spans="1:10" hidden="1" x14ac:dyDescent="0.25">
      <c r="A86" s="25" t="s">
        <v>67</v>
      </c>
      <c r="B86" s="25" t="s">
        <v>68</v>
      </c>
      <c r="C86" s="26"/>
      <c r="D86" s="26"/>
      <c r="E86" s="27"/>
      <c r="F86" s="27"/>
      <c r="G86" s="27"/>
      <c r="H86" s="27"/>
      <c r="I86" s="27"/>
    </row>
    <row r="87" spans="1:10" hidden="1" x14ac:dyDescent="0.25">
      <c r="A87" s="25" t="s">
        <v>69</v>
      </c>
      <c r="B87" s="25" t="s">
        <v>68</v>
      </c>
      <c r="C87" s="28">
        <v>7500</v>
      </c>
      <c r="D87" s="28" t="s">
        <v>40</v>
      </c>
      <c r="E87" s="19"/>
      <c r="F87" s="25" t="str">
        <f>IF(ISBLANK(E87),"", PRODUCT(C87,E87))</f>
        <v/>
      </c>
      <c r="G87" s="19"/>
      <c r="H87" s="19"/>
      <c r="I87" s="19"/>
    </row>
    <row r="88" spans="1:10" hidden="1" x14ac:dyDescent="0.25">
      <c r="E88" s="25" t="s">
        <v>41</v>
      </c>
      <c r="F88" s="25" t="str">
        <f>IF(F87="","",SUM(F87:F87))</f>
        <v/>
      </c>
      <c r="G88" s="20" t="str">
        <f>IF(F87="","Neužpildytos visos objektų kainos","")</f>
        <v>Neužpildytos visos objektų kainos</v>
      </c>
    </row>
    <row r="89" spans="1:10" hidden="1" x14ac:dyDescent="0.25">
      <c r="E89" s="25" t="s">
        <v>42</v>
      </c>
      <c r="F89" s="19"/>
    </row>
    <row r="90" spans="1:10" hidden="1" x14ac:dyDescent="0.25">
      <c r="E90" s="25" t="s">
        <v>43</v>
      </c>
      <c r="F90" s="25" t="str">
        <f>IF(ISBLANK(F89), "", SUM(F88:F89))</f>
        <v/>
      </c>
    </row>
    <row r="91" spans="1:10" hidden="1" x14ac:dyDescent="0.25"/>
    <row r="92" spans="1:10" hidden="1" x14ac:dyDescent="0.25"/>
    <row r="93" spans="1:10" hidden="1" x14ac:dyDescent="0.25"/>
    <row r="94" spans="1:10" hidden="1" x14ac:dyDescent="0.25">
      <c r="A94" s="23" t="s">
        <v>70</v>
      </c>
      <c r="B94" s="23" t="s">
        <v>71</v>
      </c>
    </row>
    <row r="95" spans="1:10" hidden="1" x14ac:dyDescent="0.25"/>
    <row r="96" spans="1:10" hidden="1" x14ac:dyDescent="0.25">
      <c r="A96" s="23" t="s">
        <v>27</v>
      </c>
    </row>
    <row r="97" spans="1:10" s="31" customFormat="1" ht="45" hidden="1" x14ac:dyDescent="0.25">
      <c r="A97" s="24" t="s">
        <v>28</v>
      </c>
      <c r="B97" s="24" t="s">
        <v>29</v>
      </c>
      <c r="C97" s="24" t="s">
        <v>30</v>
      </c>
      <c r="D97" s="24" t="s">
        <v>31</v>
      </c>
      <c r="E97" s="24" t="s">
        <v>32</v>
      </c>
      <c r="F97" s="24" t="s">
        <v>33</v>
      </c>
      <c r="G97" s="24" t="s">
        <v>34</v>
      </c>
      <c r="H97" s="24" t="s">
        <v>35</v>
      </c>
      <c r="I97" s="24" t="s">
        <v>36</v>
      </c>
      <c r="J97" s="30"/>
    </row>
    <row r="98" spans="1:10" hidden="1" x14ac:dyDescent="0.25">
      <c r="A98" s="25" t="s">
        <v>72</v>
      </c>
      <c r="B98" s="25" t="s">
        <v>73</v>
      </c>
      <c r="C98" s="26"/>
      <c r="D98" s="26"/>
      <c r="E98" s="27"/>
      <c r="F98" s="27"/>
      <c r="G98" s="27"/>
      <c r="H98" s="27"/>
      <c r="I98" s="27"/>
    </row>
    <row r="99" spans="1:10" hidden="1" x14ac:dyDescent="0.25">
      <c r="A99" s="25" t="s">
        <v>74</v>
      </c>
      <c r="B99" s="25" t="s">
        <v>73</v>
      </c>
      <c r="C99" s="28">
        <v>2000</v>
      </c>
      <c r="D99" s="28" t="s">
        <v>40</v>
      </c>
      <c r="E99" s="19"/>
      <c r="F99" s="25" t="str">
        <f>IF(ISBLANK(E99),"", PRODUCT(C99,E99))</f>
        <v/>
      </c>
      <c r="G99" s="19"/>
      <c r="H99" s="19"/>
      <c r="I99" s="19"/>
    </row>
    <row r="100" spans="1:10" hidden="1" x14ac:dyDescent="0.25">
      <c r="E100" s="25" t="s">
        <v>41</v>
      </c>
      <c r="F100" s="25" t="str">
        <f>IF(F99="","",SUM(F99:F99))</f>
        <v/>
      </c>
      <c r="G100" s="20" t="str">
        <f>IF(F99="","Neužpildytos visos objektų kainos","")</f>
        <v>Neužpildytos visos objektų kainos</v>
      </c>
    </row>
    <row r="101" spans="1:10" hidden="1" x14ac:dyDescent="0.25">
      <c r="E101" s="25" t="s">
        <v>42</v>
      </c>
      <c r="F101" s="19"/>
    </row>
    <row r="102" spans="1:10" hidden="1" x14ac:dyDescent="0.25">
      <c r="E102" s="25" t="s">
        <v>43</v>
      </c>
      <c r="F102" s="25" t="str">
        <f>IF(ISBLANK(F101), "", SUM(F100:F101))</f>
        <v/>
      </c>
    </row>
    <row r="103" spans="1:10" hidden="1" x14ac:dyDescent="0.25"/>
    <row r="104" spans="1:10" hidden="1" x14ac:dyDescent="0.25"/>
    <row r="105" spans="1:10" hidden="1" x14ac:dyDescent="0.25"/>
    <row r="106" spans="1:10" hidden="1" x14ac:dyDescent="0.25">
      <c r="A106" s="23" t="s">
        <v>75</v>
      </c>
      <c r="B106" s="23" t="s">
        <v>76</v>
      </c>
    </row>
    <row r="107" spans="1:10" hidden="1" x14ac:dyDescent="0.25"/>
    <row r="108" spans="1:10" hidden="1" x14ac:dyDescent="0.25">
      <c r="A108" s="23" t="s">
        <v>27</v>
      </c>
    </row>
    <row r="109" spans="1:10" s="31" customFormat="1" ht="45" hidden="1" x14ac:dyDescent="0.25">
      <c r="A109" s="24" t="s">
        <v>28</v>
      </c>
      <c r="B109" s="24" t="s">
        <v>29</v>
      </c>
      <c r="C109" s="24" t="s">
        <v>30</v>
      </c>
      <c r="D109" s="24" t="s">
        <v>31</v>
      </c>
      <c r="E109" s="24" t="s">
        <v>32</v>
      </c>
      <c r="F109" s="24" t="s">
        <v>33</v>
      </c>
      <c r="G109" s="24" t="s">
        <v>34</v>
      </c>
      <c r="H109" s="24" t="s">
        <v>35</v>
      </c>
      <c r="I109" s="24" t="s">
        <v>36</v>
      </c>
      <c r="J109" s="30"/>
    </row>
    <row r="110" spans="1:10" hidden="1" x14ac:dyDescent="0.25">
      <c r="A110" s="25" t="s">
        <v>77</v>
      </c>
      <c r="B110" s="25" t="s">
        <v>78</v>
      </c>
      <c r="C110" s="26"/>
      <c r="D110" s="26"/>
      <c r="E110" s="27"/>
      <c r="F110" s="27"/>
      <c r="G110" s="27"/>
      <c r="H110" s="27"/>
      <c r="I110" s="27"/>
    </row>
    <row r="111" spans="1:10" hidden="1" x14ac:dyDescent="0.25">
      <c r="A111" s="25" t="s">
        <v>79</v>
      </c>
      <c r="B111" s="25" t="s">
        <v>78</v>
      </c>
      <c r="C111" s="28">
        <v>250</v>
      </c>
      <c r="D111" s="28" t="s">
        <v>40</v>
      </c>
      <c r="E111" s="19"/>
      <c r="F111" s="25" t="str">
        <f>IF(ISBLANK(E111),"", PRODUCT(C111,E111))</f>
        <v/>
      </c>
      <c r="G111" s="19"/>
      <c r="H111" s="19"/>
      <c r="I111" s="19"/>
    </row>
    <row r="112" spans="1:10" hidden="1" x14ac:dyDescent="0.25">
      <c r="E112" s="25" t="s">
        <v>41</v>
      </c>
      <c r="F112" s="25" t="str">
        <f>IF(F111="","",SUM(F111:F111))</f>
        <v/>
      </c>
      <c r="G112" s="20" t="str">
        <f>IF(F111="","Neužpildytos visos objektų kainos","")</f>
        <v>Neužpildytos visos objektų kainos</v>
      </c>
    </row>
    <row r="113" spans="1:10" hidden="1" x14ac:dyDescent="0.25">
      <c r="E113" s="25" t="s">
        <v>42</v>
      </c>
      <c r="F113" s="19"/>
    </row>
    <row r="114" spans="1:10" hidden="1" x14ac:dyDescent="0.25">
      <c r="E114" s="25" t="s">
        <v>43</v>
      </c>
      <c r="F114" s="25" t="str">
        <f>IF(ISBLANK(F113), "", SUM(F112:F113))</f>
        <v/>
      </c>
    </row>
    <row r="115" spans="1:10" hidden="1" x14ac:dyDescent="0.25"/>
    <row r="116" spans="1:10" hidden="1" x14ac:dyDescent="0.25"/>
    <row r="117" spans="1:10" hidden="1" x14ac:dyDescent="0.25"/>
    <row r="118" spans="1:10" hidden="1" x14ac:dyDescent="0.25">
      <c r="A118" s="23" t="s">
        <v>80</v>
      </c>
      <c r="B118" s="23" t="s">
        <v>81</v>
      </c>
    </row>
    <row r="119" spans="1:10" hidden="1" x14ac:dyDescent="0.25"/>
    <row r="120" spans="1:10" hidden="1" x14ac:dyDescent="0.25">
      <c r="A120" s="23" t="s">
        <v>27</v>
      </c>
    </row>
    <row r="121" spans="1:10" s="31" customFormat="1" ht="45" hidden="1" x14ac:dyDescent="0.25">
      <c r="A121" s="24" t="s">
        <v>28</v>
      </c>
      <c r="B121" s="24" t="s">
        <v>29</v>
      </c>
      <c r="C121" s="24" t="s">
        <v>30</v>
      </c>
      <c r="D121" s="24" t="s">
        <v>31</v>
      </c>
      <c r="E121" s="24" t="s">
        <v>32</v>
      </c>
      <c r="F121" s="24" t="s">
        <v>33</v>
      </c>
      <c r="G121" s="24" t="s">
        <v>34</v>
      </c>
      <c r="H121" s="24" t="s">
        <v>35</v>
      </c>
      <c r="I121" s="24" t="s">
        <v>36</v>
      </c>
      <c r="J121" s="30"/>
    </row>
    <row r="122" spans="1:10" hidden="1" x14ac:dyDescent="0.25">
      <c r="A122" s="25" t="s">
        <v>82</v>
      </c>
      <c r="B122" s="25" t="s">
        <v>83</v>
      </c>
      <c r="C122" s="26"/>
      <c r="D122" s="26"/>
      <c r="E122" s="27"/>
      <c r="F122" s="27"/>
      <c r="G122" s="27"/>
      <c r="H122" s="27"/>
      <c r="I122" s="27"/>
    </row>
    <row r="123" spans="1:10" hidden="1" x14ac:dyDescent="0.25">
      <c r="A123" s="25" t="s">
        <v>84</v>
      </c>
      <c r="B123" s="25" t="s">
        <v>83</v>
      </c>
      <c r="C123" s="28">
        <v>300</v>
      </c>
      <c r="D123" s="28" t="s">
        <v>40</v>
      </c>
      <c r="E123" s="19"/>
      <c r="F123" s="25" t="str">
        <f>IF(ISBLANK(E123),"", PRODUCT(C123,E123))</f>
        <v/>
      </c>
      <c r="G123" s="19"/>
      <c r="H123" s="19"/>
      <c r="I123" s="19"/>
    </row>
    <row r="124" spans="1:10" hidden="1" x14ac:dyDescent="0.25">
      <c r="E124" s="25" t="s">
        <v>41</v>
      </c>
      <c r="F124" s="25" t="str">
        <f>IF(F123="","",SUM(F123:F123))</f>
        <v/>
      </c>
      <c r="G124" s="20" t="str">
        <f>IF(F123="","Neužpildytos visos objektų kainos","")</f>
        <v>Neužpildytos visos objektų kainos</v>
      </c>
    </row>
    <row r="125" spans="1:10" hidden="1" x14ac:dyDescent="0.25">
      <c r="E125" s="25" t="s">
        <v>42</v>
      </c>
      <c r="F125" s="19"/>
    </row>
    <row r="126" spans="1:10" hidden="1" x14ac:dyDescent="0.25">
      <c r="E126" s="25" t="s">
        <v>43</v>
      </c>
      <c r="F126" s="25" t="str">
        <f>IF(ISBLANK(F125), "", SUM(F124:F125))</f>
        <v/>
      </c>
    </row>
    <row r="127" spans="1:10" hidden="1" x14ac:dyDescent="0.25"/>
    <row r="128" spans="1:10" hidden="1" x14ac:dyDescent="0.25"/>
    <row r="129" spans="1:10" hidden="1" x14ac:dyDescent="0.25"/>
    <row r="130" spans="1:10" hidden="1" x14ac:dyDescent="0.25">
      <c r="A130" s="23" t="s">
        <v>85</v>
      </c>
      <c r="B130" s="23" t="s">
        <v>86</v>
      </c>
    </row>
    <row r="131" spans="1:10" hidden="1" x14ac:dyDescent="0.25"/>
    <row r="132" spans="1:10" hidden="1" x14ac:dyDescent="0.25">
      <c r="A132" s="23" t="s">
        <v>27</v>
      </c>
    </row>
    <row r="133" spans="1:10" s="31" customFormat="1" ht="45" hidden="1" x14ac:dyDescent="0.25">
      <c r="A133" s="24" t="s">
        <v>28</v>
      </c>
      <c r="B133" s="24" t="s">
        <v>29</v>
      </c>
      <c r="C133" s="24" t="s">
        <v>30</v>
      </c>
      <c r="D133" s="24" t="s">
        <v>31</v>
      </c>
      <c r="E133" s="24" t="s">
        <v>32</v>
      </c>
      <c r="F133" s="24" t="s">
        <v>33</v>
      </c>
      <c r="G133" s="24" t="s">
        <v>34</v>
      </c>
      <c r="H133" s="24" t="s">
        <v>35</v>
      </c>
      <c r="I133" s="24" t="s">
        <v>36</v>
      </c>
      <c r="J133" s="30"/>
    </row>
    <row r="134" spans="1:10" hidden="1" x14ac:dyDescent="0.25">
      <c r="A134" s="25" t="s">
        <v>87</v>
      </c>
      <c r="B134" s="25" t="s">
        <v>88</v>
      </c>
      <c r="C134" s="26"/>
      <c r="D134" s="26"/>
      <c r="E134" s="27"/>
      <c r="F134" s="27"/>
      <c r="G134" s="27"/>
      <c r="H134" s="27"/>
      <c r="I134" s="27"/>
    </row>
    <row r="135" spans="1:10" hidden="1" x14ac:dyDescent="0.25">
      <c r="A135" s="25" t="s">
        <v>89</v>
      </c>
      <c r="B135" s="25" t="s">
        <v>88</v>
      </c>
      <c r="C135" s="28">
        <v>400</v>
      </c>
      <c r="D135" s="28" t="s">
        <v>40</v>
      </c>
      <c r="E135" s="19"/>
      <c r="F135" s="25" t="str">
        <f>IF(ISBLANK(E135),"", PRODUCT(C135,E135))</f>
        <v/>
      </c>
      <c r="G135" s="19"/>
      <c r="H135" s="19"/>
      <c r="I135" s="19"/>
    </row>
    <row r="136" spans="1:10" hidden="1" x14ac:dyDescent="0.25">
      <c r="E136" s="25" t="s">
        <v>41</v>
      </c>
      <c r="F136" s="25" t="str">
        <f>IF(F135="","",SUM(F135:F135))</f>
        <v/>
      </c>
      <c r="G136" s="20" t="str">
        <f>IF(F135="","Neužpildytos visos objektų kainos","")</f>
        <v>Neužpildytos visos objektų kainos</v>
      </c>
    </row>
    <row r="137" spans="1:10" hidden="1" x14ac:dyDescent="0.25">
      <c r="E137" s="25" t="s">
        <v>42</v>
      </c>
      <c r="F137" s="19"/>
    </row>
    <row r="138" spans="1:10" hidden="1" x14ac:dyDescent="0.25">
      <c r="E138" s="25" t="s">
        <v>43</v>
      </c>
      <c r="F138" s="25" t="str">
        <f>IF(ISBLANK(F137), "", SUM(F136:F137))</f>
        <v/>
      </c>
    </row>
    <row r="139" spans="1:10" hidden="1" x14ac:dyDescent="0.25"/>
    <row r="140" spans="1:10" hidden="1" x14ac:dyDescent="0.25"/>
    <row r="141" spans="1:10" hidden="1" x14ac:dyDescent="0.25"/>
    <row r="142" spans="1:10" hidden="1" x14ac:dyDescent="0.25">
      <c r="A142" s="23" t="s">
        <v>90</v>
      </c>
      <c r="B142" s="23" t="s">
        <v>91</v>
      </c>
    </row>
    <row r="143" spans="1:10" hidden="1" x14ac:dyDescent="0.25"/>
    <row r="144" spans="1:10" hidden="1" x14ac:dyDescent="0.25">
      <c r="A144" s="23" t="s">
        <v>27</v>
      </c>
    </row>
    <row r="145" spans="1:10" s="31" customFormat="1" ht="45" hidden="1" x14ac:dyDescent="0.25">
      <c r="A145" s="24" t="s">
        <v>28</v>
      </c>
      <c r="B145" s="24" t="s">
        <v>29</v>
      </c>
      <c r="C145" s="24" t="s">
        <v>30</v>
      </c>
      <c r="D145" s="24" t="s">
        <v>31</v>
      </c>
      <c r="E145" s="24" t="s">
        <v>32</v>
      </c>
      <c r="F145" s="24" t="s">
        <v>33</v>
      </c>
      <c r="G145" s="24" t="s">
        <v>34</v>
      </c>
      <c r="H145" s="24" t="s">
        <v>35</v>
      </c>
      <c r="I145" s="24" t="s">
        <v>36</v>
      </c>
      <c r="J145" s="30"/>
    </row>
    <row r="146" spans="1:10" hidden="1" x14ac:dyDescent="0.25">
      <c r="A146" s="25" t="s">
        <v>92</v>
      </c>
      <c r="B146" s="25" t="s">
        <v>93</v>
      </c>
      <c r="C146" s="26"/>
      <c r="D146" s="26"/>
      <c r="E146" s="27"/>
      <c r="F146" s="27"/>
      <c r="G146" s="27"/>
      <c r="H146" s="27"/>
      <c r="I146" s="27"/>
    </row>
    <row r="147" spans="1:10" hidden="1" x14ac:dyDescent="0.25">
      <c r="A147" s="25" t="s">
        <v>94</v>
      </c>
      <c r="B147" s="25" t="s">
        <v>93</v>
      </c>
      <c r="C147" s="28">
        <v>200</v>
      </c>
      <c r="D147" s="28" t="s">
        <v>40</v>
      </c>
      <c r="E147" s="19"/>
      <c r="F147" s="25" t="str">
        <f>IF(ISBLANK(E147),"", PRODUCT(C147,E147))</f>
        <v/>
      </c>
      <c r="G147" s="19"/>
      <c r="H147" s="19"/>
      <c r="I147" s="19"/>
    </row>
    <row r="148" spans="1:10" hidden="1" x14ac:dyDescent="0.25">
      <c r="E148" s="25" t="s">
        <v>41</v>
      </c>
      <c r="F148" s="25" t="str">
        <f>IF(F147="","",SUM(F147:F147))</f>
        <v/>
      </c>
      <c r="G148" s="20" t="str">
        <f>IF(F147="","Neužpildytos visos objektų kainos","")</f>
        <v>Neužpildytos visos objektų kainos</v>
      </c>
    </row>
    <row r="149" spans="1:10" hidden="1" x14ac:dyDescent="0.25">
      <c r="E149" s="25" t="s">
        <v>42</v>
      </c>
      <c r="F149" s="19"/>
    </row>
    <row r="150" spans="1:10" hidden="1" x14ac:dyDescent="0.25">
      <c r="E150" s="25" t="s">
        <v>43</v>
      </c>
      <c r="F150" s="25" t="str">
        <f>IF(ISBLANK(F149), "", SUM(F148:F149))</f>
        <v/>
      </c>
    </row>
    <row r="151" spans="1:10" hidden="1" x14ac:dyDescent="0.25"/>
    <row r="152" spans="1:10" hidden="1" x14ac:dyDescent="0.25"/>
    <row r="153" spans="1:10" hidden="1" x14ac:dyDescent="0.25"/>
    <row r="154" spans="1:10" hidden="1" x14ac:dyDescent="0.25">
      <c r="A154" s="23" t="s">
        <v>95</v>
      </c>
      <c r="B154" s="23" t="s">
        <v>96</v>
      </c>
    </row>
    <row r="155" spans="1:10" hidden="1" x14ac:dyDescent="0.25"/>
    <row r="156" spans="1:10" hidden="1" x14ac:dyDescent="0.25">
      <c r="A156" s="23" t="s">
        <v>27</v>
      </c>
    </row>
    <row r="157" spans="1:10" s="31" customFormat="1" ht="45" hidden="1" x14ac:dyDescent="0.25">
      <c r="A157" s="24" t="s">
        <v>28</v>
      </c>
      <c r="B157" s="24" t="s">
        <v>29</v>
      </c>
      <c r="C157" s="24" t="s">
        <v>30</v>
      </c>
      <c r="D157" s="24" t="s">
        <v>31</v>
      </c>
      <c r="E157" s="24" t="s">
        <v>32</v>
      </c>
      <c r="F157" s="24" t="s">
        <v>33</v>
      </c>
      <c r="G157" s="24" t="s">
        <v>34</v>
      </c>
      <c r="H157" s="24" t="s">
        <v>35</v>
      </c>
      <c r="I157" s="24" t="s">
        <v>36</v>
      </c>
      <c r="J157" s="30"/>
    </row>
    <row r="158" spans="1:10" hidden="1" x14ac:dyDescent="0.25">
      <c r="A158" s="25" t="s">
        <v>97</v>
      </c>
      <c r="B158" s="25" t="s">
        <v>98</v>
      </c>
      <c r="C158" s="26"/>
      <c r="D158" s="26"/>
      <c r="E158" s="27"/>
      <c r="F158" s="27"/>
      <c r="G158" s="27"/>
      <c r="H158" s="27"/>
      <c r="I158" s="27"/>
    </row>
    <row r="159" spans="1:10" hidden="1" x14ac:dyDescent="0.25">
      <c r="A159" s="25" t="s">
        <v>99</v>
      </c>
      <c r="B159" s="25" t="s">
        <v>98</v>
      </c>
      <c r="C159" s="28">
        <v>150</v>
      </c>
      <c r="D159" s="28" t="s">
        <v>40</v>
      </c>
      <c r="E159" s="19"/>
      <c r="F159" s="25" t="str">
        <f>IF(ISBLANK(E159),"", PRODUCT(C159,E159))</f>
        <v/>
      </c>
      <c r="G159" s="19"/>
      <c r="H159" s="19"/>
      <c r="I159" s="19"/>
    </row>
    <row r="160" spans="1:10" hidden="1" x14ac:dyDescent="0.25">
      <c r="E160" s="25" t="s">
        <v>41</v>
      </c>
      <c r="F160" s="25" t="str">
        <f>IF(F159="","",SUM(F159:F159))</f>
        <v/>
      </c>
      <c r="G160" s="20" t="str">
        <f>IF(F159="","Neužpildytos visos objektų kainos","")</f>
        <v>Neužpildytos visos objektų kainos</v>
      </c>
    </row>
    <row r="161" spans="1:10" hidden="1" x14ac:dyDescent="0.25">
      <c r="E161" s="25" t="s">
        <v>42</v>
      </c>
      <c r="F161" s="19"/>
    </row>
    <row r="162" spans="1:10" hidden="1" x14ac:dyDescent="0.25">
      <c r="E162" s="25" t="s">
        <v>43</v>
      </c>
      <c r="F162" s="25" t="str">
        <f>IF(ISBLANK(F161), "", SUM(F160:F161))</f>
        <v/>
      </c>
    </row>
    <row r="163" spans="1:10" hidden="1" x14ac:dyDescent="0.25"/>
    <row r="164" spans="1:10" hidden="1" x14ac:dyDescent="0.25"/>
    <row r="165" spans="1:10" hidden="1" x14ac:dyDescent="0.25"/>
    <row r="166" spans="1:10" hidden="1" x14ac:dyDescent="0.25">
      <c r="A166" s="23" t="s">
        <v>100</v>
      </c>
      <c r="B166" s="23" t="s">
        <v>101</v>
      </c>
    </row>
    <row r="167" spans="1:10" hidden="1" x14ac:dyDescent="0.25"/>
    <row r="168" spans="1:10" hidden="1" x14ac:dyDescent="0.25">
      <c r="A168" s="23" t="s">
        <v>27</v>
      </c>
    </row>
    <row r="169" spans="1:10" s="31" customFormat="1" ht="45" hidden="1" x14ac:dyDescent="0.25">
      <c r="A169" s="24" t="s">
        <v>28</v>
      </c>
      <c r="B169" s="24" t="s">
        <v>29</v>
      </c>
      <c r="C169" s="24" t="s">
        <v>30</v>
      </c>
      <c r="D169" s="24" t="s">
        <v>31</v>
      </c>
      <c r="E169" s="24" t="s">
        <v>32</v>
      </c>
      <c r="F169" s="24" t="s">
        <v>33</v>
      </c>
      <c r="G169" s="24" t="s">
        <v>34</v>
      </c>
      <c r="H169" s="24" t="s">
        <v>35</v>
      </c>
      <c r="I169" s="24" t="s">
        <v>36</v>
      </c>
      <c r="J169" s="30"/>
    </row>
    <row r="170" spans="1:10" hidden="1" x14ac:dyDescent="0.25">
      <c r="A170" s="25" t="s">
        <v>102</v>
      </c>
      <c r="B170" s="25" t="s">
        <v>103</v>
      </c>
      <c r="C170" s="26"/>
      <c r="D170" s="26"/>
      <c r="E170" s="27"/>
      <c r="F170" s="27"/>
      <c r="G170" s="27"/>
      <c r="H170" s="27"/>
      <c r="I170" s="27"/>
    </row>
    <row r="171" spans="1:10" hidden="1" x14ac:dyDescent="0.25">
      <c r="A171" s="25" t="s">
        <v>104</v>
      </c>
      <c r="B171" s="25" t="s">
        <v>103</v>
      </c>
      <c r="C171" s="28">
        <v>150</v>
      </c>
      <c r="D171" s="28" t="s">
        <v>40</v>
      </c>
      <c r="E171" s="19"/>
      <c r="F171" s="25" t="str">
        <f>IF(ISBLANK(E171),"", PRODUCT(C171,E171))</f>
        <v/>
      </c>
      <c r="G171" s="19"/>
      <c r="H171" s="19"/>
      <c r="I171" s="19"/>
    </row>
    <row r="172" spans="1:10" hidden="1" x14ac:dyDescent="0.25">
      <c r="E172" s="25" t="s">
        <v>41</v>
      </c>
      <c r="F172" s="25" t="str">
        <f>IF(F171="","",SUM(F171:F171))</f>
        <v/>
      </c>
      <c r="G172" s="20" t="str">
        <f>IF(F171="","Neužpildytos visos objektų kainos","")</f>
        <v>Neužpildytos visos objektų kainos</v>
      </c>
    </row>
    <row r="173" spans="1:10" hidden="1" x14ac:dyDescent="0.25">
      <c r="E173" s="25" t="s">
        <v>42</v>
      </c>
      <c r="F173" s="19"/>
    </row>
    <row r="174" spans="1:10" hidden="1" x14ac:dyDescent="0.25">
      <c r="E174" s="25" t="s">
        <v>43</v>
      </c>
      <c r="F174" s="25" t="str">
        <f>IF(ISBLANK(F173), "", SUM(F172:F173))</f>
        <v/>
      </c>
    </row>
    <row r="175" spans="1:10" hidden="1" x14ac:dyDescent="0.25"/>
    <row r="176" spans="1:10" hidden="1" x14ac:dyDescent="0.25"/>
    <row r="177" spans="1:10" hidden="1" x14ac:dyDescent="0.25"/>
    <row r="178" spans="1:10" hidden="1" x14ac:dyDescent="0.25">
      <c r="A178" s="23" t="s">
        <v>105</v>
      </c>
      <c r="B178" s="23" t="s">
        <v>106</v>
      </c>
    </row>
    <row r="179" spans="1:10" hidden="1" x14ac:dyDescent="0.25"/>
    <row r="180" spans="1:10" hidden="1" x14ac:dyDescent="0.25">
      <c r="A180" s="23" t="s">
        <v>27</v>
      </c>
    </row>
    <row r="181" spans="1:10" s="31" customFormat="1" ht="45" hidden="1" x14ac:dyDescent="0.25">
      <c r="A181" s="24" t="s">
        <v>28</v>
      </c>
      <c r="B181" s="24" t="s">
        <v>29</v>
      </c>
      <c r="C181" s="24" t="s">
        <v>30</v>
      </c>
      <c r="D181" s="24" t="s">
        <v>31</v>
      </c>
      <c r="E181" s="24" t="s">
        <v>32</v>
      </c>
      <c r="F181" s="24" t="s">
        <v>33</v>
      </c>
      <c r="G181" s="24" t="s">
        <v>34</v>
      </c>
      <c r="H181" s="24" t="s">
        <v>35</v>
      </c>
      <c r="I181" s="24" t="s">
        <v>36</v>
      </c>
      <c r="J181" s="30"/>
    </row>
    <row r="182" spans="1:10" hidden="1" x14ac:dyDescent="0.25">
      <c r="A182" s="25" t="s">
        <v>107</v>
      </c>
      <c r="B182" s="25" t="s">
        <v>108</v>
      </c>
      <c r="C182" s="26"/>
      <c r="D182" s="26"/>
      <c r="E182" s="27"/>
      <c r="F182" s="27"/>
      <c r="G182" s="27"/>
      <c r="H182" s="27"/>
      <c r="I182" s="27"/>
    </row>
    <row r="183" spans="1:10" hidden="1" x14ac:dyDescent="0.25">
      <c r="A183" s="25" t="s">
        <v>109</v>
      </c>
      <c r="B183" s="25" t="s">
        <v>108</v>
      </c>
      <c r="C183" s="28">
        <v>14000</v>
      </c>
      <c r="D183" s="28" t="s">
        <v>40</v>
      </c>
      <c r="E183" s="19"/>
      <c r="F183" s="25" t="str">
        <f>IF(ISBLANK(E183),"", PRODUCT(C183,E183))</f>
        <v/>
      </c>
      <c r="G183" s="19"/>
      <c r="H183" s="19"/>
      <c r="I183" s="19"/>
    </row>
    <row r="184" spans="1:10" hidden="1" x14ac:dyDescent="0.25">
      <c r="E184" s="25" t="s">
        <v>41</v>
      </c>
      <c r="F184" s="25" t="str">
        <f>IF(F183="","",SUM(F183:F183))</f>
        <v/>
      </c>
      <c r="G184" s="20" t="str">
        <f>IF(F183="","Neužpildytos visos objektų kainos","")</f>
        <v>Neužpildytos visos objektų kainos</v>
      </c>
    </row>
    <row r="185" spans="1:10" hidden="1" x14ac:dyDescent="0.25">
      <c r="E185" s="25" t="s">
        <v>42</v>
      </c>
      <c r="F185" s="19"/>
    </row>
    <row r="186" spans="1:10" hidden="1" x14ac:dyDescent="0.25">
      <c r="E186" s="25" t="s">
        <v>43</v>
      </c>
      <c r="F186" s="25" t="str">
        <f>IF(ISBLANK(F185), "", SUM(F184:F185))</f>
        <v/>
      </c>
    </row>
    <row r="187" spans="1:10" hidden="1" x14ac:dyDescent="0.25"/>
    <row r="188" spans="1:10" hidden="1" x14ac:dyDescent="0.25"/>
    <row r="189" spans="1:10" hidden="1" x14ac:dyDescent="0.25"/>
    <row r="190" spans="1:10" hidden="1" x14ac:dyDescent="0.25">
      <c r="A190" s="23" t="s">
        <v>110</v>
      </c>
      <c r="B190" s="23" t="s">
        <v>111</v>
      </c>
    </row>
    <row r="191" spans="1:10" hidden="1" x14ac:dyDescent="0.25"/>
    <row r="192" spans="1:10" hidden="1" x14ac:dyDescent="0.25">
      <c r="A192" s="23" t="s">
        <v>27</v>
      </c>
    </row>
    <row r="193" spans="1:10" s="31" customFormat="1" ht="45" hidden="1" x14ac:dyDescent="0.25">
      <c r="A193" s="24" t="s">
        <v>28</v>
      </c>
      <c r="B193" s="24" t="s">
        <v>29</v>
      </c>
      <c r="C193" s="24" t="s">
        <v>30</v>
      </c>
      <c r="D193" s="24" t="s">
        <v>31</v>
      </c>
      <c r="E193" s="24" t="s">
        <v>32</v>
      </c>
      <c r="F193" s="24" t="s">
        <v>33</v>
      </c>
      <c r="G193" s="24" t="s">
        <v>34</v>
      </c>
      <c r="H193" s="24" t="s">
        <v>35</v>
      </c>
      <c r="I193" s="24" t="s">
        <v>36</v>
      </c>
      <c r="J193" s="30"/>
    </row>
    <row r="194" spans="1:10" hidden="1" x14ac:dyDescent="0.25">
      <c r="A194" s="25" t="s">
        <v>112</v>
      </c>
      <c r="B194" s="25" t="s">
        <v>113</v>
      </c>
      <c r="C194" s="26"/>
      <c r="D194" s="26"/>
      <c r="E194" s="27"/>
      <c r="F194" s="27"/>
      <c r="G194" s="27"/>
      <c r="H194" s="27"/>
      <c r="I194" s="27"/>
    </row>
    <row r="195" spans="1:10" hidden="1" x14ac:dyDescent="0.25">
      <c r="A195" s="25" t="s">
        <v>114</v>
      </c>
      <c r="B195" s="25" t="s">
        <v>115</v>
      </c>
      <c r="C195" s="28">
        <v>150</v>
      </c>
      <c r="D195" s="28" t="s">
        <v>40</v>
      </c>
      <c r="E195" s="19"/>
      <c r="F195" s="25" t="str">
        <f>IF(ISBLANK(E195),"", PRODUCT(C195,E195))</f>
        <v/>
      </c>
      <c r="G195" s="19"/>
      <c r="H195" s="19"/>
      <c r="I195" s="19"/>
    </row>
    <row r="196" spans="1:10" hidden="1" x14ac:dyDescent="0.25">
      <c r="A196" s="25" t="s">
        <v>116</v>
      </c>
      <c r="B196" s="25" t="s">
        <v>117</v>
      </c>
      <c r="C196" s="28">
        <v>50</v>
      </c>
      <c r="D196" s="28" t="s">
        <v>40</v>
      </c>
      <c r="E196" s="19"/>
      <c r="F196" s="25" t="str">
        <f>IF(ISBLANK(E196),"", PRODUCT(C196,E196))</f>
        <v/>
      </c>
      <c r="G196" s="19"/>
      <c r="H196" s="19"/>
      <c r="I196" s="19"/>
    </row>
    <row r="197" spans="1:10" hidden="1" x14ac:dyDescent="0.25">
      <c r="E197" s="25" t="s">
        <v>41</v>
      </c>
      <c r="F197" s="25" t="str">
        <f>IF((SUMPRODUCT(--(F195:F196=""))&gt;0), "", SUM(F195:F196))</f>
        <v/>
      </c>
      <c r="G197" s="20" t="str">
        <f>IF((SUMPRODUCT(--(F195:F196=""))&gt;0), "Neužpildytos visų objektų kainos", "")</f>
        <v>Neužpildytos visų objektų kainos</v>
      </c>
    </row>
    <row r="198" spans="1:10" hidden="1" x14ac:dyDescent="0.25">
      <c r="E198" s="25" t="s">
        <v>42</v>
      </c>
      <c r="F198" s="19"/>
    </row>
    <row r="199" spans="1:10" hidden="1" x14ac:dyDescent="0.25">
      <c r="E199" s="25" t="s">
        <v>43</v>
      </c>
      <c r="F199" s="25" t="str">
        <f>IF(ISBLANK(F198), "", SUM(F197:F198))</f>
        <v/>
      </c>
    </row>
    <row r="200" spans="1:10" hidden="1" x14ac:dyDescent="0.25"/>
    <row r="201" spans="1:10" hidden="1" x14ac:dyDescent="0.25"/>
    <row r="202" spans="1:10" hidden="1" x14ac:dyDescent="0.25"/>
    <row r="203" spans="1:10" hidden="1" x14ac:dyDescent="0.25">
      <c r="A203" s="23" t="s">
        <v>118</v>
      </c>
      <c r="B203" s="23" t="s">
        <v>119</v>
      </c>
    </row>
    <row r="204" spans="1:10" hidden="1" x14ac:dyDescent="0.25"/>
    <row r="205" spans="1:10" hidden="1" x14ac:dyDescent="0.25">
      <c r="A205" s="23" t="s">
        <v>27</v>
      </c>
    </row>
    <row r="206" spans="1:10" s="31" customFormat="1" ht="45" hidden="1" x14ac:dyDescent="0.25">
      <c r="A206" s="24" t="s">
        <v>28</v>
      </c>
      <c r="B206" s="24" t="s">
        <v>29</v>
      </c>
      <c r="C206" s="24" t="s">
        <v>30</v>
      </c>
      <c r="D206" s="24" t="s">
        <v>31</v>
      </c>
      <c r="E206" s="24" t="s">
        <v>32</v>
      </c>
      <c r="F206" s="24" t="s">
        <v>33</v>
      </c>
      <c r="G206" s="24" t="s">
        <v>34</v>
      </c>
      <c r="H206" s="24" t="s">
        <v>35</v>
      </c>
      <c r="I206" s="24" t="s">
        <v>36</v>
      </c>
      <c r="J206" s="30"/>
    </row>
    <row r="207" spans="1:10" hidden="1" x14ac:dyDescent="0.25">
      <c r="A207" s="25" t="s">
        <v>120</v>
      </c>
      <c r="B207" s="25" t="s">
        <v>121</v>
      </c>
      <c r="C207" s="26"/>
      <c r="D207" s="26"/>
      <c r="E207" s="27"/>
      <c r="F207" s="27"/>
      <c r="G207" s="27"/>
      <c r="H207" s="27"/>
      <c r="I207" s="27"/>
    </row>
    <row r="208" spans="1:10" hidden="1" x14ac:dyDescent="0.25">
      <c r="A208" s="25" t="s">
        <v>122</v>
      </c>
      <c r="B208" s="25" t="s">
        <v>121</v>
      </c>
      <c r="C208" s="28">
        <v>250</v>
      </c>
      <c r="D208" s="28" t="s">
        <v>40</v>
      </c>
      <c r="E208" s="19"/>
      <c r="F208" s="25" t="str">
        <f>IF(ISBLANK(E208),"", PRODUCT(C208,E208))</f>
        <v/>
      </c>
      <c r="G208" s="19"/>
      <c r="H208" s="19"/>
      <c r="I208" s="19"/>
    </row>
    <row r="209" spans="1:10" hidden="1" x14ac:dyDescent="0.25">
      <c r="E209" s="25" t="s">
        <v>41</v>
      </c>
      <c r="F209" s="25" t="str">
        <f>IF(F208="","",SUM(F208:F208))</f>
        <v/>
      </c>
      <c r="G209" s="20" t="str">
        <f>IF(F208="","Neužpildytos visos objektų kainos","")</f>
        <v>Neužpildytos visos objektų kainos</v>
      </c>
    </row>
    <row r="210" spans="1:10" hidden="1" x14ac:dyDescent="0.25">
      <c r="E210" s="25" t="s">
        <v>42</v>
      </c>
      <c r="F210" s="19"/>
    </row>
    <row r="211" spans="1:10" hidden="1" x14ac:dyDescent="0.25">
      <c r="E211" s="25" t="s">
        <v>43</v>
      </c>
      <c r="F211" s="25" t="str">
        <f>IF(ISBLANK(F210), "", SUM(F209:F210))</f>
        <v/>
      </c>
    </row>
    <row r="212" spans="1:10" hidden="1" x14ac:dyDescent="0.25"/>
    <row r="213" spans="1:10" hidden="1" x14ac:dyDescent="0.25"/>
    <row r="214" spans="1:10" hidden="1" x14ac:dyDescent="0.25"/>
    <row r="215" spans="1:10" hidden="1" x14ac:dyDescent="0.25">
      <c r="A215" s="23" t="s">
        <v>123</v>
      </c>
      <c r="B215" s="23" t="s">
        <v>124</v>
      </c>
    </row>
    <row r="216" spans="1:10" hidden="1" x14ac:dyDescent="0.25"/>
    <row r="217" spans="1:10" hidden="1" x14ac:dyDescent="0.25">
      <c r="A217" s="23" t="s">
        <v>27</v>
      </c>
    </row>
    <row r="218" spans="1:10" s="31" customFormat="1" ht="45" hidden="1" x14ac:dyDescent="0.25">
      <c r="A218" s="24" t="s">
        <v>28</v>
      </c>
      <c r="B218" s="24" t="s">
        <v>29</v>
      </c>
      <c r="C218" s="24" t="s">
        <v>30</v>
      </c>
      <c r="D218" s="24" t="s">
        <v>31</v>
      </c>
      <c r="E218" s="24" t="s">
        <v>32</v>
      </c>
      <c r="F218" s="24" t="s">
        <v>33</v>
      </c>
      <c r="G218" s="24" t="s">
        <v>34</v>
      </c>
      <c r="H218" s="24" t="s">
        <v>35</v>
      </c>
      <c r="I218" s="24" t="s">
        <v>36</v>
      </c>
      <c r="J218" s="30"/>
    </row>
    <row r="219" spans="1:10" hidden="1" x14ac:dyDescent="0.25">
      <c r="A219" s="25" t="s">
        <v>125</v>
      </c>
      <c r="B219" s="25" t="s">
        <v>126</v>
      </c>
      <c r="C219" s="26"/>
      <c r="D219" s="26"/>
      <c r="E219" s="27"/>
      <c r="F219" s="27"/>
      <c r="G219" s="27"/>
      <c r="H219" s="27"/>
      <c r="I219" s="27"/>
    </row>
    <row r="220" spans="1:10" hidden="1" x14ac:dyDescent="0.25">
      <c r="A220" s="25" t="s">
        <v>127</v>
      </c>
      <c r="B220" s="25" t="s">
        <v>126</v>
      </c>
      <c r="C220" s="28">
        <v>5000</v>
      </c>
      <c r="D220" s="28" t="s">
        <v>40</v>
      </c>
      <c r="E220" s="19"/>
      <c r="F220" s="25" t="str">
        <f>IF(ISBLANK(E220),"", PRODUCT(C220,E220))</f>
        <v/>
      </c>
      <c r="G220" s="19"/>
      <c r="H220" s="19"/>
      <c r="I220" s="19"/>
    </row>
    <row r="221" spans="1:10" hidden="1" x14ac:dyDescent="0.25">
      <c r="E221" s="25" t="s">
        <v>41</v>
      </c>
      <c r="F221" s="25" t="str">
        <f>IF(F220="","",SUM(F220:F220))</f>
        <v/>
      </c>
      <c r="G221" s="20" t="str">
        <f>IF(F220="","Neužpildytos visos objektų kainos","")</f>
        <v>Neužpildytos visos objektų kainos</v>
      </c>
    </row>
    <row r="222" spans="1:10" hidden="1" x14ac:dyDescent="0.25">
      <c r="E222" s="25" t="s">
        <v>42</v>
      </c>
      <c r="F222" s="19"/>
    </row>
    <row r="223" spans="1:10" hidden="1" x14ac:dyDescent="0.25">
      <c r="E223" s="25" t="s">
        <v>43</v>
      </c>
      <c r="F223" s="25" t="str">
        <f>IF(ISBLANK(F222), "", SUM(F221:F222))</f>
        <v/>
      </c>
    </row>
    <row r="224" spans="1:10" hidden="1" x14ac:dyDescent="0.25"/>
    <row r="225" spans="1:10" hidden="1" x14ac:dyDescent="0.25"/>
    <row r="226" spans="1:10" hidden="1" x14ac:dyDescent="0.25"/>
    <row r="227" spans="1:10" hidden="1" x14ac:dyDescent="0.25">
      <c r="A227" s="23" t="s">
        <v>128</v>
      </c>
      <c r="B227" s="23" t="s">
        <v>129</v>
      </c>
    </row>
    <row r="228" spans="1:10" hidden="1" x14ac:dyDescent="0.25"/>
    <row r="229" spans="1:10" hidden="1" x14ac:dyDescent="0.25">
      <c r="A229" s="23" t="s">
        <v>27</v>
      </c>
    </row>
    <row r="230" spans="1:10" s="31" customFormat="1" ht="45" hidden="1" x14ac:dyDescent="0.25">
      <c r="A230" s="24" t="s">
        <v>28</v>
      </c>
      <c r="B230" s="24" t="s">
        <v>29</v>
      </c>
      <c r="C230" s="24" t="s">
        <v>30</v>
      </c>
      <c r="D230" s="24" t="s">
        <v>31</v>
      </c>
      <c r="E230" s="24" t="s">
        <v>32</v>
      </c>
      <c r="F230" s="24" t="s">
        <v>33</v>
      </c>
      <c r="G230" s="24" t="s">
        <v>34</v>
      </c>
      <c r="H230" s="24" t="s">
        <v>35</v>
      </c>
      <c r="I230" s="24" t="s">
        <v>36</v>
      </c>
      <c r="J230" s="30"/>
    </row>
    <row r="231" spans="1:10" hidden="1" x14ac:dyDescent="0.25">
      <c r="A231" s="25" t="s">
        <v>130</v>
      </c>
      <c r="B231" s="25" t="s">
        <v>131</v>
      </c>
      <c r="C231" s="26"/>
      <c r="D231" s="26"/>
      <c r="E231" s="27"/>
      <c r="F231" s="27"/>
      <c r="G231" s="27"/>
      <c r="H231" s="27"/>
      <c r="I231" s="27"/>
    </row>
    <row r="232" spans="1:10" hidden="1" x14ac:dyDescent="0.25">
      <c r="A232" s="25" t="s">
        <v>132</v>
      </c>
      <c r="B232" s="25" t="s">
        <v>131</v>
      </c>
      <c r="C232" s="28">
        <v>100</v>
      </c>
      <c r="D232" s="28" t="s">
        <v>40</v>
      </c>
      <c r="E232" s="19"/>
      <c r="F232" s="25" t="str">
        <f>IF(ISBLANK(E232),"", PRODUCT(C232,E232))</f>
        <v/>
      </c>
      <c r="G232" s="19"/>
      <c r="H232" s="19"/>
      <c r="I232" s="19"/>
    </row>
    <row r="233" spans="1:10" hidden="1" x14ac:dyDescent="0.25">
      <c r="E233" s="25" t="s">
        <v>41</v>
      </c>
      <c r="F233" s="25" t="str">
        <f>IF(F232="","",SUM(F232:F232))</f>
        <v/>
      </c>
      <c r="G233" s="20" t="str">
        <f>IF(F232="","Neužpildytos visos objektų kainos","")</f>
        <v>Neužpildytos visos objektų kainos</v>
      </c>
    </row>
    <row r="234" spans="1:10" hidden="1" x14ac:dyDescent="0.25">
      <c r="E234" s="25" t="s">
        <v>42</v>
      </c>
      <c r="F234" s="19"/>
    </row>
    <row r="235" spans="1:10" hidden="1" x14ac:dyDescent="0.25">
      <c r="E235" s="25" t="s">
        <v>43</v>
      </c>
      <c r="F235" s="25" t="str">
        <f>IF(ISBLANK(F234), "", SUM(F233:F234))</f>
        <v/>
      </c>
    </row>
    <row r="236" spans="1:10" hidden="1" x14ac:dyDescent="0.25"/>
    <row r="237" spans="1:10" hidden="1" x14ac:dyDescent="0.25"/>
    <row r="238" spans="1:10" hidden="1" x14ac:dyDescent="0.25"/>
    <row r="239" spans="1:10" hidden="1" x14ac:dyDescent="0.25">
      <c r="A239" s="23" t="s">
        <v>133</v>
      </c>
      <c r="B239" s="23" t="s">
        <v>134</v>
      </c>
    </row>
    <row r="240" spans="1:10" hidden="1" x14ac:dyDescent="0.25"/>
    <row r="241" spans="1:10" hidden="1" x14ac:dyDescent="0.25">
      <c r="A241" s="23" t="s">
        <v>27</v>
      </c>
    </row>
    <row r="242" spans="1:10" s="31" customFormat="1" ht="45" hidden="1" x14ac:dyDescent="0.25">
      <c r="A242" s="24" t="s">
        <v>28</v>
      </c>
      <c r="B242" s="24" t="s">
        <v>29</v>
      </c>
      <c r="C242" s="24" t="s">
        <v>30</v>
      </c>
      <c r="D242" s="24" t="s">
        <v>31</v>
      </c>
      <c r="E242" s="24" t="s">
        <v>32</v>
      </c>
      <c r="F242" s="24" t="s">
        <v>33</v>
      </c>
      <c r="G242" s="24" t="s">
        <v>34</v>
      </c>
      <c r="H242" s="24" t="s">
        <v>35</v>
      </c>
      <c r="I242" s="24" t="s">
        <v>36</v>
      </c>
      <c r="J242" s="30"/>
    </row>
    <row r="243" spans="1:10" hidden="1" x14ac:dyDescent="0.25">
      <c r="A243" s="25" t="s">
        <v>135</v>
      </c>
      <c r="B243" s="25" t="s">
        <v>136</v>
      </c>
      <c r="C243" s="26"/>
      <c r="D243" s="26"/>
      <c r="E243" s="27"/>
      <c r="F243" s="27"/>
      <c r="G243" s="27"/>
      <c r="H243" s="27"/>
      <c r="I243" s="27"/>
    </row>
    <row r="244" spans="1:10" hidden="1" x14ac:dyDescent="0.25">
      <c r="A244" s="25" t="s">
        <v>137</v>
      </c>
      <c r="B244" s="25" t="s">
        <v>136</v>
      </c>
      <c r="C244" s="28">
        <v>500</v>
      </c>
      <c r="D244" s="28" t="s">
        <v>40</v>
      </c>
      <c r="E244" s="19"/>
      <c r="F244" s="25" t="str">
        <f>IF(ISBLANK(E244),"", PRODUCT(C244,E244))</f>
        <v/>
      </c>
      <c r="G244" s="19"/>
      <c r="H244" s="19"/>
      <c r="I244" s="19"/>
    </row>
    <row r="245" spans="1:10" hidden="1" x14ac:dyDescent="0.25">
      <c r="E245" s="25" t="s">
        <v>41</v>
      </c>
      <c r="F245" s="25" t="str">
        <f>IF(F244="","",SUM(F244:F244))</f>
        <v/>
      </c>
      <c r="G245" s="20" t="str">
        <f>IF(F244="","Neužpildytos visos objektų kainos","")</f>
        <v>Neužpildytos visos objektų kainos</v>
      </c>
    </row>
    <row r="246" spans="1:10" hidden="1" x14ac:dyDescent="0.25">
      <c r="E246" s="25" t="s">
        <v>42</v>
      </c>
      <c r="F246" s="19"/>
    </row>
    <row r="247" spans="1:10" hidden="1" x14ac:dyDescent="0.25">
      <c r="E247" s="25" t="s">
        <v>43</v>
      </c>
      <c r="F247" s="25" t="str">
        <f>IF(ISBLANK(F246), "", SUM(F245:F246))</f>
        <v/>
      </c>
    </row>
    <row r="248" spans="1:10" hidden="1" x14ac:dyDescent="0.25"/>
    <row r="249" spans="1:10" hidden="1" x14ac:dyDescent="0.25"/>
    <row r="250" spans="1:10" hidden="1" x14ac:dyDescent="0.25"/>
    <row r="251" spans="1:10" hidden="1" x14ac:dyDescent="0.25">
      <c r="A251" s="23" t="s">
        <v>138</v>
      </c>
      <c r="B251" s="23" t="s">
        <v>139</v>
      </c>
    </row>
    <row r="252" spans="1:10" hidden="1" x14ac:dyDescent="0.25"/>
    <row r="253" spans="1:10" hidden="1" x14ac:dyDescent="0.25">
      <c r="A253" s="23" t="s">
        <v>27</v>
      </c>
    </row>
    <row r="254" spans="1:10" s="31" customFormat="1" ht="45" hidden="1" x14ac:dyDescent="0.25">
      <c r="A254" s="24" t="s">
        <v>28</v>
      </c>
      <c r="B254" s="24" t="s">
        <v>29</v>
      </c>
      <c r="C254" s="24" t="s">
        <v>30</v>
      </c>
      <c r="D254" s="24" t="s">
        <v>31</v>
      </c>
      <c r="E254" s="24" t="s">
        <v>32</v>
      </c>
      <c r="F254" s="24" t="s">
        <v>33</v>
      </c>
      <c r="G254" s="24" t="s">
        <v>34</v>
      </c>
      <c r="H254" s="24" t="s">
        <v>35</v>
      </c>
      <c r="I254" s="24" t="s">
        <v>36</v>
      </c>
      <c r="J254" s="30"/>
    </row>
    <row r="255" spans="1:10" hidden="1" x14ac:dyDescent="0.25">
      <c r="A255" s="25" t="s">
        <v>140</v>
      </c>
      <c r="B255" s="25" t="s">
        <v>141</v>
      </c>
      <c r="C255" s="26"/>
      <c r="D255" s="26"/>
      <c r="E255" s="27"/>
      <c r="F255" s="27"/>
      <c r="G255" s="27"/>
      <c r="H255" s="27"/>
      <c r="I255" s="27"/>
    </row>
    <row r="256" spans="1:10" hidden="1" x14ac:dyDescent="0.25">
      <c r="A256" s="25" t="s">
        <v>142</v>
      </c>
      <c r="B256" s="25" t="s">
        <v>141</v>
      </c>
      <c r="C256" s="28">
        <v>25800</v>
      </c>
      <c r="D256" s="28" t="s">
        <v>40</v>
      </c>
      <c r="E256" s="19"/>
      <c r="F256" s="25" t="str">
        <f>IF(ISBLANK(E256),"", PRODUCT(C256,E256))</f>
        <v/>
      </c>
      <c r="G256" s="19"/>
      <c r="H256" s="19"/>
      <c r="I256" s="19"/>
    </row>
    <row r="257" spans="1:10" hidden="1" x14ac:dyDescent="0.25">
      <c r="E257" s="25" t="s">
        <v>41</v>
      </c>
      <c r="F257" s="25" t="str">
        <f>IF(F256="","",SUM(F256:F256))</f>
        <v/>
      </c>
      <c r="G257" s="20" t="str">
        <f>IF(F256="","Neužpildytos visos objektų kainos","")</f>
        <v>Neužpildytos visos objektų kainos</v>
      </c>
    </row>
    <row r="258" spans="1:10" hidden="1" x14ac:dyDescent="0.25">
      <c r="E258" s="25" t="s">
        <v>42</v>
      </c>
      <c r="F258" s="19"/>
    </row>
    <row r="259" spans="1:10" hidden="1" x14ac:dyDescent="0.25">
      <c r="E259" s="25" t="s">
        <v>43</v>
      </c>
      <c r="F259" s="25" t="str">
        <f>IF(ISBLANK(F258), "", SUM(F257:F258))</f>
        <v/>
      </c>
    </row>
    <row r="260" spans="1:10" hidden="1" x14ac:dyDescent="0.25"/>
    <row r="261" spans="1:10" hidden="1" x14ac:dyDescent="0.25"/>
    <row r="262" spans="1:10" hidden="1" x14ac:dyDescent="0.25"/>
    <row r="263" spans="1:10" hidden="1" x14ac:dyDescent="0.25">
      <c r="A263" s="23" t="s">
        <v>143</v>
      </c>
      <c r="B263" s="23" t="s">
        <v>144</v>
      </c>
    </row>
    <row r="264" spans="1:10" hidden="1" x14ac:dyDescent="0.25"/>
    <row r="265" spans="1:10" hidden="1" x14ac:dyDescent="0.25">
      <c r="A265" s="23" t="s">
        <v>27</v>
      </c>
    </row>
    <row r="266" spans="1:10" s="31" customFormat="1" ht="45" hidden="1" x14ac:dyDescent="0.25">
      <c r="A266" s="24" t="s">
        <v>28</v>
      </c>
      <c r="B266" s="24" t="s">
        <v>29</v>
      </c>
      <c r="C266" s="24" t="s">
        <v>30</v>
      </c>
      <c r="D266" s="24" t="s">
        <v>31</v>
      </c>
      <c r="E266" s="24" t="s">
        <v>32</v>
      </c>
      <c r="F266" s="24" t="s">
        <v>33</v>
      </c>
      <c r="G266" s="24" t="s">
        <v>34</v>
      </c>
      <c r="H266" s="24" t="s">
        <v>35</v>
      </c>
      <c r="I266" s="24" t="s">
        <v>36</v>
      </c>
      <c r="J266" s="30"/>
    </row>
    <row r="267" spans="1:10" hidden="1" x14ac:dyDescent="0.25">
      <c r="A267" s="25" t="s">
        <v>145</v>
      </c>
      <c r="B267" s="25" t="s">
        <v>146</v>
      </c>
      <c r="C267" s="26"/>
      <c r="D267" s="26"/>
      <c r="E267" s="27"/>
      <c r="F267" s="27"/>
      <c r="G267" s="27"/>
      <c r="H267" s="27"/>
      <c r="I267" s="27"/>
    </row>
    <row r="268" spans="1:10" hidden="1" x14ac:dyDescent="0.25">
      <c r="A268" s="25" t="s">
        <v>147</v>
      </c>
      <c r="B268" s="25" t="s">
        <v>146</v>
      </c>
      <c r="C268" s="28">
        <v>1500</v>
      </c>
      <c r="D268" s="28" t="s">
        <v>40</v>
      </c>
      <c r="E268" s="19"/>
      <c r="F268" s="25" t="str">
        <f>IF(ISBLANK(E268),"", PRODUCT(C268,E268))</f>
        <v/>
      </c>
      <c r="G268" s="19"/>
      <c r="H268" s="19"/>
      <c r="I268" s="19"/>
    </row>
    <row r="269" spans="1:10" hidden="1" x14ac:dyDescent="0.25">
      <c r="E269" s="25" t="s">
        <v>41</v>
      </c>
      <c r="F269" s="25" t="str">
        <f>IF(F268="","",SUM(F268:F268))</f>
        <v/>
      </c>
      <c r="G269" s="20" t="str">
        <f>IF(F268="","Neužpildytos visos objektų kainos","")</f>
        <v>Neužpildytos visos objektų kainos</v>
      </c>
    </row>
    <row r="270" spans="1:10" hidden="1" x14ac:dyDescent="0.25">
      <c r="E270" s="25" t="s">
        <v>42</v>
      </c>
      <c r="F270" s="19"/>
    </row>
    <row r="271" spans="1:10" hidden="1" x14ac:dyDescent="0.25">
      <c r="E271" s="25" t="s">
        <v>43</v>
      </c>
      <c r="F271" s="25" t="str">
        <f>IF(ISBLANK(F270), "", SUM(F269:F270))</f>
        <v/>
      </c>
    </row>
    <row r="272" spans="1:10" hidden="1" x14ac:dyDescent="0.25"/>
    <row r="273" spans="1:10" hidden="1" x14ac:dyDescent="0.25"/>
    <row r="274" spans="1:10" hidden="1" x14ac:dyDescent="0.25"/>
    <row r="275" spans="1:10" hidden="1" x14ac:dyDescent="0.25">
      <c r="A275" s="23" t="s">
        <v>148</v>
      </c>
      <c r="B275" s="23" t="s">
        <v>149</v>
      </c>
    </row>
    <row r="276" spans="1:10" hidden="1" x14ac:dyDescent="0.25"/>
    <row r="277" spans="1:10" hidden="1" x14ac:dyDescent="0.25">
      <c r="A277" s="23" t="s">
        <v>27</v>
      </c>
    </row>
    <row r="278" spans="1:10" s="31" customFormat="1" ht="45" hidden="1" x14ac:dyDescent="0.25">
      <c r="A278" s="24" t="s">
        <v>28</v>
      </c>
      <c r="B278" s="24" t="s">
        <v>29</v>
      </c>
      <c r="C278" s="24" t="s">
        <v>30</v>
      </c>
      <c r="D278" s="24" t="s">
        <v>31</v>
      </c>
      <c r="E278" s="24" t="s">
        <v>32</v>
      </c>
      <c r="F278" s="24" t="s">
        <v>33</v>
      </c>
      <c r="G278" s="24" t="s">
        <v>34</v>
      </c>
      <c r="H278" s="24" t="s">
        <v>35</v>
      </c>
      <c r="I278" s="24" t="s">
        <v>36</v>
      </c>
      <c r="J278" s="30"/>
    </row>
    <row r="279" spans="1:10" hidden="1" x14ac:dyDescent="0.25">
      <c r="A279" s="25" t="s">
        <v>150</v>
      </c>
      <c r="B279" s="25" t="s">
        <v>151</v>
      </c>
      <c r="C279" s="26"/>
      <c r="D279" s="26"/>
      <c r="E279" s="27"/>
      <c r="F279" s="27"/>
      <c r="G279" s="27"/>
      <c r="H279" s="27"/>
      <c r="I279" s="27"/>
    </row>
    <row r="280" spans="1:10" hidden="1" x14ac:dyDescent="0.25">
      <c r="A280" s="25" t="s">
        <v>152</v>
      </c>
      <c r="B280" s="25" t="s">
        <v>151</v>
      </c>
      <c r="C280" s="28">
        <v>500</v>
      </c>
      <c r="D280" s="28" t="s">
        <v>40</v>
      </c>
      <c r="E280" s="19"/>
      <c r="F280" s="25" t="str">
        <f>IF(ISBLANK(E280),"", PRODUCT(C280,E280))</f>
        <v/>
      </c>
      <c r="G280" s="19"/>
      <c r="H280" s="19"/>
      <c r="I280" s="19"/>
    </row>
    <row r="281" spans="1:10" hidden="1" x14ac:dyDescent="0.25">
      <c r="E281" s="25" t="s">
        <v>41</v>
      </c>
      <c r="F281" s="25" t="str">
        <f>IF(F280="","",SUM(F280:F280))</f>
        <v/>
      </c>
      <c r="G281" s="20" t="str">
        <f>IF(F280="","Neužpildytos visos objektų kainos","")</f>
        <v>Neužpildytos visos objektų kainos</v>
      </c>
    </row>
    <row r="282" spans="1:10" hidden="1" x14ac:dyDescent="0.25">
      <c r="E282" s="25" t="s">
        <v>42</v>
      </c>
      <c r="F282" s="19"/>
    </row>
    <row r="283" spans="1:10" hidden="1" x14ac:dyDescent="0.25">
      <c r="E283" s="25" t="s">
        <v>43</v>
      </c>
      <c r="F283" s="25" t="str">
        <f>IF(ISBLANK(F282), "", SUM(F281:F282))</f>
        <v/>
      </c>
    </row>
    <row r="284" spans="1:10" hidden="1" x14ac:dyDescent="0.25"/>
    <row r="285" spans="1:10" hidden="1" x14ac:dyDescent="0.25"/>
    <row r="286" spans="1:10" hidden="1" x14ac:dyDescent="0.25"/>
    <row r="287" spans="1:10" hidden="1" x14ac:dyDescent="0.25">
      <c r="A287" s="23" t="s">
        <v>153</v>
      </c>
      <c r="B287" s="23" t="s">
        <v>154</v>
      </c>
    </row>
    <row r="288" spans="1:10" hidden="1" x14ac:dyDescent="0.25"/>
    <row r="289" spans="1:10" hidden="1" x14ac:dyDescent="0.25">
      <c r="A289" s="23" t="s">
        <v>27</v>
      </c>
    </row>
    <row r="290" spans="1:10" s="31" customFormat="1" ht="45" hidden="1" x14ac:dyDescent="0.25">
      <c r="A290" s="24" t="s">
        <v>28</v>
      </c>
      <c r="B290" s="24" t="s">
        <v>29</v>
      </c>
      <c r="C290" s="24" t="s">
        <v>30</v>
      </c>
      <c r="D290" s="24" t="s">
        <v>31</v>
      </c>
      <c r="E290" s="24" t="s">
        <v>32</v>
      </c>
      <c r="F290" s="24" t="s">
        <v>33</v>
      </c>
      <c r="G290" s="24" t="s">
        <v>34</v>
      </c>
      <c r="H290" s="24" t="s">
        <v>35</v>
      </c>
      <c r="I290" s="24" t="s">
        <v>36</v>
      </c>
      <c r="J290" s="30"/>
    </row>
    <row r="291" spans="1:10" hidden="1" x14ac:dyDescent="0.25">
      <c r="A291" s="25" t="s">
        <v>155</v>
      </c>
      <c r="B291" s="25" t="s">
        <v>156</v>
      </c>
      <c r="C291" s="26"/>
      <c r="D291" s="26"/>
      <c r="E291" s="27"/>
      <c r="F291" s="27"/>
      <c r="G291" s="27"/>
      <c r="H291" s="27"/>
      <c r="I291" s="27"/>
    </row>
    <row r="292" spans="1:10" hidden="1" x14ac:dyDescent="0.25">
      <c r="A292" s="25" t="s">
        <v>157</v>
      </c>
      <c r="B292" s="25" t="s">
        <v>156</v>
      </c>
      <c r="C292" s="28">
        <v>300</v>
      </c>
      <c r="D292" s="28" t="s">
        <v>40</v>
      </c>
      <c r="E292" s="19"/>
      <c r="F292" s="25" t="str">
        <f>IF(ISBLANK(E292),"", PRODUCT(C292,E292))</f>
        <v/>
      </c>
      <c r="G292" s="19"/>
      <c r="H292" s="19"/>
      <c r="I292" s="19"/>
    </row>
    <row r="293" spans="1:10" hidden="1" x14ac:dyDescent="0.25">
      <c r="E293" s="25" t="s">
        <v>41</v>
      </c>
      <c r="F293" s="25" t="str">
        <f>IF(F292="","",SUM(F292:F292))</f>
        <v/>
      </c>
      <c r="G293" s="20" t="str">
        <f>IF(F292="","Neužpildytos visos objektų kainos","")</f>
        <v>Neužpildytos visos objektų kainos</v>
      </c>
    </row>
    <row r="294" spans="1:10" hidden="1" x14ac:dyDescent="0.25">
      <c r="E294" s="25" t="s">
        <v>42</v>
      </c>
      <c r="F294" s="19"/>
    </row>
    <row r="295" spans="1:10" hidden="1" x14ac:dyDescent="0.25">
      <c r="E295" s="25" t="s">
        <v>43</v>
      </c>
      <c r="F295" s="25" t="str">
        <f>IF(ISBLANK(F294), "", SUM(F293:F294))</f>
        <v/>
      </c>
    </row>
    <row r="296" spans="1:10" hidden="1" x14ac:dyDescent="0.25"/>
    <row r="297" spans="1:10" hidden="1" x14ac:dyDescent="0.25"/>
    <row r="298" spans="1:10" hidden="1" x14ac:dyDescent="0.25"/>
    <row r="299" spans="1:10" hidden="1" x14ac:dyDescent="0.25">
      <c r="A299" s="23" t="s">
        <v>158</v>
      </c>
      <c r="B299" s="23" t="s">
        <v>159</v>
      </c>
    </row>
    <row r="300" spans="1:10" hidden="1" x14ac:dyDescent="0.25"/>
    <row r="301" spans="1:10" hidden="1" x14ac:dyDescent="0.25">
      <c r="A301" s="23" t="s">
        <v>27</v>
      </c>
    </row>
    <row r="302" spans="1:10" s="31" customFormat="1" ht="45" hidden="1" x14ac:dyDescent="0.25">
      <c r="A302" s="24" t="s">
        <v>28</v>
      </c>
      <c r="B302" s="24" t="s">
        <v>29</v>
      </c>
      <c r="C302" s="24" t="s">
        <v>30</v>
      </c>
      <c r="D302" s="24" t="s">
        <v>31</v>
      </c>
      <c r="E302" s="24" t="s">
        <v>32</v>
      </c>
      <c r="F302" s="24" t="s">
        <v>33</v>
      </c>
      <c r="G302" s="24" t="s">
        <v>34</v>
      </c>
      <c r="H302" s="24" t="s">
        <v>35</v>
      </c>
      <c r="I302" s="24" t="s">
        <v>36</v>
      </c>
      <c r="J302" s="30"/>
    </row>
    <row r="303" spans="1:10" hidden="1" x14ac:dyDescent="0.25">
      <c r="A303" s="25" t="s">
        <v>160</v>
      </c>
      <c r="B303" s="25" t="s">
        <v>161</v>
      </c>
      <c r="C303" s="26"/>
      <c r="D303" s="26"/>
      <c r="E303" s="27"/>
      <c r="F303" s="27"/>
      <c r="G303" s="27"/>
      <c r="H303" s="27"/>
      <c r="I303" s="27"/>
    </row>
    <row r="304" spans="1:10" hidden="1" x14ac:dyDescent="0.25">
      <c r="A304" s="25" t="s">
        <v>162</v>
      </c>
      <c r="B304" s="25" t="s">
        <v>163</v>
      </c>
      <c r="C304" s="28">
        <v>1000</v>
      </c>
      <c r="D304" s="28" t="s">
        <v>40</v>
      </c>
      <c r="E304" s="19"/>
      <c r="F304" s="25" t="str">
        <f>IF(ISBLANK(E304),"", PRODUCT(C304,E304))</f>
        <v/>
      </c>
      <c r="G304" s="19"/>
      <c r="H304" s="19"/>
      <c r="I304" s="19"/>
    </row>
    <row r="305" spans="1:10" hidden="1" x14ac:dyDescent="0.25">
      <c r="A305" s="25" t="s">
        <v>164</v>
      </c>
      <c r="B305" s="25" t="s">
        <v>165</v>
      </c>
      <c r="C305" s="28">
        <v>1000</v>
      </c>
      <c r="D305" s="28" t="s">
        <v>40</v>
      </c>
      <c r="E305" s="19"/>
      <c r="F305" s="25" t="str">
        <f>IF(ISBLANK(E305),"", PRODUCT(C305,E305))</f>
        <v/>
      </c>
      <c r="G305" s="19"/>
      <c r="H305" s="19"/>
      <c r="I305" s="19"/>
    </row>
    <row r="306" spans="1:10" hidden="1" x14ac:dyDescent="0.25">
      <c r="E306" s="25" t="s">
        <v>41</v>
      </c>
      <c r="F306" s="25" t="str">
        <f>IF((SUMPRODUCT(--(F304:F305=""))&gt;0), "", SUM(F304:F305))</f>
        <v/>
      </c>
      <c r="G306" s="20" t="str">
        <f>IF((SUMPRODUCT(--(F304:F305=""))&gt;0), "Neužpildytos visų objektų kainos", "")</f>
        <v>Neužpildytos visų objektų kainos</v>
      </c>
    </row>
    <row r="307" spans="1:10" hidden="1" x14ac:dyDescent="0.25">
      <c r="E307" s="25" t="s">
        <v>42</v>
      </c>
      <c r="F307" s="19"/>
    </row>
    <row r="308" spans="1:10" hidden="1" x14ac:dyDescent="0.25">
      <c r="E308" s="25" t="s">
        <v>43</v>
      </c>
      <c r="F308" s="25" t="str">
        <f>IF(ISBLANK(F307), "", SUM(F306:F307))</f>
        <v/>
      </c>
    </row>
    <row r="309" spans="1:10" hidden="1" x14ac:dyDescent="0.25"/>
    <row r="310" spans="1:10" hidden="1" x14ac:dyDescent="0.25"/>
    <row r="311" spans="1:10" hidden="1" x14ac:dyDescent="0.25"/>
    <row r="312" spans="1:10" hidden="1" x14ac:dyDescent="0.25">
      <c r="A312" s="23" t="s">
        <v>166</v>
      </c>
      <c r="B312" s="23" t="s">
        <v>167</v>
      </c>
    </row>
    <row r="313" spans="1:10" hidden="1" x14ac:dyDescent="0.25"/>
    <row r="314" spans="1:10" hidden="1" x14ac:dyDescent="0.25">
      <c r="A314" s="23" t="s">
        <v>27</v>
      </c>
    </row>
    <row r="315" spans="1:10" s="31" customFormat="1" ht="45" hidden="1" x14ac:dyDescent="0.25">
      <c r="A315" s="24" t="s">
        <v>28</v>
      </c>
      <c r="B315" s="24" t="s">
        <v>29</v>
      </c>
      <c r="C315" s="24" t="s">
        <v>30</v>
      </c>
      <c r="D315" s="24" t="s">
        <v>31</v>
      </c>
      <c r="E315" s="24" t="s">
        <v>32</v>
      </c>
      <c r="F315" s="24" t="s">
        <v>33</v>
      </c>
      <c r="G315" s="24" t="s">
        <v>34</v>
      </c>
      <c r="H315" s="24" t="s">
        <v>35</v>
      </c>
      <c r="I315" s="24" t="s">
        <v>36</v>
      </c>
      <c r="J315" s="30"/>
    </row>
    <row r="316" spans="1:10" hidden="1" x14ac:dyDescent="0.25">
      <c r="A316" s="25" t="s">
        <v>168</v>
      </c>
      <c r="B316" s="25" t="s">
        <v>169</v>
      </c>
      <c r="C316" s="26"/>
      <c r="D316" s="26"/>
      <c r="E316" s="27"/>
      <c r="F316" s="27"/>
      <c r="G316" s="27"/>
      <c r="H316" s="27"/>
      <c r="I316" s="27"/>
    </row>
    <row r="317" spans="1:10" hidden="1" x14ac:dyDescent="0.25">
      <c r="A317" s="25" t="s">
        <v>170</v>
      </c>
      <c r="B317" s="25" t="s">
        <v>169</v>
      </c>
      <c r="C317" s="28">
        <v>350</v>
      </c>
      <c r="D317" s="28" t="s">
        <v>40</v>
      </c>
      <c r="E317" s="19"/>
      <c r="F317" s="25" t="str">
        <f>IF(ISBLANK(E317),"", PRODUCT(C317,E317))</f>
        <v/>
      </c>
      <c r="G317" s="19"/>
      <c r="H317" s="19"/>
      <c r="I317" s="19"/>
    </row>
    <row r="318" spans="1:10" hidden="1" x14ac:dyDescent="0.25">
      <c r="E318" s="25" t="s">
        <v>41</v>
      </c>
      <c r="F318" s="25" t="str">
        <f>IF(F317="","",SUM(F317:F317))</f>
        <v/>
      </c>
      <c r="G318" s="20" t="str">
        <f>IF(F317="","Neužpildytos visos objektų kainos","")</f>
        <v>Neužpildytos visos objektų kainos</v>
      </c>
    </row>
    <row r="319" spans="1:10" hidden="1" x14ac:dyDescent="0.25">
      <c r="E319" s="25" t="s">
        <v>42</v>
      </c>
      <c r="F319" s="19"/>
    </row>
    <row r="320" spans="1:10" hidden="1" x14ac:dyDescent="0.25">
      <c r="E320" s="25" t="s">
        <v>43</v>
      </c>
      <c r="F320" s="25" t="str">
        <f>IF(ISBLANK(F319), "", SUM(F318:F319))</f>
        <v/>
      </c>
    </row>
    <row r="321" spans="1:10" hidden="1" x14ac:dyDescent="0.25"/>
    <row r="322" spans="1:10" hidden="1" x14ac:dyDescent="0.25"/>
    <row r="323" spans="1:10" hidden="1" x14ac:dyDescent="0.25"/>
    <row r="324" spans="1:10" hidden="1" x14ac:dyDescent="0.25">
      <c r="A324" s="23" t="s">
        <v>171</v>
      </c>
      <c r="B324" s="23" t="s">
        <v>172</v>
      </c>
    </row>
    <row r="325" spans="1:10" hidden="1" x14ac:dyDescent="0.25"/>
    <row r="326" spans="1:10" hidden="1" x14ac:dyDescent="0.25">
      <c r="A326" s="23" t="s">
        <v>27</v>
      </c>
    </row>
    <row r="327" spans="1:10" s="31" customFormat="1" ht="45" hidden="1" x14ac:dyDescent="0.25">
      <c r="A327" s="24" t="s">
        <v>28</v>
      </c>
      <c r="B327" s="24" t="s">
        <v>29</v>
      </c>
      <c r="C327" s="24" t="s">
        <v>30</v>
      </c>
      <c r="D327" s="24" t="s">
        <v>31</v>
      </c>
      <c r="E327" s="24" t="s">
        <v>32</v>
      </c>
      <c r="F327" s="24" t="s">
        <v>33</v>
      </c>
      <c r="G327" s="24" t="s">
        <v>34</v>
      </c>
      <c r="H327" s="24" t="s">
        <v>35</v>
      </c>
      <c r="I327" s="24" t="s">
        <v>36</v>
      </c>
      <c r="J327" s="30"/>
    </row>
    <row r="328" spans="1:10" hidden="1" x14ac:dyDescent="0.25">
      <c r="A328" s="25" t="s">
        <v>173</v>
      </c>
      <c r="B328" s="25" t="s">
        <v>174</v>
      </c>
      <c r="C328" s="26"/>
      <c r="D328" s="26"/>
      <c r="E328" s="27"/>
      <c r="F328" s="27"/>
      <c r="G328" s="27"/>
      <c r="H328" s="27"/>
      <c r="I328" s="27"/>
    </row>
    <row r="329" spans="1:10" hidden="1" x14ac:dyDescent="0.25">
      <c r="A329" s="25" t="s">
        <v>175</v>
      </c>
      <c r="B329" s="25" t="s">
        <v>174</v>
      </c>
      <c r="C329" s="28">
        <v>100</v>
      </c>
      <c r="D329" s="28" t="s">
        <v>40</v>
      </c>
      <c r="E329" s="19"/>
      <c r="F329" s="25" t="str">
        <f>IF(ISBLANK(E329),"", PRODUCT(C329,E329))</f>
        <v/>
      </c>
      <c r="G329" s="19"/>
      <c r="H329" s="19"/>
      <c r="I329" s="19"/>
    </row>
    <row r="330" spans="1:10" hidden="1" x14ac:dyDescent="0.25">
      <c r="E330" s="25" t="s">
        <v>41</v>
      </c>
      <c r="F330" s="25" t="str">
        <f>IF(F329="","",SUM(F329:F329))</f>
        <v/>
      </c>
      <c r="G330" s="20" t="str">
        <f>IF(F329="","Neužpildytos visos objektų kainos","")</f>
        <v>Neužpildytos visos objektų kainos</v>
      </c>
    </row>
    <row r="331" spans="1:10" hidden="1" x14ac:dyDescent="0.25">
      <c r="E331" s="25" t="s">
        <v>42</v>
      </c>
      <c r="F331" s="19"/>
    </row>
    <row r="332" spans="1:10" hidden="1" x14ac:dyDescent="0.25">
      <c r="E332" s="25" t="s">
        <v>43</v>
      </c>
      <c r="F332" s="25" t="str">
        <f>IF(ISBLANK(F331), "", SUM(F330:F331))</f>
        <v/>
      </c>
    </row>
    <row r="333" spans="1:10" hidden="1" x14ac:dyDescent="0.25"/>
    <row r="334" spans="1:10" hidden="1" x14ac:dyDescent="0.25"/>
    <row r="335" spans="1:10" hidden="1" x14ac:dyDescent="0.25"/>
    <row r="336" spans="1:10" hidden="1" x14ac:dyDescent="0.25">
      <c r="A336" s="23" t="s">
        <v>176</v>
      </c>
      <c r="B336" s="23" t="s">
        <v>177</v>
      </c>
    </row>
    <row r="337" spans="1:10" hidden="1" x14ac:dyDescent="0.25"/>
    <row r="338" spans="1:10" hidden="1" x14ac:dyDescent="0.25">
      <c r="A338" s="23" t="s">
        <v>27</v>
      </c>
    </row>
    <row r="339" spans="1:10" s="31" customFormat="1" ht="45" hidden="1" x14ac:dyDescent="0.25">
      <c r="A339" s="24" t="s">
        <v>28</v>
      </c>
      <c r="B339" s="24" t="s">
        <v>29</v>
      </c>
      <c r="C339" s="24" t="s">
        <v>30</v>
      </c>
      <c r="D339" s="24" t="s">
        <v>31</v>
      </c>
      <c r="E339" s="24" t="s">
        <v>32</v>
      </c>
      <c r="F339" s="24" t="s">
        <v>33</v>
      </c>
      <c r="G339" s="24" t="s">
        <v>34</v>
      </c>
      <c r="H339" s="24" t="s">
        <v>35</v>
      </c>
      <c r="I339" s="24" t="s">
        <v>36</v>
      </c>
      <c r="J339" s="30"/>
    </row>
    <row r="340" spans="1:10" hidden="1" x14ac:dyDescent="0.25">
      <c r="A340" s="25" t="s">
        <v>178</v>
      </c>
      <c r="B340" s="25" t="s">
        <v>179</v>
      </c>
      <c r="C340" s="26"/>
      <c r="D340" s="26"/>
      <c r="E340" s="27"/>
      <c r="F340" s="27"/>
      <c r="G340" s="27"/>
      <c r="H340" s="27"/>
      <c r="I340" s="27"/>
    </row>
    <row r="341" spans="1:10" hidden="1" x14ac:dyDescent="0.25">
      <c r="A341" s="25" t="s">
        <v>180</v>
      </c>
      <c r="B341" s="25" t="s">
        <v>181</v>
      </c>
      <c r="C341" s="28">
        <v>100</v>
      </c>
      <c r="D341" s="28" t="s">
        <v>40</v>
      </c>
      <c r="E341" s="19"/>
      <c r="F341" s="25" t="str">
        <f>IF(ISBLANK(E341),"", PRODUCT(C341,E341))</f>
        <v/>
      </c>
      <c r="G341" s="19"/>
      <c r="H341" s="19"/>
      <c r="I341" s="19"/>
    </row>
    <row r="342" spans="1:10" hidden="1" x14ac:dyDescent="0.25">
      <c r="A342" s="25" t="s">
        <v>182</v>
      </c>
      <c r="B342" s="25" t="s">
        <v>183</v>
      </c>
      <c r="C342" s="28">
        <v>100</v>
      </c>
      <c r="D342" s="28" t="s">
        <v>40</v>
      </c>
      <c r="E342" s="19"/>
      <c r="F342" s="25" t="str">
        <f>IF(ISBLANK(E342),"", PRODUCT(C342,E342))</f>
        <v/>
      </c>
      <c r="G342" s="19"/>
      <c r="H342" s="19"/>
      <c r="I342" s="19"/>
    </row>
    <row r="343" spans="1:10" hidden="1" x14ac:dyDescent="0.25">
      <c r="A343" s="25" t="s">
        <v>184</v>
      </c>
      <c r="B343" s="25" t="s">
        <v>185</v>
      </c>
      <c r="C343" s="28">
        <v>100</v>
      </c>
      <c r="D343" s="28" t="s">
        <v>40</v>
      </c>
      <c r="E343" s="19"/>
      <c r="F343" s="25" t="str">
        <f>IF(ISBLANK(E343),"", PRODUCT(C343,E343))</f>
        <v/>
      </c>
      <c r="G343" s="19"/>
      <c r="H343" s="19"/>
      <c r="I343" s="19"/>
    </row>
    <row r="344" spans="1:10" hidden="1" x14ac:dyDescent="0.25">
      <c r="E344" s="25" t="s">
        <v>41</v>
      </c>
      <c r="F344" s="25" t="str">
        <f>IF((SUMPRODUCT(--(F341:F343=""))&gt;0), "", SUM(F341:F343))</f>
        <v/>
      </c>
      <c r="G344" s="20" t="str">
        <f>IF((SUMPRODUCT(--(F341:F343=""))&gt;0), "Neužpildytos visų objektų kainos", "")</f>
        <v>Neužpildytos visų objektų kainos</v>
      </c>
    </row>
    <row r="345" spans="1:10" hidden="1" x14ac:dyDescent="0.25">
      <c r="E345" s="25" t="s">
        <v>42</v>
      </c>
      <c r="F345" s="19"/>
    </row>
    <row r="346" spans="1:10" hidden="1" x14ac:dyDescent="0.25">
      <c r="E346" s="25" t="s">
        <v>43</v>
      </c>
      <c r="F346" s="25" t="str">
        <f>IF(ISBLANK(F345), "", SUM(F344:F345))</f>
        <v/>
      </c>
    </row>
    <row r="347" spans="1:10" hidden="1" x14ac:dyDescent="0.25"/>
    <row r="348" spans="1:10" hidden="1" x14ac:dyDescent="0.25"/>
    <row r="349" spans="1:10" hidden="1" x14ac:dyDescent="0.25"/>
    <row r="350" spans="1:10" hidden="1" x14ac:dyDescent="0.25">
      <c r="A350" s="23" t="s">
        <v>186</v>
      </c>
      <c r="B350" s="23" t="s">
        <v>187</v>
      </c>
    </row>
    <row r="351" spans="1:10" hidden="1" x14ac:dyDescent="0.25"/>
    <row r="352" spans="1:10" hidden="1" x14ac:dyDescent="0.25">
      <c r="A352" s="23" t="s">
        <v>27</v>
      </c>
    </row>
    <row r="353" spans="1:10" s="31" customFormat="1" ht="45" hidden="1" x14ac:dyDescent="0.25">
      <c r="A353" s="24" t="s">
        <v>28</v>
      </c>
      <c r="B353" s="24" t="s">
        <v>29</v>
      </c>
      <c r="C353" s="24" t="s">
        <v>30</v>
      </c>
      <c r="D353" s="24" t="s">
        <v>31</v>
      </c>
      <c r="E353" s="24" t="s">
        <v>32</v>
      </c>
      <c r="F353" s="24" t="s">
        <v>33</v>
      </c>
      <c r="G353" s="24" t="s">
        <v>34</v>
      </c>
      <c r="H353" s="24" t="s">
        <v>35</v>
      </c>
      <c r="I353" s="24" t="s">
        <v>36</v>
      </c>
      <c r="J353" s="30"/>
    </row>
    <row r="354" spans="1:10" hidden="1" x14ac:dyDescent="0.25">
      <c r="A354" s="25" t="s">
        <v>188</v>
      </c>
      <c r="B354" s="25" t="s">
        <v>189</v>
      </c>
      <c r="C354" s="26"/>
      <c r="D354" s="26"/>
      <c r="E354" s="27"/>
      <c r="F354" s="27"/>
      <c r="G354" s="27"/>
      <c r="H354" s="27"/>
      <c r="I354" s="27"/>
    </row>
    <row r="355" spans="1:10" hidden="1" x14ac:dyDescent="0.25">
      <c r="A355" s="25" t="s">
        <v>190</v>
      </c>
      <c r="B355" s="25" t="s">
        <v>191</v>
      </c>
      <c r="C355" s="28">
        <v>20</v>
      </c>
      <c r="D355" s="28" t="s">
        <v>40</v>
      </c>
      <c r="E355" s="19"/>
      <c r="F355" s="25" t="str">
        <f>IF(ISBLANK(E355),"", PRODUCT(C355,E355))</f>
        <v/>
      </c>
      <c r="G355" s="19"/>
      <c r="H355" s="19"/>
      <c r="I355" s="19"/>
    </row>
    <row r="356" spans="1:10" hidden="1" x14ac:dyDescent="0.25">
      <c r="A356" s="25" t="s">
        <v>192</v>
      </c>
      <c r="B356" s="25" t="s">
        <v>193</v>
      </c>
      <c r="C356" s="28">
        <v>20</v>
      </c>
      <c r="D356" s="28" t="s">
        <v>40</v>
      </c>
      <c r="E356" s="19"/>
      <c r="F356" s="25" t="str">
        <f>IF(ISBLANK(E356),"", PRODUCT(C356,E356))</f>
        <v/>
      </c>
      <c r="G356" s="19"/>
      <c r="H356" s="19"/>
      <c r="I356" s="19"/>
    </row>
    <row r="357" spans="1:10" hidden="1" x14ac:dyDescent="0.25">
      <c r="E357" s="25" t="s">
        <v>41</v>
      </c>
      <c r="F357" s="25" t="str">
        <f>IF((SUMPRODUCT(--(F355:F356=""))&gt;0), "", SUM(F355:F356))</f>
        <v/>
      </c>
      <c r="G357" s="20" t="str">
        <f>IF((SUMPRODUCT(--(F355:F356=""))&gt;0), "Neužpildytos visų objektų kainos", "")</f>
        <v>Neužpildytos visų objektų kainos</v>
      </c>
    </row>
    <row r="358" spans="1:10" hidden="1" x14ac:dyDescent="0.25">
      <c r="E358" s="25" t="s">
        <v>42</v>
      </c>
      <c r="F358" s="19"/>
    </row>
    <row r="359" spans="1:10" hidden="1" x14ac:dyDescent="0.25">
      <c r="E359" s="25" t="s">
        <v>43</v>
      </c>
      <c r="F359" s="25" t="str">
        <f>IF(ISBLANK(F358), "", SUM(F357:F358))</f>
        <v/>
      </c>
    </row>
    <row r="360" spans="1:10" hidden="1" x14ac:dyDescent="0.25"/>
    <row r="361" spans="1:10" hidden="1" x14ac:dyDescent="0.25"/>
    <row r="362" spans="1:10" hidden="1" x14ac:dyDescent="0.25"/>
    <row r="363" spans="1:10" hidden="1" x14ac:dyDescent="0.25">
      <c r="A363" s="23" t="s">
        <v>194</v>
      </c>
      <c r="B363" s="23" t="s">
        <v>195</v>
      </c>
    </row>
    <row r="364" spans="1:10" hidden="1" x14ac:dyDescent="0.25"/>
    <row r="365" spans="1:10" hidden="1" x14ac:dyDescent="0.25">
      <c r="A365" s="23" t="s">
        <v>27</v>
      </c>
    </row>
    <row r="366" spans="1:10" s="31" customFormat="1" ht="45" hidden="1" x14ac:dyDescent="0.25">
      <c r="A366" s="24" t="s">
        <v>28</v>
      </c>
      <c r="B366" s="24" t="s">
        <v>29</v>
      </c>
      <c r="C366" s="24" t="s">
        <v>30</v>
      </c>
      <c r="D366" s="24" t="s">
        <v>31</v>
      </c>
      <c r="E366" s="24" t="s">
        <v>32</v>
      </c>
      <c r="F366" s="24" t="s">
        <v>33</v>
      </c>
      <c r="G366" s="24" t="s">
        <v>34</v>
      </c>
      <c r="H366" s="24" t="s">
        <v>35</v>
      </c>
      <c r="I366" s="24" t="s">
        <v>36</v>
      </c>
      <c r="J366" s="30"/>
    </row>
    <row r="367" spans="1:10" hidden="1" x14ac:dyDescent="0.25">
      <c r="A367" s="25" t="s">
        <v>196</v>
      </c>
      <c r="B367" s="25" t="s">
        <v>197</v>
      </c>
      <c r="C367" s="26"/>
      <c r="D367" s="26"/>
      <c r="E367" s="27"/>
      <c r="F367" s="27"/>
      <c r="G367" s="27"/>
      <c r="H367" s="27"/>
      <c r="I367" s="27"/>
    </row>
    <row r="368" spans="1:10" hidden="1" x14ac:dyDescent="0.25">
      <c r="A368" s="25" t="s">
        <v>198</v>
      </c>
      <c r="B368" s="25" t="s">
        <v>197</v>
      </c>
      <c r="C368" s="28">
        <v>200</v>
      </c>
      <c r="D368" s="28" t="s">
        <v>40</v>
      </c>
      <c r="E368" s="19"/>
      <c r="F368" s="25" t="str">
        <f>IF(ISBLANK(E368),"", PRODUCT(C368,E368))</f>
        <v/>
      </c>
      <c r="G368" s="19"/>
      <c r="H368" s="19"/>
      <c r="I368" s="19"/>
    </row>
    <row r="369" spans="1:10" hidden="1" x14ac:dyDescent="0.25">
      <c r="E369" s="25" t="s">
        <v>41</v>
      </c>
      <c r="F369" s="25" t="str">
        <f>IF(F368="","",SUM(F368:F368))</f>
        <v/>
      </c>
      <c r="G369" s="20" t="str">
        <f>IF(F368="","Neužpildytos visos objektų kainos","")</f>
        <v>Neužpildytos visos objektų kainos</v>
      </c>
    </row>
    <row r="370" spans="1:10" hidden="1" x14ac:dyDescent="0.25">
      <c r="E370" s="25" t="s">
        <v>42</v>
      </c>
      <c r="F370" s="19"/>
    </row>
    <row r="371" spans="1:10" hidden="1" x14ac:dyDescent="0.25">
      <c r="E371" s="25" t="s">
        <v>43</v>
      </c>
      <c r="F371" s="25" t="str">
        <f>IF(ISBLANK(F370), "", SUM(F369:F370))</f>
        <v/>
      </c>
    </row>
    <row r="372" spans="1:10" hidden="1" x14ac:dyDescent="0.25"/>
    <row r="373" spans="1:10" hidden="1" x14ac:dyDescent="0.25"/>
    <row r="374" spans="1:10" hidden="1" x14ac:dyDescent="0.25"/>
    <row r="375" spans="1:10" hidden="1" x14ac:dyDescent="0.25">
      <c r="A375" s="23" t="s">
        <v>199</v>
      </c>
      <c r="B375" s="23" t="s">
        <v>200</v>
      </c>
    </row>
    <row r="376" spans="1:10" hidden="1" x14ac:dyDescent="0.25"/>
    <row r="377" spans="1:10" hidden="1" x14ac:dyDescent="0.25">
      <c r="A377" s="23" t="s">
        <v>27</v>
      </c>
    </row>
    <row r="378" spans="1:10" s="31" customFormat="1" ht="45" hidden="1" x14ac:dyDescent="0.25">
      <c r="A378" s="24" t="s">
        <v>28</v>
      </c>
      <c r="B378" s="24" t="s">
        <v>29</v>
      </c>
      <c r="C378" s="24" t="s">
        <v>30</v>
      </c>
      <c r="D378" s="24" t="s">
        <v>31</v>
      </c>
      <c r="E378" s="24" t="s">
        <v>32</v>
      </c>
      <c r="F378" s="24" t="s">
        <v>33</v>
      </c>
      <c r="G378" s="24" t="s">
        <v>34</v>
      </c>
      <c r="H378" s="24" t="s">
        <v>35</v>
      </c>
      <c r="I378" s="24" t="s">
        <v>36</v>
      </c>
      <c r="J378" s="30"/>
    </row>
    <row r="379" spans="1:10" hidden="1" x14ac:dyDescent="0.25">
      <c r="A379" s="25" t="s">
        <v>201</v>
      </c>
      <c r="B379" s="25" t="s">
        <v>202</v>
      </c>
      <c r="C379" s="26"/>
      <c r="D379" s="26"/>
      <c r="E379" s="27"/>
      <c r="F379" s="27"/>
      <c r="G379" s="27"/>
      <c r="H379" s="27"/>
      <c r="I379" s="27"/>
    </row>
    <row r="380" spans="1:10" hidden="1" x14ac:dyDescent="0.25">
      <c r="A380" s="25" t="s">
        <v>203</v>
      </c>
      <c r="B380" s="25" t="s">
        <v>202</v>
      </c>
      <c r="C380" s="28">
        <v>100</v>
      </c>
      <c r="D380" s="28" t="s">
        <v>40</v>
      </c>
      <c r="E380" s="19"/>
      <c r="F380" s="25" t="str">
        <f>IF(ISBLANK(E380),"", PRODUCT(C380,E380))</f>
        <v/>
      </c>
      <c r="G380" s="19"/>
      <c r="H380" s="19"/>
      <c r="I380" s="19"/>
    </row>
    <row r="381" spans="1:10" hidden="1" x14ac:dyDescent="0.25">
      <c r="E381" s="25" t="s">
        <v>41</v>
      </c>
      <c r="F381" s="25" t="str">
        <f>IF(F380="","",SUM(F380:F380))</f>
        <v/>
      </c>
      <c r="G381" s="20" t="str">
        <f>IF(F380="","Neužpildytos visos objektų kainos","")</f>
        <v>Neužpildytos visos objektų kainos</v>
      </c>
    </row>
    <row r="382" spans="1:10" hidden="1" x14ac:dyDescent="0.25">
      <c r="E382" s="25" t="s">
        <v>42</v>
      </c>
      <c r="F382" s="19"/>
    </row>
    <row r="383" spans="1:10" hidden="1" x14ac:dyDescent="0.25">
      <c r="E383" s="25" t="s">
        <v>43</v>
      </c>
      <c r="F383" s="25" t="str">
        <f>IF(ISBLANK(F382), "", SUM(F381:F382))</f>
        <v/>
      </c>
    </row>
    <row r="384" spans="1:10" hidden="1" x14ac:dyDescent="0.25"/>
    <row r="385" spans="1:10" hidden="1" x14ac:dyDescent="0.25"/>
    <row r="386" spans="1:10" hidden="1" x14ac:dyDescent="0.25"/>
    <row r="387" spans="1:10" hidden="1" x14ac:dyDescent="0.25">
      <c r="A387" s="23" t="s">
        <v>204</v>
      </c>
      <c r="B387" s="23" t="s">
        <v>205</v>
      </c>
    </row>
    <row r="388" spans="1:10" hidden="1" x14ac:dyDescent="0.25"/>
    <row r="389" spans="1:10" hidden="1" x14ac:dyDescent="0.25">
      <c r="A389" s="23" t="s">
        <v>27</v>
      </c>
    </row>
    <row r="390" spans="1:10" s="31" customFormat="1" ht="45" hidden="1" x14ac:dyDescent="0.25">
      <c r="A390" s="24" t="s">
        <v>28</v>
      </c>
      <c r="B390" s="24" t="s">
        <v>29</v>
      </c>
      <c r="C390" s="24" t="s">
        <v>30</v>
      </c>
      <c r="D390" s="24" t="s">
        <v>31</v>
      </c>
      <c r="E390" s="24" t="s">
        <v>32</v>
      </c>
      <c r="F390" s="24" t="s">
        <v>33</v>
      </c>
      <c r="G390" s="24" t="s">
        <v>34</v>
      </c>
      <c r="H390" s="24" t="s">
        <v>35</v>
      </c>
      <c r="I390" s="24" t="s">
        <v>36</v>
      </c>
      <c r="J390" s="30"/>
    </row>
    <row r="391" spans="1:10" hidden="1" x14ac:dyDescent="0.25">
      <c r="A391" s="25" t="s">
        <v>206</v>
      </c>
      <c r="B391" s="25" t="s">
        <v>207</v>
      </c>
      <c r="C391" s="26"/>
      <c r="D391" s="26"/>
      <c r="E391" s="27"/>
      <c r="F391" s="27"/>
      <c r="G391" s="27"/>
      <c r="H391" s="27"/>
      <c r="I391" s="27"/>
    </row>
    <row r="392" spans="1:10" hidden="1" x14ac:dyDescent="0.25">
      <c r="A392" s="25" t="s">
        <v>208</v>
      </c>
      <c r="B392" s="25" t="s">
        <v>207</v>
      </c>
      <c r="C392" s="28">
        <v>760</v>
      </c>
      <c r="D392" s="28" t="s">
        <v>40</v>
      </c>
      <c r="E392" s="19"/>
      <c r="F392" s="25" t="str">
        <f>IF(ISBLANK(E392),"", PRODUCT(C392,E392))</f>
        <v/>
      </c>
      <c r="G392" s="19"/>
      <c r="H392" s="19"/>
      <c r="I392" s="19"/>
    </row>
    <row r="393" spans="1:10" hidden="1" x14ac:dyDescent="0.25">
      <c r="E393" s="25" t="s">
        <v>41</v>
      </c>
      <c r="F393" s="25" t="str">
        <f>IF(F392="","",SUM(F392:F392))</f>
        <v/>
      </c>
      <c r="G393" s="20" t="str">
        <f>IF(F392="","Neužpildytos visos objektų kainos","")</f>
        <v>Neužpildytos visos objektų kainos</v>
      </c>
    </row>
    <row r="394" spans="1:10" hidden="1" x14ac:dyDescent="0.25">
      <c r="E394" s="25" t="s">
        <v>42</v>
      </c>
      <c r="F394" s="19"/>
    </row>
    <row r="395" spans="1:10" hidden="1" x14ac:dyDescent="0.25">
      <c r="E395" s="25" t="s">
        <v>43</v>
      </c>
      <c r="F395" s="25" t="str">
        <f>IF(ISBLANK(F394), "", SUM(F393:F394))</f>
        <v/>
      </c>
    </row>
    <row r="396" spans="1:10" hidden="1" x14ac:dyDescent="0.25"/>
    <row r="397" spans="1:10" hidden="1" x14ac:dyDescent="0.25"/>
    <row r="398" spans="1:10" hidden="1" x14ac:dyDescent="0.25"/>
    <row r="399" spans="1:10" hidden="1" x14ac:dyDescent="0.25">
      <c r="A399" s="23" t="s">
        <v>209</v>
      </c>
      <c r="B399" s="23" t="s">
        <v>210</v>
      </c>
    </row>
    <row r="400" spans="1:10" hidden="1" x14ac:dyDescent="0.25"/>
    <row r="401" spans="1:10" hidden="1" x14ac:dyDescent="0.25">
      <c r="A401" s="23" t="s">
        <v>27</v>
      </c>
    </row>
    <row r="402" spans="1:10" s="31" customFormat="1" ht="45" hidden="1" x14ac:dyDescent="0.25">
      <c r="A402" s="24" t="s">
        <v>28</v>
      </c>
      <c r="B402" s="24" t="s">
        <v>29</v>
      </c>
      <c r="C402" s="24" t="s">
        <v>30</v>
      </c>
      <c r="D402" s="24" t="s">
        <v>31</v>
      </c>
      <c r="E402" s="24" t="s">
        <v>32</v>
      </c>
      <c r="F402" s="24" t="s">
        <v>33</v>
      </c>
      <c r="G402" s="24" t="s">
        <v>34</v>
      </c>
      <c r="H402" s="24" t="s">
        <v>35</v>
      </c>
      <c r="I402" s="24" t="s">
        <v>36</v>
      </c>
      <c r="J402" s="30"/>
    </row>
    <row r="403" spans="1:10" hidden="1" x14ac:dyDescent="0.25">
      <c r="A403" s="25" t="s">
        <v>211</v>
      </c>
      <c r="B403" s="25" t="s">
        <v>212</v>
      </c>
      <c r="C403" s="26"/>
      <c r="D403" s="26"/>
      <c r="E403" s="27"/>
      <c r="F403" s="27"/>
      <c r="G403" s="27"/>
      <c r="H403" s="27"/>
      <c r="I403" s="27"/>
    </row>
    <row r="404" spans="1:10" hidden="1" x14ac:dyDescent="0.25">
      <c r="A404" s="25" t="s">
        <v>213</v>
      </c>
      <c r="B404" s="25" t="s">
        <v>212</v>
      </c>
      <c r="C404" s="28">
        <v>300</v>
      </c>
      <c r="D404" s="28" t="s">
        <v>40</v>
      </c>
      <c r="E404" s="19"/>
      <c r="F404" s="25" t="str">
        <f>IF(ISBLANK(E404),"", PRODUCT(C404,E404))</f>
        <v/>
      </c>
      <c r="G404" s="19"/>
      <c r="H404" s="19"/>
      <c r="I404" s="19"/>
    </row>
    <row r="405" spans="1:10" hidden="1" x14ac:dyDescent="0.25">
      <c r="E405" s="25" t="s">
        <v>41</v>
      </c>
      <c r="F405" s="25" t="str">
        <f>IF(F404="","",SUM(F404:F404))</f>
        <v/>
      </c>
      <c r="G405" s="20" t="str">
        <f>IF(F404="","Neužpildytos visos objektų kainos","")</f>
        <v>Neužpildytos visos objektų kainos</v>
      </c>
    </row>
    <row r="406" spans="1:10" hidden="1" x14ac:dyDescent="0.25">
      <c r="E406" s="25" t="s">
        <v>42</v>
      </c>
      <c r="F406" s="19"/>
    </row>
    <row r="407" spans="1:10" hidden="1" x14ac:dyDescent="0.25">
      <c r="E407" s="25" t="s">
        <v>43</v>
      </c>
      <c r="F407" s="25" t="str">
        <f>IF(ISBLANK(F406), "", SUM(F405:F406))</f>
        <v/>
      </c>
    </row>
    <row r="408" spans="1:10" hidden="1" x14ac:dyDescent="0.25"/>
    <row r="409" spans="1:10" hidden="1" x14ac:dyDescent="0.25"/>
    <row r="410" spans="1:10" hidden="1" x14ac:dyDescent="0.25"/>
    <row r="411" spans="1:10" hidden="1" x14ac:dyDescent="0.25">
      <c r="A411" s="23" t="s">
        <v>214</v>
      </c>
      <c r="B411" s="23" t="s">
        <v>215</v>
      </c>
    </row>
    <row r="412" spans="1:10" hidden="1" x14ac:dyDescent="0.25"/>
    <row r="413" spans="1:10" hidden="1" x14ac:dyDescent="0.25">
      <c r="A413" s="23" t="s">
        <v>27</v>
      </c>
    </row>
    <row r="414" spans="1:10" s="31" customFormat="1" ht="45" hidden="1" x14ac:dyDescent="0.25">
      <c r="A414" s="24" t="s">
        <v>28</v>
      </c>
      <c r="B414" s="24" t="s">
        <v>29</v>
      </c>
      <c r="C414" s="24" t="s">
        <v>30</v>
      </c>
      <c r="D414" s="24" t="s">
        <v>31</v>
      </c>
      <c r="E414" s="24" t="s">
        <v>32</v>
      </c>
      <c r="F414" s="24" t="s">
        <v>33</v>
      </c>
      <c r="G414" s="24" t="s">
        <v>34</v>
      </c>
      <c r="H414" s="24" t="s">
        <v>35</v>
      </c>
      <c r="I414" s="24" t="s">
        <v>36</v>
      </c>
      <c r="J414" s="30"/>
    </row>
    <row r="415" spans="1:10" hidden="1" x14ac:dyDescent="0.25">
      <c r="A415" s="25" t="s">
        <v>216</v>
      </c>
      <c r="B415" s="25" t="s">
        <v>217</v>
      </c>
      <c r="C415" s="26"/>
      <c r="D415" s="26"/>
      <c r="E415" s="27"/>
      <c r="F415" s="27"/>
      <c r="G415" s="27"/>
      <c r="H415" s="27"/>
      <c r="I415" s="27"/>
    </row>
    <row r="416" spans="1:10" hidden="1" x14ac:dyDescent="0.25">
      <c r="A416" s="25" t="s">
        <v>218</v>
      </c>
      <c r="B416" s="25" t="s">
        <v>217</v>
      </c>
      <c r="C416" s="28">
        <v>50</v>
      </c>
      <c r="D416" s="28" t="s">
        <v>40</v>
      </c>
      <c r="E416" s="19"/>
      <c r="F416" s="25" t="str">
        <f>IF(ISBLANK(E416),"", PRODUCT(C416,E416))</f>
        <v/>
      </c>
      <c r="G416" s="19"/>
      <c r="H416" s="19"/>
      <c r="I416" s="19"/>
    </row>
    <row r="417" spans="1:10" hidden="1" x14ac:dyDescent="0.25">
      <c r="E417" s="25" t="s">
        <v>41</v>
      </c>
      <c r="F417" s="25" t="str">
        <f>IF(F416="","",SUM(F416:F416))</f>
        <v/>
      </c>
      <c r="G417" s="20" t="str">
        <f>IF(F416="","Neužpildytos visos objektų kainos","")</f>
        <v>Neužpildytos visos objektų kainos</v>
      </c>
    </row>
    <row r="418" spans="1:10" hidden="1" x14ac:dyDescent="0.25">
      <c r="E418" s="25" t="s">
        <v>42</v>
      </c>
      <c r="F418" s="19"/>
    </row>
    <row r="419" spans="1:10" hidden="1" x14ac:dyDescent="0.25">
      <c r="E419" s="25" t="s">
        <v>43</v>
      </c>
      <c r="F419" s="25" t="str">
        <f>IF(ISBLANK(F418), "", SUM(F417:F418))</f>
        <v/>
      </c>
    </row>
    <row r="420" spans="1:10" hidden="1" x14ac:dyDescent="0.25"/>
    <row r="421" spans="1:10" hidden="1" x14ac:dyDescent="0.25"/>
    <row r="422" spans="1:10" hidden="1" x14ac:dyDescent="0.25"/>
    <row r="423" spans="1:10" hidden="1" x14ac:dyDescent="0.25">
      <c r="A423" s="23" t="s">
        <v>219</v>
      </c>
      <c r="B423" s="23" t="s">
        <v>220</v>
      </c>
    </row>
    <row r="424" spans="1:10" hidden="1" x14ac:dyDescent="0.25"/>
    <row r="425" spans="1:10" hidden="1" x14ac:dyDescent="0.25">
      <c r="A425" s="23" t="s">
        <v>27</v>
      </c>
    </row>
    <row r="426" spans="1:10" s="31" customFormat="1" ht="45" hidden="1" x14ac:dyDescent="0.25">
      <c r="A426" s="24" t="s">
        <v>28</v>
      </c>
      <c r="B426" s="24" t="s">
        <v>29</v>
      </c>
      <c r="C426" s="24" t="s">
        <v>30</v>
      </c>
      <c r="D426" s="24" t="s">
        <v>31</v>
      </c>
      <c r="E426" s="24" t="s">
        <v>32</v>
      </c>
      <c r="F426" s="24" t="s">
        <v>33</v>
      </c>
      <c r="G426" s="24" t="s">
        <v>34</v>
      </c>
      <c r="H426" s="24" t="s">
        <v>35</v>
      </c>
      <c r="I426" s="24" t="s">
        <v>36</v>
      </c>
      <c r="J426" s="30"/>
    </row>
    <row r="427" spans="1:10" hidden="1" x14ac:dyDescent="0.25">
      <c r="A427" s="25" t="s">
        <v>221</v>
      </c>
      <c r="B427" s="25" t="s">
        <v>222</v>
      </c>
      <c r="C427" s="26"/>
      <c r="D427" s="26"/>
      <c r="E427" s="27"/>
      <c r="F427" s="27"/>
      <c r="G427" s="27"/>
      <c r="H427" s="27"/>
      <c r="I427" s="27"/>
    </row>
    <row r="428" spans="1:10" hidden="1" x14ac:dyDescent="0.25">
      <c r="A428" s="25" t="s">
        <v>223</v>
      </c>
      <c r="B428" s="25" t="s">
        <v>222</v>
      </c>
      <c r="C428" s="28">
        <v>20000</v>
      </c>
      <c r="D428" s="28" t="s">
        <v>40</v>
      </c>
      <c r="E428" s="19"/>
      <c r="F428" s="25" t="str">
        <f>IF(ISBLANK(E428),"", PRODUCT(C428,E428))</f>
        <v/>
      </c>
      <c r="G428" s="19"/>
      <c r="H428" s="19"/>
      <c r="I428" s="19"/>
    </row>
    <row r="429" spans="1:10" hidden="1" x14ac:dyDescent="0.25">
      <c r="E429" s="25" t="s">
        <v>41</v>
      </c>
      <c r="F429" s="25" t="str">
        <f>IF(F428="","",SUM(F428:F428))</f>
        <v/>
      </c>
      <c r="G429" s="20" t="str">
        <f>IF(F428="","Neužpildytos visos objektų kainos","")</f>
        <v>Neužpildytos visos objektų kainos</v>
      </c>
    </row>
    <row r="430" spans="1:10" hidden="1" x14ac:dyDescent="0.25">
      <c r="E430" s="25" t="s">
        <v>42</v>
      </c>
      <c r="F430" s="19"/>
    </row>
    <row r="431" spans="1:10" hidden="1" x14ac:dyDescent="0.25">
      <c r="E431" s="25" t="s">
        <v>43</v>
      </c>
      <c r="F431" s="25" t="str">
        <f>IF(ISBLANK(F430), "", SUM(F429:F430))</f>
        <v/>
      </c>
    </row>
    <row r="432" spans="1:10" hidden="1" x14ac:dyDescent="0.25"/>
    <row r="433" spans="1:10" hidden="1" x14ac:dyDescent="0.25"/>
    <row r="434" spans="1:10" hidden="1" x14ac:dyDescent="0.25"/>
    <row r="435" spans="1:10" hidden="1" x14ac:dyDescent="0.25">
      <c r="A435" s="23" t="s">
        <v>224</v>
      </c>
      <c r="B435" s="23" t="s">
        <v>225</v>
      </c>
    </row>
    <row r="436" spans="1:10" hidden="1" x14ac:dyDescent="0.25"/>
    <row r="437" spans="1:10" hidden="1" x14ac:dyDescent="0.25">
      <c r="A437" s="23" t="s">
        <v>27</v>
      </c>
    </row>
    <row r="438" spans="1:10" s="31" customFormat="1" ht="45" hidden="1" x14ac:dyDescent="0.25">
      <c r="A438" s="24" t="s">
        <v>28</v>
      </c>
      <c r="B438" s="24" t="s">
        <v>29</v>
      </c>
      <c r="C438" s="24" t="s">
        <v>30</v>
      </c>
      <c r="D438" s="24" t="s">
        <v>31</v>
      </c>
      <c r="E438" s="24" t="s">
        <v>32</v>
      </c>
      <c r="F438" s="24" t="s">
        <v>33</v>
      </c>
      <c r="G438" s="24" t="s">
        <v>34</v>
      </c>
      <c r="H438" s="24" t="s">
        <v>35</v>
      </c>
      <c r="I438" s="24" t="s">
        <v>36</v>
      </c>
      <c r="J438" s="30"/>
    </row>
    <row r="439" spans="1:10" hidden="1" x14ac:dyDescent="0.25">
      <c r="A439" s="25" t="s">
        <v>226</v>
      </c>
      <c r="B439" s="25" t="s">
        <v>227</v>
      </c>
      <c r="C439" s="26"/>
      <c r="D439" s="26"/>
      <c r="E439" s="27"/>
      <c r="F439" s="27"/>
      <c r="G439" s="27"/>
      <c r="H439" s="27"/>
      <c r="I439" s="27"/>
    </row>
    <row r="440" spans="1:10" hidden="1" x14ac:dyDescent="0.25">
      <c r="A440" s="25" t="s">
        <v>228</v>
      </c>
      <c r="B440" s="25" t="s">
        <v>229</v>
      </c>
      <c r="C440" s="28">
        <v>800</v>
      </c>
      <c r="D440" s="28" t="s">
        <v>40</v>
      </c>
      <c r="E440" s="19"/>
      <c r="F440" s="25" t="str">
        <f>IF(ISBLANK(E440),"", PRODUCT(C440,E440))</f>
        <v/>
      </c>
      <c r="G440" s="19"/>
      <c r="H440" s="19"/>
      <c r="I440" s="19"/>
    </row>
    <row r="441" spans="1:10" hidden="1" x14ac:dyDescent="0.25">
      <c r="A441" s="25" t="s">
        <v>230</v>
      </c>
      <c r="B441" s="25" t="s">
        <v>231</v>
      </c>
      <c r="C441" s="28">
        <v>900</v>
      </c>
      <c r="D441" s="28" t="s">
        <v>40</v>
      </c>
      <c r="E441" s="19"/>
      <c r="F441" s="25" t="str">
        <f>IF(ISBLANK(E441),"", PRODUCT(C441,E441))</f>
        <v/>
      </c>
      <c r="G441" s="19"/>
      <c r="H441" s="19"/>
      <c r="I441" s="19"/>
    </row>
    <row r="442" spans="1:10" hidden="1" x14ac:dyDescent="0.25">
      <c r="E442" s="25" t="s">
        <v>41</v>
      </c>
      <c r="F442" s="25" t="str">
        <f>IF((SUMPRODUCT(--(F440:F441=""))&gt;0), "", SUM(F440:F441))</f>
        <v/>
      </c>
      <c r="G442" s="20" t="str">
        <f>IF((SUMPRODUCT(--(F440:F441=""))&gt;0), "Neužpildytos visų objektų kainos", "")</f>
        <v>Neužpildytos visų objektų kainos</v>
      </c>
    </row>
    <row r="443" spans="1:10" hidden="1" x14ac:dyDescent="0.25">
      <c r="E443" s="25" t="s">
        <v>42</v>
      </c>
      <c r="F443" s="19"/>
    </row>
    <row r="444" spans="1:10" hidden="1" x14ac:dyDescent="0.25">
      <c r="E444" s="25" t="s">
        <v>43</v>
      </c>
      <c r="F444" s="25" t="str">
        <f>IF(ISBLANK(F443), "", SUM(F442:F443))</f>
        <v/>
      </c>
    </row>
    <row r="445" spans="1:10" hidden="1" x14ac:dyDescent="0.25"/>
    <row r="446" spans="1:10" hidden="1" x14ac:dyDescent="0.25"/>
    <row r="447" spans="1:10" hidden="1" x14ac:dyDescent="0.25"/>
    <row r="448" spans="1:10" hidden="1" x14ac:dyDescent="0.25">
      <c r="A448" s="23" t="s">
        <v>232</v>
      </c>
      <c r="B448" s="23" t="s">
        <v>233</v>
      </c>
    </row>
    <row r="449" spans="1:10" hidden="1" x14ac:dyDescent="0.25"/>
    <row r="450" spans="1:10" hidden="1" x14ac:dyDescent="0.25">
      <c r="A450" s="23" t="s">
        <v>27</v>
      </c>
    </row>
    <row r="451" spans="1:10" s="31" customFormat="1" ht="45" hidden="1" x14ac:dyDescent="0.25">
      <c r="A451" s="24" t="s">
        <v>28</v>
      </c>
      <c r="B451" s="24" t="s">
        <v>29</v>
      </c>
      <c r="C451" s="24" t="s">
        <v>30</v>
      </c>
      <c r="D451" s="24" t="s">
        <v>31</v>
      </c>
      <c r="E451" s="24" t="s">
        <v>32</v>
      </c>
      <c r="F451" s="24" t="s">
        <v>33</v>
      </c>
      <c r="G451" s="24" t="s">
        <v>34</v>
      </c>
      <c r="H451" s="24" t="s">
        <v>35</v>
      </c>
      <c r="I451" s="24" t="s">
        <v>36</v>
      </c>
      <c r="J451" s="30"/>
    </row>
    <row r="452" spans="1:10" hidden="1" x14ac:dyDescent="0.25">
      <c r="A452" s="25" t="s">
        <v>234</v>
      </c>
      <c r="B452" s="25" t="s">
        <v>235</v>
      </c>
      <c r="C452" s="26"/>
      <c r="D452" s="26"/>
      <c r="E452" s="27"/>
      <c r="F452" s="27"/>
      <c r="G452" s="27"/>
      <c r="H452" s="27"/>
      <c r="I452" s="27"/>
    </row>
    <row r="453" spans="1:10" hidden="1" x14ac:dyDescent="0.25">
      <c r="A453" s="25" t="s">
        <v>236</v>
      </c>
      <c r="B453" s="25" t="s">
        <v>237</v>
      </c>
      <c r="C453" s="28">
        <v>48</v>
      </c>
      <c r="D453" s="28" t="s">
        <v>238</v>
      </c>
      <c r="E453" s="19"/>
      <c r="F453" s="25" t="str">
        <f>IF(ISBLANK(E453),"", PRODUCT(C453,E453))</f>
        <v/>
      </c>
      <c r="G453" s="19"/>
      <c r="H453" s="19"/>
      <c r="I453" s="19"/>
    </row>
    <row r="454" spans="1:10" hidden="1" x14ac:dyDescent="0.25">
      <c r="A454" s="25" t="s">
        <v>239</v>
      </c>
      <c r="B454" s="25" t="s">
        <v>240</v>
      </c>
      <c r="C454" s="28">
        <v>48</v>
      </c>
      <c r="D454" s="28" t="s">
        <v>238</v>
      </c>
      <c r="E454" s="19"/>
      <c r="F454" s="25" t="str">
        <f>IF(ISBLANK(E454),"", PRODUCT(C454,E454))</f>
        <v/>
      </c>
      <c r="G454" s="19"/>
      <c r="H454" s="19"/>
      <c r="I454" s="19"/>
    </row>
    <row r="455" spans="1:10" hidden="1" x14ac:dyDescent="0.25">
      <c r="E455" s="25" t="s">
        <v>41</v>
      </c>
      <c r="F455" s="25" t="str">
        <f>IF((SUMPRODUCT(--(F453:F454=""))&gt;0), "", SUM(F453:F454))</f>
        <v/>
      </c>
      <c r="G455" s="20" t="str">
        <f>IF((SUMPRODUCT(--(F453:F454=""))&gt;0), "Neužpildytos visų objektų kainos", "")</f>
        <v>Neužpildytos visų objektų kainos</v>
      </c>
    </row>
    <row r="456" spans="1:10" hidden="1" x14ac:dyDescent="0.25">
      <c r="E456" s="25" t="s">
        <v>42</v>
      </c>
      <c r="F456" s="19"/>
    </row>
    <row r="457" spans="1:10" hidden="1" x14ac:dyDescent="0.25">
      <c r="E457" s="25" t="s">
        <v>43</v>
      </c>
      <c r="F457" s="25" t="str">
        <f>IF(ISBLANK(F456), "", SUM(F455:F456))</f>
        <v/>
      </c>
    </row>
    <row r="458" spans="1:10" hidden="1" x14ac:dyDescent="0.25"/>
    <row r="459" spans="1:10" hidden="1" x14ac:dyDescent="0.25"/>
    <row r="460" spans="1:10" hidden="1" x14ac:dyDescent="0.25"/>
    <row r="461" spans="1:10" hidden="1" x14ac:dyDescent="0.25">
      <c r="A461" s="23" t="s">
        <v>241</v>
      </c>
      <c r="B461" s="23" t="s">
        <v>242</v>
      </c>
    </row>
    <row r="462" spans="1:10" hidden="1" x14ac:dyDescent="0.25"/>
    <row r="463" spans="1:10" hidden="1" x14ac:dyDescent="0.25">
      <c r="A463" s="23" t="s">
        <v>27</v>
      </c>
    </row>
    <row r="464" spans="1:10" s="31" customFormat="1" ht="45" hidden="1" x14ac:dyDescent="0.25">
      <c r="A464" s="24" t="s">
        <v>28</v>
      </c>
      <c r="B464" s="24" t="s">
        <v>29</v>
      </c>
      <c r="C464" s="24" t="s">
        <v>30</v>
      </c>
      <c r="D464" s="24" t="s">
        <v>31</v>
      </c>
      <c r="E464" s="24" t="s">
        <v>32</v>
      </c>
      <c r="F464" s="24" t="s">
        <v>33</v>
      </c>
      <c r="G464" s="24" t="s">
        <v>34</v>
      </c>
      <c r="H464" s="24" t="s">
        <v>35</v>
      </c>
      <c r="I464" s="24" t="s">
        <v>36</v>
      </c>
      <c r="J464" s="30"/>
    </row>
    <row r="465" spans="1:10" hidden="1" x14ac:dyDescent="0.25">
      <c r="A465" s="25" t="s">
        <v>243</v>
      </c>
      <c r="B465" s="25" t="s">
        <v>244</v>
      </c>
      <c r="C465" s="26"/>
      <c r="D465" s="26"/>
      <c r="E465" s="27"/>
      <c r="F465" s="27"/>
      <c r="G465" s="27"/>
      <c r="H465" s="27"/>
      <c r="I465" s="27"/>
    </row>
    <row r="466" spans="1:10" hidden="1" x14ac:dyDescent="0.25">
      <c r="A466" s="25" t="s">
        <v>245</v>
      </c>
      <c r="B466" s="25" t="s">
        <v>244</v>
      </c>
      <c r="C466" s="28">
        <v>5000</v>
      </c>
      <c r="D466" s="28" t="s">
        <v>40</v>
      </c>
      <c r="E466" s="19"/>
      <c r="F466" s="25" t="str">
        <f>IF(ISBLANK(E466),"", PRODUCT(C466,E466))</f>
        <v/>
      </c>
      <c r="G466" s="19"/>
      <c r="H466" s="19"/>
      <c r="I466" s="19"/>
    </row>
    <row r="467" spans="1:10" hidden="1" x14ac:dyDescent="0.25">
      <c r="E467" s="25" t="s">
        <v>41</v>
      </c>
      <c r="F467" s="25" t="str">
        <f>IF(F466="","",SUM(F466:F466))</f>
        <v/>
      </c>
      <c r="G467" s="20" t="str">
        <f>IF(F466="","Neužpildytos visos objektų kainos","")</f>
        <v>Neužpildytos visos objektų kainos</v>
      </c>
    </row>
    <row r="468" spans="1:10" hidden="1" x14ac:dyDescent="0.25">
      <c r="E468" s="25" t="s">
        <v>42</v>
      </c>
      <c r="F468" s="19"/>
    </row>
    <row r="469" spans="1:10" hidden="1" x14ac:dyDescent="0.25">
      <c r="E469" s="25" t="s">
        <v>43</v>
      </c>
      <c r="F469" s="25" t="str">
        <f>IF(ISBLANK(F468), "", SUM(F467:F468))</f>
        <v/>
      </c>
    </row>
    <row r="470" spans="1:10" hidden="1" x14ac:dyDescent="0.25"/>
    <row r="471" spans="1:10" hidden="1" x14ac:dyDescent="0.25"/>
    <row r="472" spans="1:10" hidden="1" x14ac:dyDescent="0.25"/>
    <row r="473" spans="1:10" hidden="1" x14ac:dyDescent="0.25">
      <c r="A473" s="23" t="s">
        <v>246</v>
      </c>
      <c r="B473" s="23" t="s">
        <v>247</v>
      </c>
    </row>
    <row r="474" spans="1:10" hidden="1" x14ac:dyDescent="0.25"/>
    <row r="475" spans="1:10" hidden="1" x14ac:dyDescent="0.25">
      <c r="A475" s="23" t="s">
        <v>27</v>
      </c>
    </row>
    <row r="476" spans="1:10" s="31" customFormat="1" ht="45" hidden="1" x14ac:dyDescent="0.25">
      <c r="A476" s="24" t="s">
        <v>28</v>
      </c>
      <c r="B476" s="24" t="s">
        <v>29</v>
      </c>
      <c r="C476" s="24" t="s">
        <v>30</v>
      </c>
      <c r="D476" s="24" t="s">
        <v>31</v>
      </c>
      <c r="E476" s="24" t="s">
        <v>32</v>
      </c>
      <c r="F476" s="24" t="s">
        <v>33</v>
      </c>
      <c r="G476" s="24" t="s">
        <v>34</v>
      </c>
      <c r="H476" s="24" t="s">
        <v>35</v>
      </c>
      <c r="I476" s="24" t="s">
        <v>36</v>
      </c>
      <c r="J476" s="30"/>
    </row>
    <row r="477" spans="1:10" hidden="1" x14ac:dyDescent="0.25">
      <c r="A477" s="25" t="s">
        <v>248</v>
      </c>
      <c r="B477" s="25" t="s">
        <v>249</v>
      </c>
      <c r="C477" s="26"/>
      <c r="D477" s="26"/>
      <c r="E477" s="27"/>
      <c r="F477" s="27"/>
      <c r="G477" s="27"/>
      <c r="H477" s="27"/>
      <c r="I477" s="27"/>
    </row>
    <row r="478" spans="1:10" hidden="1" x14ac:dyDescent="0.25">
      <c r="A478" s="25" t="s">
        <v>250</v>
      </c>
      <c r="B478" s="25" t="s">
        <v>249</v>
      </c>
      <c r="C478" s="28">
        <v>1200</v>
      </c>
      <c r="D478" s="28" t="s">
        <v>40</v>
      </c>
      <c r="E478" s="19"/>
      <c r="F478" s="25" t="str">
        <f>IF(ISBLANK(E478),"", PRODUCT(C478,E478))</f>
        <v/>
      </c>
      <c r="G478" s="19"/>
      <c r="H478" s="19"/>
      <c r="I478" s="19"/>
    </row>
    <row r="479" spans="1:10" hidden="1" x14ac:dyDescent="0.25">
      <c r="E479" s="25" t="s">
        <v>41</v>
      </c>
      <c r="F479" s="25" t="str">
        <f>IF(F478="","",SUM(F478:F478))</f>
        <v/>
      </c>
      <c r="G479" s="20" t="str">
        <f>IF(F478="","Neužpildytos visos objektų kainos","")</f>
        <v>Neužpildytos visos objektų kainos</v>
      </c>
    </row>
    <row r="480" spans="1:10" hidden="1" x14ac:dyDescent="0.25">
      <c r="E480" s="25" t="s">
        <v>42</v>
      </c>
      <c r="F480" s="19"/>
    </row>
    <row r="481" spans="1:10" hidden="1" x14ac:dyDescent="0.25">
      <c r="E481" s="25" t="s">
        <v>43</v>
      </c>
      <c r="F481" s="25" t="str">
        <f>IF(ISBLANK(F480), "", SUM(F479:F480))</f>
        <v/>
      </c>
    </row>
    <row r="482" spans="1:10" hidden="1" x14ac:dyDescent="0.25"/>
    <row r="483" spans="1:10" hidden="1" x14ac:dyDescent="0.25"/>
    <row r="484" spans="1:10" hidden="1" x14ac:dyDescent="0.25"/>
    <row r="485" spans="1:10" hidden="1" x14ac:dyDescent="0.25">
      <c r="A485" s="23" t="s">
        <v>251</v>
      </c>
      <c r="B485" s="23" t="s">
        <v>252</v>
      </c>
    </row>
    <row r="486" spans="1:10" hidden="1" x14ac:dyDescent="0.25"/>
    <row r="487" spans="1:10" hidden="1" x14ac:dyDescent="0.25">
      <c r="A487" s="23" t="s">
        <v>27</v>
      </c>
    </row>
    <row r="488" spans="1:10" s="31" customFormat="1" ht="45" hidden="1" x14ac:dyDescent="0.25">
      <c r="A488" s="24" t="s">
        <v>28</v>
      </c>
      <c r="B488" s="24" t="s">
        <v>29</v>
      </c>
      <c r="C488" s="24" t="s">
        <v>30</v>
      </c>
      <c r="D488" s="24" t="s">
        <v>31</v>
      </c>
      <c r="E488" s="24" t="s">
        <v>32</v>
      </c>
      <c r="F488" s="24" t="s">
        <v>33</v>
      </c>
      <c r="G488" s="24" t="s">
        <v>34</v>
      </c>
      <c r="H488" s="24" t="s">
        <v>35</v>
      </c>
      <c r="I488" s="24" t="s">
        <v>36</v>
      </c>
      <c r="J488" s="30"/>
    </row>
    <row r="489" spans="1:10" hidden="1" x14ac:dyDescent="0.25">
      <c r="A489" s="25" t="s">
        <v>253</v>
      </c>
      <c r="B489" s="25" t="s">
        <v>254</v>
      </c>
      <c r="C489" s="26"/>
      <c r="D489" s="26"/>
      <c r="E489" s="27"/>
      <c r="F489" s="27"/>
      <c r="G489" s="27"/>
      <c r="H489" s="27"/>
      <c r="I489" s="27"/>
    </row>
    <row r="490" spans="1:10" hidden="1" x14ac:dyDescent="0.25">
      <c r="A490" s="25" t="s">
        <v>255</v>
      </c>
      <c r="B490" s="25" t="s">
        <v>254</v>
      </c>
      <c r="C490" s="28">
        <v>450</v>
      </c>
      <c r="D490" s="28" t="s">
        <v>40</v>
      </c>
      <c r="E490" s="19"/>
      <c r="F490" s="25" t="str">
        <f>IF(ISBLANK(E490),"", PRODUCT(C490,E490))</f>
        <v/>
      </c>
      <c r="G490" s="19"/>
      <c r="H490" s="19"/>
      <c r="I490" s="19"/>
    </row>
    <row r="491" spans="1:10" hidden="1" x14ac:dyDescent="0.25">
      <c r="E491" s="25" t="s">
        <v>41</v>
      </c>
      <c r="F491" s="25" t="str">
        <f>IF(F490="","",SUM(F490:F490))</f>
        <v/>
      </c>
      <c r="G491" s="20" t="str">
        <f>IF(F490="","Neužpildytos visos objektų kainos","")</f>
        <v>Neužpildytos visos objektų kainos</v>
      </c>
    </row>
    <row r="492" spans="1:10" hidden="1" x14ac:dyDescent="0.25">
      <c r="E492" s="25" t="s">
        <v>42</v>
      </c>
      <c r="F492" s="19"/>
    </row>
    <row r="493" spans="1:10" hidden="1" x14ac:dyDescent="0.25">
      <c r="E493" s="25" t="s">
        <v>43</v>
      </c>
      <c r="F493" s="25" t="str">
        <f>IF(ISBLANK(F492), "", SUM(F491:F492))</f>
        <v/>
      </c>
    </row>
    <row r="494" spans="1:10" hidden="1" x14ac:dyDescent="0.25"/>
    <row r="495" spans="1:10" hidden="1" x14ac:dyDescent="0.25"/>
    <row r="496" spans="1:10" hidden="1" x14ac:dyDescent="0.25"/>
    <row r="497" spans="1:10" hidden="1" x14ac:dyDescent="0.25">
      <c r="A497" s="23" t="s">
        <v>256</v>
      </c>
      <c r="B497" s="23" t="s">
        <v>257</v>
      </c>
    </row>
    <row r="498" spans="1:10" hidden="1" x14ac:dyDescent="0.25"/>
    <row r="499" spans="1:10" hidden="1" x14ac:dyDescent="0.25">
      <c r="A499" s="23" t="s">
        <v>27</v>
      </c>
    </row>
    <row r="500" spans="1:10" s="31" customFormat="1" ht="45" hidden="1" x14ac:dyDescent="0.25">
      <c r="A500" s="24" t="s">
        <v>28</v>
      </c>
      <c r="B500" s="24" t="s">
        <v>29</v>
      </c>
      <c r="C500" s="24" t="s">
        <v>30</v>
      </c>
      <c r="D500" s="24" t="s">
        <v>31</v>
      </c>
      <c r="E500" s="24" t="s">
        <v>32</v>
      </c>
      <c r="F500" s="24" t="s">
        <v>33</v>
      </c>
      <c r="G500" s="24" t="s">
        <v>34</v>
      </c>
      <c r="H500" s="24" t="s">
        <v>35</v>
      </c>
      <c r="I500" s="24" t="s">
        <v>36</v>
      </c>
      <c r="J500" s="30"/>
    </row>
    <row r="501" spans="1:10" hidden="1" x14ac:dyDescent="0.25">
      <c r="A501" s="25" t="s">
        <v>258</v>
      </c>
      <c r="B501" s="25" t="s">
        <v>259</v>
      </c>
      <c r="C501" s="26"/>
      <c r="D501" s="26"/>
      <c r="E501" s="27"/>
      <c r="F501" s="27"/>
      <c r="G501" s="27"/>
      <c r="H501" s="27"/>
      <c r="I501" s="27"/>
    </row>
    <row r="502" spans="1:10" hidden="1" x14ac:dyDescent="0.25">
      <c r="A502" s="25" t="s">
        <v>260</v>
      </c>
      <c r="B502" s="25" t="s">
        <v>259</v>
      </c>
      <c r="C502" s="28">
        <v>7000</v>
      </c>
      <c r="D502" s="28" t="s">
        <v>40</v>
      </c>
      <c r="E502" s="19"/>
      <c r="F502" s="25" t="str">
        <f>IF(ISBLANK(E502),"", PRODUCT(C502,E502))</f>
        <v/>
      </c>
      <c r="G502" s="19"/>
      <c r="H502" s="19"/>
      <c r="I502" s="19"/>
    </row>
    <row r="503" spans="1:10" hidden="1" x14ac:dyDescent="0.25">
      <c r="E503" s="25" t="s">
        <v>41</v>
      </c>
      <c r="F503" s="25" t="str">
        <f>IF(F502="","",SUM(F502:F502))</f>
        <v/>
      </c>
      <c r="G503" s="20" t="str">
        <f>IF(F502="","Neužpildytos visos objektų kainos","")</f>
        <v>Neužpildytos visos objektų kainos</v>
      </c>
    </row>
    <row r="504" spans="1:10" hidden="1" x14ac:dyDescent="0.25">
      <c r="E504" s="25" t="s">
        <v>42</v>
      </c>
      <c r="F504" s="19"/>
    </row>
    <row r="505" spans="1:10" hidden="1" x14ac:dyDescent="0.25">
      <c r="E505" s="25" t="s">
        <v>43</v>
      </c>
      <c r="F505" s="25" t="str">
        <f>IF(ISBLANK(F504), "", SUM(F503:F504))</f>
        <v/>
      </c>
    </row>
    <row r="506" spans="1:10" hidden="1" x14ac:dyDescent="0.25"/>
    <row r="507" spans="1:10" hidden="1" x14ac:dyDescent="0.25"/>
    <row r="508" spans="1:10" hidden="1" x14ac:dyDescent="0.25"/>
    <row r="509" spans="1:10" hidden="1" x14ac:dyDescent="0.25">
      <c r="A509" s="23" t="s">
        <v>261</v>
      </c>
      <c r="B509" s="23" t="s">
        <v>262</v>
      </c>
    </row>
    <row r="510" spans="1:10" hidden="1" x14ac:dyDescent="0.25"/>
    <row r="511" spans="1:10" hidden="1" x14ac:dyDescent="0.25">
      <c r="A511" s="23" t="s">
        <v>27</v>
      </c>
    </row>
    <row r="512" spans="1:10" s="31" customFormat="1" ht="45" hidden="1" x14ac:dyDescent="0.25">
      <c r="A512" s="24" t="s">
        <v>28</v>
      </c>
      <c r="B512" s="24" t="s">
        <v>29</v>
      </c>
      <c r="C512" s="24" t="s">
        <v>30</v>
      </c>
      <c r="D512" s="24" t="s">
        <v>31</v>
      </c>
      <c r="E512" s="24" t="s">
        <v>32</v>
      </c>
      <c r="F512" s="24" t="s">
        <v>33</v>
      </c>
      <c r="G512" s="24" t="s">
        <v>34</v>
      </c>
      <c r="H512" s="24" t="s">
        <v>35</v>
      </c>
      <c r="I512" s="24" t="s">
        <v>36</v>
      </c>
      <c r="J512" s="30"/>
    </row>
    <row r="513" spans="1:10" hidden="1" x14ac:dyDescent="0.25">
      <c r="A513" s="25" t="s">
        <v>263</v>
      </c>
      <c r="B513" s="25" t="s">
        <v>264</v>
      </c>
      <c r="C513" s="26"/>
      <c r="D513" s="26"/>
      <c r="E513" s="27"/>
      <c r="F513" s="27"/>
      <c r="G513" s="27"/>
      <c r="H513" s="27"/>
      <c r="I513" s="27"/>
    </row>
    <row r="514" spans="1:10" hidden="1" x14ac:dyDescent="0.25">
      <c r="A514" s="25" t="s">
        <v>265</v>
      </c>
      <c r="B514" s="25" t="s">
        <v>264</v>
      </c>
      <c r="C514" s="28">
        <v>300</v>
      </c>
      <c r="D514" s="28" t="s">
        <v>40</v>
      </c>
      <c r="E514" s="19"/>
      <c r="F514" s="25" t="str">
        <f>IF(ISBLANK(E514),"", PRODUCT(C514,E514))</f>
        <v/>
      </c>
      <c r="G514" s="19"/>
      <c r="H514" s="19"/>
      <c r="I514" s="19"/>
    </row>
    <row r="515" spans="1:10" hidden="1" x14ac:dyDescent="0.25">
      <c r="E515" s="25" t="s">
        <v>41</v>
      </c>
      <c r="F515" s="25" t="str">
        <f>IF(F514="","",SUM(F514:F514))</f>
        <v/>
      </c>
      <c r="G515" s="20" t="str">
        <f>IF(F514="","Neužpildytos visos objektų kainos","")</f>
        <v>Neužpildytos visos objektų kainos</v>
      </c>
    </row>
    <row r="516" spans="1:10" hidden="1" x14ac:dyDescent="0.25">
      <c r="E516" s="25" t="s">
        <v>42</v>
      </c>
      <c r="F516" s="19"/>
    </row>
    <row r="517" spans="1:10" hidden="1" x14ac:dyDescent="0.25">
      <c r="E517" s="25" t="s">
        <v>43</v>
      </c>
      <c r="F517" s="25" t="str">
        <f>IF(ISBLANK(F516), "", SUM(F515:F516))</f>
        <v/>
      </c>
    </row>
    <row r="518" spans="1:10" hidden="1" x14ac:dyDescent="0.25"/>
    <row r="519" spans="1:10" hidden="1" x14ac:dyDescent="0.25"/>
    <row r="520" spans="1:10" hidden="1" x14ac:dyDescent="0.25"/>
    <row r="521" spans="1:10" hidden="1" x14ac:dyDescent="0.25">
      <c r="A521" s="23" t="s">
        <v>266</v>
      </c>
      <c r="B521" s="23" t="s">
        <v>267</v>
      </c>
    </row>
    <row r="522" spans="1:10" hidden="1" x14ac:dyDescent="0.25"/>
    <row r="523" spans="1:10" hidden="1" x14ac:dyDescent="0.25">
      <c r="A523" s="23" t="s">
        <v>27</v>
      </c>
    </row>
    <row r="524" spans="1:10" s="31" customFormat="1" ht="45" hidden="1" x14ac:dyDescent="0.25">
      <c r="A524" s="24" t="s">
        <v>28</v>
      </c>
      <c r="B524" s="24" t="s">
        <v>29</v>
      </c>
      <c r="C524" s="24" t="s">
        <v>30</v>
      </c>
      <c r="D524" s="24" t="s">
        <v>31</v>
      </c>
      <c r="E524" s="24" t="s">
        <v>32</v>
      </c>
      <c r="F524" s="24" t="s">
        <v>33</v>
      </c>
      <c r="G524" s="24" t="s">
        <v>34</v>
      </c>
      <c r="H524" s="24" t="s">
        <v>35</v>
      </c>
      <c r="I524" s="24" t="s">
        <v>36</v>
      </c>
      <c r="J524" s="30"/>
    </row>
    <row r="525" spans="1:10" hidden="1" x14ac:dyDescent="0.25">
      <c r="A525" s="25" t="s">
        <v>268</v>
      </c>
      <c r="B525" s="25" t="s">
        <v>269</v>
      </c>
      <c r="C525" s="26"/>
      <c r="D525" s="26"/>
      <c r="E525" s="27"/>
      <c r="F525" s="27"/>
      <c r="G525" s="27"/>
      <c r="H525" s="27"/>
      <c r="I525" s="27"/>
    </row>
    <row r="526" spans="1:10" hidden="1" x14ac:dyDescent="0.25">
      <c r="A526" s="25" t="s">
        <v>270</v>
      </c>
      <c r="B526" s="25" t="s">
        <v>269</v>
      </c>
      <c r="C526" s="28">
        <v>300</v>
      </c>
      <c r="D526" s="28" t="s">
        <v>40</v>
      </c>
      <c r="E526" s="19"/>
      <c r="F526" s="25" t="str">
        <f>IF(ISBLANK(E526),"", PRODUCT(C526,E526))</f>
        <v/>
      </c>
      <c r="G526" s="19"/>
      <c r="H526" s="19"/>
      <c r="I526" s="19"/>
    </row>
    <row r="527" spans="1:10" hidden="1" x14ac:dyDescent="0.25">
      <c r="E527" s="25" t="s">
        <v>41</v>
      </c>
      <c r="F527" s="25" t="str">
        <f>IF(F526="","",SUM(F526:F526))</f>
        <v/>
      </c>
      <c r="G527" s="20" t="str">
        <f>IF(F526="","Neužpildytos visos objektų kainos","")</f>
        <v>Neužpildytos visos objektų kainos</v>
      </c>
    </row>
    <row r="528" spans="1:10" hidden="1" x14ac:dyDescent="0.25">
      <c r="E528" s="25" t="s">
        <v>42</v>
      </c>
      <c r="F528" s="19"/>
    </row>
    <row r="529" spans="1:10" hidden="1" x14ac:dyDescent="0.25">
      <c r="E529" s="25" t="s">
        <v>43</v>
      </c>
      <c r="F529" s="25" t="str">
        <f>IF(ISBLANK(F528), "", SUM(F527:F528))</f>
        <v/>
      </c>
    </row>
    <row r="530" spans="1:10" hidden="1" x14ac:dyDescent="0.25"/>
    <row r="531" spans="1:10" hidden="1" x14ac:dyDescent="0.25"/>
    <row r="532" spans="1:10" hidden="1" x14ac:dyDescent="0.25"/>
    <row r="533" spans="1:10" hidden="1" x14ac:dyDescent="0.25">
      <c r="A533" s="23" t="s">
        <v>271</v>
      </c>
      <c r="B533" s="23" t="s">
        <v>272</v>
      </c>
    </row>
    <row r="534" spans="1:10" hidden="1" x14ac:dyDescent="0.25"/>
    <row r="535" spans="1:10" hidden="1" x14ac:dyDescent="0.25">
      <c r="A535" s="23" t="s">
        <v>27</v>
      </c>
    </row>
    <row r="536" spans="1:10" s="31" customFormat="1" ht="45" hidden="1" x14ac:dyDescent="0.25">
      <c r="A536" s="24" t="s">
        <v>28</v>
      </c>
      <c r="B536" s="24" t="s">
        <v>29</v>
      </c>
      <c r="C536" s="24" t="s">
        <v>30</v>
      </c>
      <c r="D536" s="24" t="s">
        <v>31</v>
      </c>
      <c r="E536" s="24" t="s">
        <v>32</v>
      </c>
      <c r="F536" s="24" t="s">
        <v>33</v>
      </c>
      <c r="G536" s="24" t="s">
        <v>34</v>
      </c>
      <c r="H536" s="24" t="s">
        <v>35</v>
      </c>
      <c r="I536" s="24" t="s">
        <v>36</v>
      </c>
      <c r="J536" s="30"/>
    </row>
    <row r="537" spans="1:10" hidden="1" x14ac:dyDescent="0.25">
      <c r="A537" s="25" t="s">
        <v>273</v>
      </c>
      <c r="B537" s="25" t="s">
        <v>274</v>
      </c>
      <c r="C537" s="26"/>
      <c r="D537" s="26"/>
      <c r="E537" s="27"/>
      <c r="F537" s="27"/>
      <c r="G537" s="27"/>
      <c r="H537" s="27"/>
      <c r="I537" s="27"/>
    </row>
    <row r="538" spans="1:10" hidden="1" x14ac:dyDescent="0.25">
      <c r="A538" s="25" t="s">
        <v>275</v>
      </c>
      <c r="B538" s="25" t="s">
        <v>274</v>
      </c>
      <c r="C538" s="28">
        <v>20</v>
      </c>
      <c r="D538" s="28" t="s">
        <v>40</v>
      </c>
      <c r="E538" s="19"/>
      <c r="F538" s="25" t="str">
        <f>IF(ISBLANK(E538),"", PRODUCT(C538,E538))</f>
        <v/>
      </c>
      <c r="G538" s="19"/>
      <c r="H538" s="19"/>
      <c r="I538" s="19"/>
    </row>
    <row r="539" spans="1:10" hidden="1" x14ac:dyDescent="0.25">
      <c r="E539" s="25" t="s">
        <v>41</v>
      </c>
      <c r="F539" s="25" t="str">
        <f>IF(F538="","",SUM(F538:F538))</f>
        <v/>
      </c>
      <c r="G539" s="20" t="str">
        <f>IF(F538="","Neužpildytos visos objektų kainos","")</f>
        <v>Neužpildytos visos objektų kainos</v>
      </c>
    </row>
    <row r="540" spans="1:10" hidden="1" x14ac:dyDescent="0.25">
      <c r="E540" s="25" t="s">
        <v>42</v>
      </c>
      <c r="F540" s="19"/>
    </row>
    <row r="541" spans="1:10" hidden="1" x14ac:dyDescent="0.25">
      <c r="E541" s="25" t="s">
        <v>43</v>
      </c>
      <c r="F541" s="25" t="str">
        <f>IF(ISBLANK(F540), "", SUM(F539:F540))</f>
        <v/>
      </c>
    </row>
    <row r="542" spans="1:10" hidden="1" x14ac:dyDescent="0.25"/>
    <row r="543" spans="1:10" hidden="1" x14ac:dyDescent="0.25"/>
    <row r="544" spans="1:10" hidden="1" x14ac:dyDescent="0.25"/>
    <row r="545" spans="1:10" hidden="1" x14ac:dyDescent="0.25">
      <c r="A545" s="23" t="s">
        <v>276</v>
      </c>
      <c r="B545" s="23" t="s">
        <v>277</v>
      </c>
    </row>
    <row r="546" spans="1:10" hidden="1" x14ac:dyDescent="0.25"/>
    <row r="547" spans="1:10" hidden="1" x14ac:dyDescent="0.25">
      <c r="A547" s="23" t="s">
        <v>27</v>
      </c>
    </row>
    <row r="548" spans="1:10" s="31" customFormat="1" ht="45" hidden="1" x14ac:dyDescent="0.25">
      <c r="A548" s="24" t="s">
        <v>28</v>
      </c>
      <c r="B548" s="24" t="s">
        <v>29</v>
      </c>
      <c r="C548" s="24" t="s">
        <v>30</v>
      </c>
      <c r="D548" s="24" t="s">
        <v>31</v>
      </c>
      <c r="E548" s="24" t="s">
        <v>32</v>
      </c>
      <c r="F548" s="24" t="s">
        <v>33</v>
      </c>
      <c r="G548" s="24" t="s">
        <v>34</v>
      </c>
      <c r="H548" s="24" t="s">
        <v>35</v>
      </c>
      <c r="I548" s="24" t="s">
        <v>36</v>
      </c>
      <c r="J548" s="30"/>
    </row>
    <row r="549" spans="1:10" hidden="1" x14ac:dyDescent="0.25">
      <c r="A549" s="25" t="s">
        <v>278</v>
      </c>
      <c r="B549" s="25" t="s">
        <v>279</v>
      </c>
      <c r="C549" s="26"/>
      <c r="D549" s="26"/>
      <c r="E549" s="27"/>
      <c r="F549" s="27"/>
      <c r="G549" s="27"/>
      <c r="H549" s="27"/>
      <c r="I549" s="27"/>
    </row>
    <row r="550" spans="1:10" hidden="1" x14ac:dyDescent="0.25">
      <c r="A550" s="25" t="s">
        <v>280</v>
      </c>
      <c r="B550" s="25" t="s">
        <v>279</v>
      </c>
      <c r="C550" s="28">
        <v>300</v>
      </c>
      <c r="D550" s="28" t="s">
        <v>40</v>
      </c>
      <c r="E550" s="19"/>
      <c r="F550" s="25" t="str">
        <f>IF(ISBLANK(E550),"", PRODUCT(C550,E550))</f>
        <v/>
      </c>
      <c r="G550" s="19"/>
      <c r="H550" s="19"/>
      <c r="I550" s="19"/>
    </row>
    <row r="551" spans="1:10" hidden="1" x14ac:dyDescent="0.25">
      <c r="E551" s="25" t="s">
        <v>41</v>
      </c>
      <c r="F551" s="25" t="str">
        <f>IF(F550="","",SUM(F550:F550))</f>
        <v/>
      </c>
      <c r="G551" s="20" t="str">
        <f>IF(F550="","Neužpildytos visos objektų kainos","")</f>
        <v>Neužpildytos visos objektų kainos</v>
      </c>
    </row>
    <row r="552" spans="1:10" hidden="1" x14ac:dyDescent="0.25">
      <c r="E552" s="25" t="s">
        <v>42</v>
      </c>
      <c r="F552" s="19"/>
    </row>
    <row r="553" spans="1:10" hidden="1" x14ac:dyDescent="0.25">
      <c r="E553" s="25" t="s">
        <v>43</v>
      </c>
      <c r="F553" s="25" t="str">
        <f>IF(ISBLANK(F552), "", SUM(F551:F552))</f>
        <v/>
      </c>
    </row>
    <row r="554" spans="1:10" hidden="1" x14ac:dyDescent="0.25"/>
    <row r="555" spans="1:10" hidden="1" x14ac:dyDescent="0.25"/>
    <row r="556" spans="1:10" hidden="1" x14ac:dyDescent="0.25"/>
    <row r="557" spans="1:10" hidden="1" x14ac:dyDescent="0.25">
      <c r="A557" s="23" t="s">
        <v>281</v>
      </c>
      <c r="B557" s="23" t="s">
        <v>282</v>
      </c>
    </row>
    <row r="558" spans="1:10" hidden="1" x14ac:dyDescent="0.25"/>
    <row r="559" spans="1:10" hidden="1" x14ac:dyDescent="0.25">
      <c r="A559" s="23" t="s">
        <v>27</v>
      </c>
    </row>
    <row r="560" spans="1:10" s="31" customFormat="1" ht="45" hidden="1" x14ac:dyDescent="0.25">
      <c r="A560" s="24" t="s">
        <v>28</v>
      </c>
      <c r="B560" s="24" t="s">
        <v>29</v>
      </c>
      <c r="C560" s="24" t="s">
        <v>30</v>
      </c>
      <c r="D560" s="24" t="s">
        <v>31</v>
      </c>
      <c r="E560" s="24" t="s">
        <v>32</v>
      </c>
      <c r="F560" s="24" t="s">
        <v>33</v>
      </c>
      <c r="G560" s="24" t="s">
        <v>34</v>
      </c>
      <c r="H560" s="24" t="s">
        <v>35</v>
      </c>
      <c r="I560" s="24" t="s">
        <v>36</v>
      </c>
      <c r="J560" s="30"/>
    </row>
    <row r="561" spans="1:10" hidden="1" x14ac:dyDescent="0.25">
      <c r="A561" s="25" t="s">
        <v>283</v>
      </c>
      <c r="B561" s="25" t="s">
        <v>284</v>
      </c>
      <c r="C561" s="26"/>
      <c r="D561" s="26"/>
      <c r="E561" s="27"/>
      <c r="F561" s="27"/>
      <c r="G561" s="27"/>
      <c r="H561" s="27"/>
      <c r="I561" s="27"/>
    </row>
    <row r="562" spans="1:10" hidden="1" x14ac:dyDescent="0.25">
      <c r="A562" s="25" t="s">
        <v>285</v>
      </c>
      <c r="B562" s="25" t="s">
        <v>284</v>
      </c>
      <c r="C562" s="28">
        <v>150</v>
      </c>
      <c r="D562" s="28" t="s">
        <v>40</v>
      </c>
      <c r="E562" s="19"/>
      <c r="F562" s="25" t="str">
        <f>IF(ISBLANK(E562),"", PRODUCT(C562,E562))</f>
        <v/>
      </c>
      <c r="G562" s="19"/>
      <c r="H562" s="19"/>
      <c r="I562" s="19"/>
    </row>
    <row r="563" spans="1:10" hidden="1" x14ac:dyDescent="0.25">
      <c r="E563" s="25" t="s">
        <v>41</v>
      </c>
      <c r="F563" s="25" t="str">
        <f>IF(F562="","",SUM(F562:F562))</f>
        <v/>
      </c>
      <c r="G563" s="20" t="str">
        <f>IF(F562="","Neužpildytos visos objektų kainos","")</f>
        <v>Neužpildytos visos objektų kainos</v>
      </c>
    </row>
    <row r="564" spans="1:10" hidden="1" x14ac:dyDescent="0.25">
      <c r="E564" s="25" t="s">
        <v>42</v>
      </c>
      <c r="F564" s="19"/>
    </row>
    <row r="565" spans="1:10" hidden="1" x14ac:dyDescent="0.25">
      <c r="E565" s="25" t="s">
        <v>43</v>
      </c>
      <c r="F565" s="25" t="str">
        <f>IF(ISBLANK(F564), "", SUM(F563:F564))</f>
        <v/>
      </c>
    </row>
    <row r="566" spans="1:10" hidden="1" x14ac:dyDescent="0.25"/>
    <row r="567" spans="1:10" hidden="1" x14ac:dyDescent="0.25"/>
    <row r="568" spans="1:10" hidden="1" x14ac:dyDescent="0.25"/>
    <row r="569" spans="1:10" hidden="1" x14ac:dyDescent="0.25">
      <c r="A569" s="23" t="s">
        <v>286</v>
      </c>
      <c r="B569" s="23" t="s">
        <v>287</v>
      </c>
    </row>
    <row r="570" spans="1:10" hidden="1" x14ac:dyDescent="0.25"/>
    <row r="571" spans="1:10" hidden="1" x14ac:dyDescent="0.25">
      <c r="A571" s="23" t="s">
        <v>27</v>
      </c>
    </row>
    <row r="572" spans="1:10" s="31" customFormat="1" ht="45" hidden="1" x14ac:dyDescent="0.25">
      <c r="A572" s="24" t="s">
        <v>28</v>
      </c>
      <c r="B572" s="24" t="s">
        <v>29</v>
      </c>
      <c r="C572" s="24" t="s">
        <v>30</v>
      </c>
      <c r="D572" s="24" t="s">
        <v>31</v>
      </c>
      <c r="E572" s="24" t="s">
        <v>32</v>
      </c>
      <c r="F572" s="24" t="s">
        <v>33</v>
      </c>
      <c r="G572" s="24" t="s">
        <v>34</v>
      </c>
      <c r="H572" s="24" t="s">
        <v>35</v>
      </c>
      <c r="I572" s="24" t="s">
        <v>36</v>
      </c>
      <c r="J572" s="30"/>
    </row>
    <row r="573" spans="1:10" hidden="1" x14ac:dyDescent="0.25">
      <c r="A573" s="25" t="s">
        <v>288</v>
      </c>
      <c r="B573" s="25" t="s">
        <v>289</v>
      </c>
      <c r="C573" s="26"/>
      <c r="D573" s="26"/>
      <c r="E573" s="27"/>
      <c r="F573" s="27"/>
      <c r="G573" s="27"/>
      <c r="H573" s="27"/>
      <c r="I573" s="27"/>
    </row>
    <row r="574" spans="1:10" hidden="1" x14ac:dyDescent="0.25">
      <c r="A574" s="25" t="s">
        <v>290</v>
      </c>
      <c r="B574" s="25" t="s">
        <v>289</v>
      </c>
      <c r="C574" s="28">
        <v>300</v>
      </c>
      <c r="D574" s="28" t="s">
        <v>40</v>
      </c>
      <c r="E574" s="19"/>
      <c r="F574" s="25" t="str">
        <f>IF(ISBLANK(E574),"", PRODUCT(C574,E574))</f>
        <v/>
      </c>
      <c r="G574" s="19"/>
      <c r="H574" s="19"/>
      <c r="I574" s="19"/>
    </row>
    <row r="575" spans="1:10" hidden="1" x14ac:dyDescent="0.25">
      <c r="E575" s="25" t="s">
        <v>41</v>
      </c>
      <c r="F575" s="25" t="str">
        <f>IF(F574="","",SUM(F574:F574))</f>
        <v/>
      </c>
      <c r="G575" s="20" t="str">
        <f>IF(F574="","Neužpildytos visos objektų kainos","")</f>
        <v>Neužpildytos visos objektų kainos</v>
      </c>
    </row>
    <row r="576" spans="1:10" hidden="1" x14ac:dyDescent="0.25">
      <c r="E576" s="25" t="s">
        <v>42</v>
      </c>
      <c r="F576" s="19"/>
    </row>
    <row r="577" spans="1:10" hidden="1" x14ac:dyDescent="0.25">
      <c r="E577" s="25" t="s">
        <v>43</v>
      </c>
      <c r="F577" s="25" t="str">
        <f>IF(ISBLANK(F576), "", SUM(F575:F576))</f>
        <v/>
      </c>
    </row>
    <row r="578" spans="1:10" hidden="1" x14ac:dyDescent="0.25"/>
    <row r="579" spans="1:10" hidden="1" x14ac:dyDescent="0.25"/>
    <row r="580" spans="1:10" hidden="1" x14ac:dyDescent="0.25"/>
    <row r="581" spans="1:10" hidden="1" x14ac:dyDescent="0.25">
      <c r="A581" s="23" t="s">
        <v>291</v>
      </c>
      <c r="B581" s="23" t="s">
        <v>292</v>
      </c>
    </row>
    <row r="582" spans="1:10" hidden="1" x14ac:dyDescent="0.25"/>
    <row r="583" spans="1:10" hidden="1" x14ac:dyDescent="0.25">
      <c r="A583" s="23" t="s">
        <v>27</v>
      </c>
    </row>
    <row r="584" spans="1:10" s="31" customFormat="1" ht="45" hidden="1" x14ac:dyDescent="0.25">
      <c r="A584" s="24" t="s">
        <v>28</v>
      </c>
      <c r="B584" s="24" t="s">
        <v>29</v>
      </c>
      <c r="C584" s="24" t="s">
        <v>30</v>
      </c>
      <c r="D584" s="24" t="s">
        <v>31</v>
      </c>
      <c r="E584" s="24" t="s">
        <v>32</v>
      </c>
      <c r="F584" s="24" t="s">
        <v>33</v>
      </c>
      <c r="G584" s="24" t="s">
        <v>34</v>
      </c>
      <c r="H584" s="24" t="s">
        <v>35</v>
      </c>
      <c r="I584" s="24" t="s">
        <v>36</v>
      </c>
      <c r="J584" s="30"/>
    </row>
    <row r="585" spans="1:10" hidden="1" x14ac:dyDescent="0.25">
      <c r="A585" s="25" t="s">
        <v>293</v>
      </c>
      <c r="B585" s="25" t="s">
        <v>294</v>
      </c>
      <c r="C585" s="26"/>
      <c r="D585" s="26"/>
      <c r="E585" s="27"/>
      <c r="F585" s="27"/>
      <c r="G585" s="27"/>
      <c r="H585" s="27"/>
      <c r="I585" s="27"/>
    </row>
    <row r="586" spans="1:10" hidden="1" x14ac:dyDescent="0.25">
      <c r="A586" s="25" t="s">
        <v>295</v>
      </c>
      <c r="B586" s="25" t="s">
        <v>294</v>
      </c>
      <c r="C586" s="28">
        <v>300</v>
      </c>
      <c r="D586" s="28" t="s">
        <v>40</v>
      </c>
      <c r="E586" s="19"/>
      <c r="F586" s="25" t="str">
        <f>IF(ISBLANK(E586),"", PRODUCT(C586,E586))</f>
        <v/>
      </c>
      <c r="G586" s="19"/>
      <c r="H586" s="19"/>
      <c r="I586" s="19"/>
    </row>
    <row r="587" spans="1:10" hidden="1" x14ac:dyDescent="0.25">
      <c r="E587" s="25" t="s">
        <v>41</v>
      </c>
      <c r="F587" s="25" t="str">
        <f>IF(F586="","",SUM(F586:F586))</f>
        <v/>
      </c>
      <c r="G587" s="20" t="str">
        <f>IF(F586="","Neužpildytos visos objektų kainos","")</f>
        <v>Neužpildytos visos objektų kainos</v>
      </c>
    </row>
    <row r="588" spans="1:10" hidden="1" x14ac:dyDescent="0.25">
      <c r="E588" s="25" t="s">
        <v>42</v>
      </c>
      <c r="F588" s="19"/>
    </row>
    <row r="589" spans="1:10" hidden="1" x14ac:dyDescent="0.25">
      <c r="E589" s="25" t="s">
        <v>43</v>
      </c>
      <c r="F589" s="25" t="str">
        <f>IF(ISBLANK(F588), "", SUM(F587:F588))</f>
        <v/>
      </c>
    </row>
    <row r="590" spans="1:10" hidden="1" x14ac:dyDescent="0.25"/>
    <row r="591" spans="1:10" hidden="1" x14ac:dyDescent="0.25"/>
    <row r="592" spans="1:10" hidden="1" x14ac:dyDescent="0.25"/>
    <row r="593" spans="1:10" hidden="1" x14ac:dyDescent="0.25">
      <c r="A593" s="23" t="s">
        <v>296</v>
      </c>
      <c r="B593" s="23" t="s">
        <v>297</v>
      </c>
    </row>
    <row r="594" spans="1:10" hidden="1" x14ac:dyDescent="0.25"/>
    <row r="595" spans="1:10" hidden="1" x14ac:dyDescent="0.25">
      <c r="A595" s="23" t="s">
        <v>27</v>
      </c>
    </row>
    <row r="596" spans="1:10" s="31" customFormat="1" ht="45" hidden="1" x14ac:dyDescent="0.25">
      <c r="A596" s="24" t="s">
        <v>28</v>
      </c>
      <c r="B596" s="24" t="s">
        <v>29</v>
      </c>
      <c r="C596" s="24" t="s">
        <v>30</v>
      </c>
      <c r="D596" s="24" t="s">
        <v>31</v>
      </c>
      <c r="E596" s="24" t="s">
        <v>32</v>
      </c>
      <c r="F596" s="24" t="s">
        <v>33</v>
      </c>
      <c r="G596" s="24" t="s">
        <v>34</v>
      </c>
      <c r="H596" s="24" t="s">
        <v>35</v>
      </c>
      <c r="I596" s="24" t="s">
        <v>36</v>
      </c>
      <c r="J596" s="30"/>
    </row>
    <row r="597" spans="1:10" hidden="1" x14ac:dyDescent="0.25">
      <c r="A597" s="25" t="s">
        <v>298</v>
      </c>
      <c r="B597" s="25" t="s">
        <v>299</v>
      </c>
      <c r="C597" s="26"/>
      <c r="D597" s="26"/>
      <c r="E597" s="27"/>
      <c r="F597" s="27"/>
      <c r="G597" s="27"/>
      <c r="H597" s="27"/>
      <c r="I597" s="27"/>
    </row>
    <row r="598" spans="1:10" hidden="1" x14ac:dyDescent="0.25">
      <c r="A598" s="25" t="s">
        <v>300</v>
      </c>
      <c r="B598" s="25" t="s">
        <v>299</v>
      </c>
      <c r="C598" s="28">
        <v>400</v>
      </c>
      <c r="D598" s="28" t="s">
        <v>40</v>
      </c>
      <c r="E598" s="19"/>
      <c r="F598" s="25" t="str">
        <f>IF(ISBLANK(E598),"", PRODUCT(C598,E598))</f>
        <v/>
      </c>
      <c r="G598" s="19"/>
      <c r="H598" s="19"/>
      <c r="I598" s="19"/>
    </row>
    <row r="599" spans="1:10" hidden="1" x14ac:dyDescent="0.25">
      <c r="E599" s="25" t="s">
        <v>41</v>
      </c>
      <c r="F599" s="25" t="str">
        <f>IF(F598="","",SUM(F598:F598))</f>
        <v/>
      </c>
      <c r="G599" s="20" t="str">
        <f>IF(F598="","Neužpildytos visos objektų kainos","")</f>
        <v>Neužpildytos visos objektų kainos</v>
      </c>
    </row>
    <row r="600" spans="1:10" hidden="1" x14ac:dyDescent="0.25">
      <c r="E600" s="25" t="s">
        <v>42</v>
      </c>
      <c r="F600" s="19"/>
    </row>
    <row r="601" spans="1:10" hidden="1" x14ac:dyDescent="0.25">
      <c r="E601" s="25" t="s">
        <v>43</v>
      </c>
      <c r="F601" s="25" t="str">
        <f>IF(ISBLANK(F600), "", SUM(F599:F600))</f>
        <v/>
      </c>
    </row>
    <row r="602" spans="1:10" hidden="1" x14ac:dyDescent="0.25"/>
    <row r="603" spans="1:10" hidden="1" x14ac:dyDescent="0.25"/>
    <row r="604" spans="1:10" hidden="1" x14ac:dyDescent="0.25"/>
    <row r="605" spans="1:10" hidden="1" x14ac:dyDescent="0.25">
      <c r="A605" s="23" t="s">
        <v>301</v>
      </c>
      <c r="B605" s="23" t="s">
        <v>302</v>
      </c>
    </row>
    <row r="606" spans="1:10" hidden="1" x14ac:dyDescent="0.25"/>
    <row r="607" spans="1:10" hidden="1" x14ac:dyDescent="0.25">
      <c r="A607" s="23" t="s">
        <v>27</v>
      </c>
    </row>
    <row r="608" spans="1:10" s="31" customFormat="1" ht="45" hidden="1" x14ac:dyDescent="0.25">
      <c r="A608" s="24" t="s">
        <v>28</v>
      </c>
      <c r="B608" s="24" t="s">
        <v>29</v>
      </c>
      <c r="C608" s="24" t="s">
        <v>30</v>
      </c>
      <c r="D608" s="24" t="s">
        <v>31</v>
      </c>
      <c r="E608" s="24" t="s">
        <v>32</v>
      </c>
      <c r="F608" s="24" t="s">
        <v>33</v>
      </c>
      <c r="G608" s="24" t="s">
        <v>34</v>
      </c>
      <c r="H608" s="24" t="s">
        <v>35</v>
      </c>
      <c r="I608" s="24" t="s">
        <v>36</v>
      </c>
      <c r="J608" s="30"/>
    </row>
    <row r="609" spans="1:10" hidden="1" x14ac:dyDescent="0.25">
      <c r="A609" s="25" t="s">
        <v>303</v>
      </c>
      <c r="B609" s="25" t="s">
        <v>304</v>
      </c>
      <c r="C609" s="26"/>
      <c r="D609" s="26"/>
      <c r="E609" s="27"/>
      <c r="F609" s="27"/>
      <c r="G609" s="27"/>
      <c r="H609" s="27"/>
      <c r="I609" s="27"/>
    </row>
    <row r="610" spans="1:10" hidden="1" x14ac:dyDescent="0.25">
      <c r="A610" s="25" t="s">
        <v>305</v>
      </c>
      <c r="B610" s="25" t="s">
        <v>304</v>
      </c>
      <c r="C610" s="28">
        <v>3000</v>
      </c>
      <c r="D610" s="28" t="s">
        <v>40</v>
      </c>
      <c r="E610" s="19"/>
      <c r="F610" s="25" t="str">
        <f>IF(ISBLANK(E610),"", PRODUCT(C610,E610))</f>
        <v/>
      </c>
      <c r="G610" s="19"/>
      <c r="H610" s="19"/>
      <c r="I610" s="19"/>
    </row>
    <row r="611" spans="1:10" hidden="1" x14ac:dyDescent="0.25">
      <c r="E611" s="25" t="s">
        <v>41</v>
      </c>
      <c r="F611" s="25" t="str">
        <f>IF(F610="","",SUM(F610:F610))</f>
        <v/>
      </c>
      <c r="G611" s="20" t="str">
        <f>IF(F610="","Neužpildytos visos objektų kainos","")</f>
        <v>Neužpildytos visos objektų kainos</v>
      </c>
    </row>
    <row r="612" spans="1:10" hidden="1" x14ac:dyDescent="0.25">
      <c r="E612" s="25" t="s">
        <v>42</v>
      </c>
      <c r="F612" s="19"/>
    </row>
    <row r="613" spans="1:10" hidden="1" x14ac:dyDescent="0.25">
      <c r="E613" s="25" t="s">
        <v>43</v>
      </c>
      <c r="F613" s="25" t="str">
        <f>IF(ISBLANK(F612), "", SUM(F611:F612))</f>
        <v/>
      </c>
    </row>
    <row r="614" spans="1:10" hidden="1" x14ac:dyDescent="0.25"/>
    <row r="615" spans="1:10" hidden="1" x14ac:dyDescent="0.25"/>
    <row r="617" spans="1:10" x14ac:dyDescent="0.25">
      <c r="A617" s="23" t="s">
        <v>306</v>
      </c>
      <c r="B617" s="23" t="s">
        <v>307</v>
      </c>
    </row>
    <row r="619" spans="1:10" x14ac:dyDescent="0.25">
      <c r="A619" s="23" t="s">
        <v>27</v>
      </c>
    </row>
    <row r="620" spans="1:10" s="31" customFormat="1" ht="45" x14ac:dyDescent="0.25">
      <c r="A620" s="24" t="s">
        <v>28</v>
      </c>
      <c r="B620" s="24" t="s">
        <v>29</v>
      </c>
      <c r="C620" s="24" t="s">
        <v>30</v>
      </c>
      <c r="D620" s="24" t="s">
        <v>31</v>
      </c>
      <c r="E620" s="24" t="s">
        <v>32</v>
      </c>
      <c r="F620" s="24" t="s">
        <v>33</v>
      </c>
      <c r="G620" s="24" t="s">
        <v>34</v>
      </c>
      <c r="H620" s="24" t="s">
        <v>35</v>
      </c>
      <c r="I620" s="24" t="s">
        <v>36</v>
      </c>
      <c r="J620" s="30"/>
    </row>
    <row r="621" spans="1:10" x14ac:dyDescent="0.25">
      <c r="A621" s="25" t="s">
        <v>308</v>
      </c>
      <c r="B621" s="25" t="s">
        <v>309</v>
      </c>
      <c r="C621" s="26"/>
      <c r="D621" s="26"/>
      <c r="E621" s="27"/>
      <c r="F621" s="27"/>
      <c r="G621" s="27"/>
      <c r="H621" s="27"/>
      <c r="I621" s="27"/>
    </row>
    <row r="622" spans="1:10" x14ac:dyDescent="0.25">
      <c r="A622" s="25" t="s">
        <v>310</v>
      </c>
      <c r="B622" s="25" t="s">
        <v>309</v>
      </c>
      <c r="C622" s="28">
        <v>3000</v>
      </c>
      <c r="D622" s="28" t="s">
        <v>40</v>
      </c>
      <c r="E622" s="19">
        <v>68.400000000000006</v>
      </c>
      <c r="F622" s="25">
        <f>IF(ISBLANK(E622),"", PRODUCT(C622,E622))</f>
        <v>205200.00000000003</v>
      </c>
      <c r="G622" s="19" t="s">
        <v>472</v>
      </c>
      <c r="H622" s="19">
        <v>1</v>
      </c>
      <c r="I622" s="19" t="s">
        <v>477</v>
      </c>
    </row>
    <row r="623" spans="1:10" x14ac:dyDescent="0.25">
      <c r="E623" s="25" t="s">
        <v>41</v>
      </c>
      <c r="F623" s="25">
        <f>IF(F622="","",SUM(F622:F622))</f>
        <v>205200.00000000003</v>
      </c>
      <c r="G623" s="20" t="str">
        <f>IF(F622="","Neužpildytos visos objektų kainos","")</f>
        <v/>
      </c>
    </row>
    <row r="624" spans="1:10" x14ac:dyDescent="0.25">
      <c r="E624" s="25" t="s">
        <v>42</v>
      </c>
      <c r="F624" s="19">
        <v>43092</v>
      </c>
    </row>
    <row r="625" spans="1:10" x14ac:dyDescent="0.25">
      <c r="E625" s="25" t="s">
        <v>43</v>
      </c>
      <c r="F625" s="25">
        <f>IF(ISBLANK(F624), "", SUM(F623:F624))</f>
        <v>248292.00000000003</v>
      </c>
    </row>
    <row r="627" spans="1:10" hidden="1" x14ac:dyDescent="0.25"/>
    <row r="628" spans="1:10" hidden="1" x14ac:dyDescent="0.25"/>
    <row r="629" spans="1:10" hidden="1" x14ac:dyDescent="0.25">
      <c r="A629" s="23" t="s">
        <v>311</v>
      </c>
      <c r="B629" s="23" t="s">
        <v>312</v>
      </c>
    </row>
    <row r="630" spans="1:10" hidden="1" x14ac:dyDescent="0.25"/>
    <row r="631" spans="1:10" hidden="1" x14ac:dyDescent="0.25">
      <c r="A631" s="23" t="s">
        <v>27</v>
      </c>
    </row>
    <row r="632" spans="1:10" s="31" customFormat="1" ht="45" hidden="1" x14ac:dyDescent="0.25">
      <c r="A632" s="24" t="s">
        <v>28</v>
      </c>
      <c r="B632" s="24" t="s">
        <v>29</v>
      </c>
      <c r="C632" s="24" t="s">
        <v>30</v>
      </c>
      <c r="D632" s="24" t="s">
        <v>31</v>
      </c>
      <c r="E632" s="24" t="s">
        <v>32</v>
      </c>
      <c r="F632" s="24" t="s">
        <v>33</v>
      </c>
      <c r="G632" s="24" t="s">
        <v>34</v>
      </c>
      <c r="H632" s="24" t="s">
        <v>35</v>
      </c>
      <c r="I632" s="24" t="s">
        <v>36</v>
      </c>
      <c r="J632" s="30"/>
    </row>
    <row r="633" spans="1:10" hidden="1" x14ac:dyDescent="0.25">
      <c r="A633" s="25" t="s">
        <v>313</v>
      </c>
      <c r="B633" s="25" t="s">
        <v>314</v>
      </c>
      <c r="C633" s="26"/>
      <c r="D633" s="26"/>
      <c r="E633" s="27"/>
      <c r="F633" s="27"/>
      <c r="G633" s="27"/>
      <c r="H633" s="27"/>
      <c r="I633" s="27"/>
    </row>
    <row r="634" spans="1:10" hidden="1" x14ac:dyDescent="0.25">
      <c r="A634" s="25" t="s">
        <v>315</v>
      </c>
      <c r="B634" s="25" t="s">
        <v>316</v>
      </c>
      <c r="C634" s="28">
        <v>2</v>
      </c>
      <c r="D634" s="28" t="s">
        <v>40</v>
      </c>
      <c r="E634" s="19"/>
      <c r="F634" s="25" t="str">
        <f>IF(ISBLANK(E634),"", PRODUCT(C634,E634))</f>
        <v/>
      </c>
      <c r="G634" s="19"/>
      <c r="H634" s="19"/>
      <c r="I634" s="19"/>
    </row>
    <row r="635" spans="1:10" hidden="1" x14ac:dyDescent="0.25">
      <c r="E635" s="25" t="s">
        <v>41</v>
      </c>
      <c r="F635" s="25" t="str">
        <f>IF(F634="","",SUM(F634:F634))</f>
        <v/>
      </c>
      <c r="G635" s="20" t="str">
        <f>IF(F634="","Neužpildytos visos objektų kainos","")</f>
        <v>Neužpildytos visos objektų kainos</v>
      </c>
    </row>
    <row r="636" spans="1:10" hidden="1" x14ac:dyDescent="0.25">
      <c r="E636" s="25" t="s">
        <v>42</v>
      </c>
      <c r="F636" s="19"/>
    </row>
    <row r="637" spans="1:10" hidden="1" x14ac:dyDescent="0.25">
      <c r="E637" s="25" t="s">
        <v>43</v>
      </c>
      <c r="F637" s="25" t="str">
        <f>IF(ISBLANK(F636), "", SUM(F635:F636))</f>
        <v/>
      </c>
    </row>
    <row r="638" spans="1:10" hidden="1" x14ac:dyDescent="0.25"/>
    <row r="639" spans="1:10" hidden="1" x14ac:dyDescent="0.25"/>
    <row r="640" spans="1:10" hidden="1" x14ac:dyDescent="0.25"/>
    <row r="641" spans="1:10" hidden="1" x14ac:dyDescent="0.25">
      <c r="A641" s="23" t="s">
        <v>317</v>
      </c>
      <c r="B641" s="23" t="s">
        <v>318</v>
      </c>
    </row>
    <row r="642" spans="1:10" hidden="1" x14ac:dyDescent="0.25"/>
    <row r="643" spans="1:10" hidden="1" x14ac:dyDescent="0.25">
      <c r="A643" s="23" t="s">
        <v>27</v>
      </c>
    </row>
    <row r="644" spans="1:10" s="31" customFormat="1" ht="45" hidden="1" x14ac:dyDescent="0.25">
      <c r="A644" s="24" t="s">
        <v>28</v>
      </c>
      <c r="B644" s="24" t="s">
        <v>29</v>
      </c>
      <c r="C644" s="24" t="s">
        <v>30</v>
      </c>
      <c r="D644" s="24" t="s">
        <v>31</v>
      </c>
      <c r="E644" s="24" t="s">
        <v>32</v>
      </c>
      <c r="F644" s="24" t="s">
        <v>33</v>
      </c>
      <c r="G644" s="24" t="s">
        <v>34</v>
      </c>
      <c r="H644" s="24" t="s">
        <v>35</v>
      </c>
      <c r="I644" s="24" t="s">
        <v>36</v>
      </c>
      <c r="J644" s="30"/>
    </row>
    <row r="645" spans="1:10" hidden="1" x14ac:dyDescent="0.25">
      <c r="A645" s="25" t="s">
        <v>319</v>
      </c>
      <c r="B645" s="25" t="s">
        <v>320</v>
      </c>
      <c r="C645" s="26"/>
      <c r="D645" s="26"/>
      <c r="E645" s="27"/>
      <c r="F645" s="27"/>
      <c r="G645" s="27"/>
      <c r="H645" s="27"/>
      <c r="I645" s="27"/>
    </row>
    <row r="646" spans="1:10" hidden="1" x14ac:dyDescent="0.25">
      <c r="A646" s="25" t="s">
        <v>321</v>
      </c>
      <c r="B646" s="25" t="s">
        <v>320</v>
      </c>
      <c r="C646" s="28">
        <v>4</v>
      </c>
      <c r="D646" s="28" t="s">
        <v>40</v>
      </c>
      <c r="E646" s="19"/>
      <c r="F646" s="25" t="str">
        <f>IF(ISBLANK(E646),"", PRODUCT(C646,E646))</f>
        <v/>
      </c>
      <c r="G646" s="19"/>
      <c r="H646" s="19"/>
      <c r="I646" s="19"/>
    </row>
    <row r="647" spans="1:10" hidden="1" x14ac:dyDescent="0.25">
      <c r="E647" s="25" t="s">
        <v>41</v>
      </c>
      <c r="F647" s="25" t="str">
        <f>IF(F646="","",SUM(F646:F646))</f>
        <v/>
      </c>
      <c r="G647" s="20" t="str">
        <f>IF(F646="","Neužpildytos visos objektų kainos","")</f>
        <v>Neužpildytos visos objektų kainos</v>
      </c>
    </row>
    <row r="648" spans="1:10" hidden="1" x14ac:dyDescent="0.25">
      <c r="E648" s="25" t="s">
        <v>42</v>
      </c>
      <c r="F648" s="19"/>
    </row>
    <row r="649" spans="1:10" hidden="1" x14ac:dyDescent="0.25">
      <c r="E649" s="25" t="s">
        <v>43</v>
      </c>
      <c r="F649" s="25" t="str">
        <f>IF(ISBLANK(F648), "", SUM(F647:F648))</f>
        <v/>
      </c>
    </row>
    <row r="650" spans="1:10" hidden="1" x14ac:dyDescent="0.25"/>
    <row r="651" spans="1:10" hidden="1" x14ac:dyDescent="0.25"/>
    <row r="652" spans="1:10" hidden="1" x14ac:dyDescent="0.25"/>
    <row r="653" spans="1:10" hidden="1" x14ac:dyDescent="0.25">
      <c r="A653" s="23" t="s">
        <v>322</v>
      </c>
      <c r="B653" s="23" t="s">
        <v>323</v>
      </c>
    </row>
    <row r="654" spans="1:10" hidden="1" x14ac:dyDescent="0.25"/>
    <row r="655" spans="1:10" hidden="1" x14ac:dyDescent="0.25">
      <c r="A655" s="23" t="s">
        <v>27</v>
      </c>
    </row>
    <row r="656" spans="1:10" s="31" customFormat="1" ht="45" hidden="1" x14ac:dyDescent="0.25">
      <c r="A656" s="24" t="s">
        <v>28</v>
      </c>
      <c r="B656" s="24" t="s">
        <v>29</v>
      </c>
      <c r="C656" s="24" t="s">
        <v>30</v>
      </c>
      <c r="D656" s="24" t="s">
        <v>31</v>
      </c>
      <c r="E656" s="24" t="s">
        <v>32</v>
      </c>
      <c r="F656" s="24" t="s">
        <v>33</v>
      </c>
      <c r="G656" s="24" t="s">
        <v>34</v>
      </c>
      <c r="H656" s="24" t="s">
        <v>35</v>
      </c>
      <c r="I656" s="24" t="s">
        <v>36</v>
      </c>
      <c r="J656" s="30"/>
    </row>
    <row r="657" spans="1:10" hidden="1" x14ac:dyDescent="0.25">
      <c r="A657" s="25" t="s">
        <v>324</v>
      </c>
      <c r="B657" s="25" t="s">
        <v>325</v>
      </c>
      <c r="C657" s="26"/>
      <c r="D657" s="26"/>
      <c r="E657" s="27"/>
      <c r="F657" s="27"/>
      <c r="G657" s="27"/>
      <c r="H657" s="27"/>
      <c r="I657" s="27"/>
    </row>
    <row r="658" spans="1:10" hidden="1" x14ac:dyDescent="0.25">
      <c r="A658" s="25" t="s">
        <v>326</v>
      </c>
      <c r="B658" s="25" t="s">
        <v>325</v>
      </c>
      <c r="C658" s="28">
        <v>300</v>
      </c>
      <c r="D658" s="28" t="s">
        <v>40</v>
      </c>
      <c r="E658" s="19"/>
      <c r="F658" s="25" t="str">
        <f>IF(ISBLANK(E658),"", PRODUCT(C658,E658))</f>
        <v/>
      </c>
      <c r="G658" s="19"/>
      <c r="H658" s="19"/>
      <c r="I658" s="19"/>
    </row>
    <row r="659" spans="1:10" hidden="1" x14ac:dyDescent="0.25">
      <c r="E659" s="25" t="s">
        <v>41</v>
      </c>
      <c r="F659" s="25" t="str">
        <f>IF(F658="","",SUM(F658:F658))</f>
        <v/>
      </c>
      <c r="G659" s="20" t="str">
        <f>IF(F658="","Neužpildytos visos objektų kainos","")</f>
        <v>Neužpildytos visos objektų kainos</v>
      </c>
    </row>
    <row r="660" spans="1:10" hidden="1" x14ac:dyDescent="0.25">
      <c r="E660" s="25" t="s">
        <v>42</v>
      </c>
      <c r="F660" s="19"/>
    </row>
    <row r="661" spans="1:10" hidden="1" x14ac:dyDescent="0.25">
      <c r="E661" s="25" t="s">
        <v>43</v>
      </c>
      <c r="F661" s="25" t="str">
        <f>IF(ISBLANK(F660), "", SUM(F659:F660))</f>
        <v/>
      </c>
    </row>
    <row r="662" spans="1:10" hidden="1" x14ac:dyDescent="0.25"/>
    <row r="663" spans="1:10" hidden="1" x14ac:dyDescent="0.25"/>
    <row r="664" spans="1:10" hidden="1" x14ac:dyDescent="0.25"/>
    <row r="665" spans="1:10" hidden="1" x14ac:dyDescent="0.25">
      <c r="A665" s="23" t="s">
        <v>327</v>
      </c>
      <c r="B665" s="23" t="s">
        <v>328</v>
      </c>
    </row>
    <row r="666" spans="1:10" hidden="1" x14ac:dyDescent="0.25"/>
    <row r="667" spans="1:10" hidden="1" x14ac:dyDescent="0.25">
      <c r="A667" s="23" t="s">
        <v>27</v>
      </c>
    </row>
    <row r="668" spans="1:10" s="31" customFormat="1" ht="45" hidden="1" x14ac:dyDescent="0.25">
      <c r="A668" s="24" t="s">
        <v>28</v>
      </c>
      <c r="B668" s="24" t="s">
        <v>29</v>
      </c>
      <c r="C668" s="24" t="s">
        <v>30</v>
      </c>
      <c r="D668" s="24" t="s">
        <v>31</v>
      </c>
      <c r="E668" s="24" t="s">
        <v>32</v>
      </c>
      <c r="F668" s="24" t="s">
        <v>33</v>
      </c>
      <c r="G668" s="24" t="s">
        <v>34</v>
      </c>
      <c r="H668" s="24" t="s">
        <v>35</v>
      </c>
      <c r="I668" s="24" t="s">
        <v>36</v>
      </c>
      <c r="J668" s="30"/>
    </row>
    <row r="669" spans="1:10" hidden="1" x14ac:dyDescent="0.25">
      <c r="A669" s="25" t="s">
        <v>329</v>
      </c>
      <c r="B669" s="25" t="s">
        <v>330</v>
      </c>
      <c r="C669" s="26"/>
      <c r="D669" s="26"/>
      <c r="E669" s="27"/>
      <c r="F669" s="27"/>
      <c r="G669" s="27"/>
      <c r="H669" s="27"/>
      <c r="I669" s="27"/>
    </row>
    <row r="670" spans="1:10" hidden="1" x14ac:dyDescent="0.25">
      <c r="A670" s="25" t="s">
        <v>331</v>
      </c>
      <c r="B670" s="25" t="s">
        <v>332</v>
      </c>
      <c r="C670" s="28">
        <v>600</v>
      </c>
      <c r="D670" s="28" t="s">
        <v>40</v>
      </c>
      <c r="E670" s="19"/>
      <c r="F670" s="25" t="str">
        <f>IF(ISBLANK(E670),"", PRODUCT(C670,E670))</f>
        <v/>
      </c>
      <c r="G670" s="19"/>
      <c r="H670" s="19"/>
      <c r="I670" s="19"/>
    </row>
    <row r="671" spans="1:10" hidden="1" x14ac:dyDescent="0.25">
      <c r="A671" s="25" t="s">
        <v>333</v>
      </c>
      <c r="B671" s="25" t="s">
        <v>334</v>
      </c>
      <c r="C671" s="28">
        <v>200</v>
      </c>
      <c r="D671" s="28" t="s">
        <v>40</v>
      </c>
      <c r="E671" s="19"/>
      <c r="F671" s="25" t="str">
        <f>IF(ISBLANK(E671),"", PRODUCT(C671,E671))</f>
        <v/>
      </c>
      <c r="G671" s="19"/>
      <c r="H671" s="19"/>
      <c r="I671" s="19"/>
    </row>
    <row r="672" spans="1:10" hidden="1" x14ac:dyDescent="0.25">
      <c r="E672" s="25" t="s">
        <v>41</v>
      </c>
      <c r="F672" s="25" t="str">
        <f>IF((SUMPRODUCT(--(F670:F671=""))&gt;0), "", SUM(F670:F671))</f>
        <v/>
      </c>
      <c r="G672" s="20" t="str">
        <f>IF((SUMPRODUCT(--(F670:F671=""))&gt;0), "Neužpildytos visų objektų kainos", "")</f>
        <v>Neužpildytos visų objektų kainos</v>
      </c>
    </row>
    <row r="673" spans="1:10" hidden="1" x14ac:dyDescent="0.25">
      <c r="E673" s="25" t="s">
        <v>42</v>
      </c>
      <c r="F673" s="19"/>
    </row>
    <row r="674" spans="1:10" hidden="1" x14ac:dyDescent="0.25">
      <c r="E674" s="25" t="s">
        <v>43</v>
      </c>
      <c r="F674" s="25" t="str">
        <f>IF(ISBLANK(F673), "", SUM(F672:F673))</f>
        <v/>
      </c>
    </row>
    <row r="675" spans="1:10" hidden="1" x14ac:dyDescent="0.25"/>
    <row r="676" spans="1:10" hidden="1" x14ac:dyDescent="0.25"/>
    <row r="677" spans="1:10" hidden="1" x14ac:dyDescent="0.25"/>
    <row r="678" spans="1:10" hidden="1" x14ac:dyDescent="0.25">
      <c r="A678" s="23" t="s">
        <v>335</v>
      </c>
      <c r="B678" s="23" t="s">
        <v>336</v>
      </c>
    </row>
    <row r="679" spans="1:10" hidden="1" x14ac:dyDescent="0.25"/>
    <row r="680" spans="1:10" hidden="1" x14ac:dyDescent="0.25">
      <c r="A680" s="23" t="s">
        <v>27</v>
      </c>
    </row>
    <row r="681" spans="1:10" s="31" customFormat="1" ht="45" hidden="1" x14ac:dyDescent="0.25">
      <c r="A681" s="24" t="s">
        <v>28</v>
      </c>
      <c r="B681" s="24" t="s">
        <v>29</v>
      </c>
      <c r="C681" s="24" t="s">
        <v>30</v>
      </c>
      <c r="D681" s="24" t="s">
        <v>31</v>
      </c>
      <c r="E681" s="24" t="s">
        <v>32</v>
      </c>
      <c r="F681" s="24" t="s">
        <v>33</v>
      </c>
      <c r="G681" s="24" t="s">
        <v>34</v>
      </c>
      <c r="H681" s="24" t="s">
        <v>35</v>
      </c>
      <c r="I681" s="24" t="s">
        <v>36</v>
      </c>
      <c r="J681" s="30"/>
    </row>
    <row r="682" spans="1:10" hidden="1" x14ac:dyDescent="0.25">
      <c r="A682" s="25" t="s">
        <v>337</v>
      </c>
      <c r="B682" s="25" t="s">
        <v>338</v>
      </c>
      <c r="C682" s="26"/>
      <c r="D682" s="26"/>
      <c r="E682" s="27"/>
      <c r="F682" s="27"/>
      <c r="G682" s="27"/>
      <c r="H682" s="27"/>
      <c r="I682" s="27"/>
    </row>
    <row r="683" spans="1:10" hidden="1" x14ac:dyDescent="0.25">
      <c r="A683" s="25" t="s">
        <v>339</v>
      </c>
      <c r="B683" s="25" t="s">
        <v>338</v>
      </c>
      <c r="C683" s="28">
        <v>300</v>
      </c>
      <c r="D683" s="28" t="s">
        <v>40</v>
      </c>
      <c r="E683" s="19"/>
      <c r="F683" s="25" t="str">
        <f>IF(ISBLANK(E683),"", PRODUCT(C683,E683))</f>
        <v/>
      </c>
      <c r="G683" s="19"/>
      <c r="H683" s="19"/>
      <c r="I683" s="19"/>
    </row>
    <row r="684" spans="1:10" hidden="1" x14ac:dyDescent="0.25">
      <c r="E684" s="25" t="s">
        <v>41</v>
      </c>
      <c r="F684" s="25" t="str">
        <f>IF(F683="","",SUM(F683:F683))</f>
        <v/>
      </c>
      <c r="G684" s="20" t="str">
        <f>IF(F683="","Neužpildytos visos objektų kainos","")</f>
        <v>Neužpildytos visos objektų kainos</v>
      </c>
    </row>
    <row r="685" spans="1:10" hidden="1" x14ac:dyDescent="0.25">
      <c r="E685" s="25" t="s">
        <v>42</v>
      </c>
      <c r="F685" s="19"/>
    </row>
    <row r="686" spans="1:10" hidden="1" x14ac:dyDescent="0.25">
      <c r="E686" s="25" t="s">
        <v>43</v>
      </c>
      <c r="F686" s="25" t="str">
        <f>IF(ISBLANK(F685), "", SUM(F684:F685))</f>
        <v/>
      </c>
    </row>
    <row r="687" spans="1:10" hidden="1" x14ac:dyDescent="0.25"/>
    <row r="688" spans="1:10" hidden="1" x14ac:dyDescent="0.25"/>
    <row r="689" spans="1:10" hidden="1" x14ac:dyDescent="0.25"/>
    <row r="690" spans="1:10" hidden="1" x14ac:dyDescent="0.25">
      <c r="A690" s="23" t="s">
        <v>340</v>
      </c>
      <c r="B690" s="23" t="s">
        <v>341</v>
      </c>
    </row>
    <row r="691" spans="1:10" hidden="1" x14ac:dyDescent="0.25"/>
    <row r="692" spans="1:10" hidden="1" x14ac:dyDescent="0.25">
      <c r="A692" s="23" t="s">
        <v>27</v>
      </c>
    </row>
    <row r="693" spans="1:10" s="31" customFormat="1" ht="45" hidden="1" x14ac:dyDescent="0.25">
      <c r="A693" s="24" t="s">
        <v>28</v>
      </c>
      <c r="B693" s="24" t="s">
        <v>29</v>
      </c>
      <c r="C693" s="24" t="s">
        <v>30</v>
      </c>
      <c r="D693" s="24" t="s">
        <v>31</v>
      </c>
      <c r="E693" s="24" t="s">
        <v>32</v>
      </c>
      <c r="F693" s="24" t="s">
        <v>33</v>
      </c>
      <c r="G693" s="24" t="s">
        <v>34</v>
      </c>
      <c r="H693" s="24" t="s">
        <v>35</v>
      </c>
      <c r="I693" s="24" t="s">
        <v>36</v>
      </c>
      <c r="J693" s="30"/>
    </row>
    <row r="694" spans="1:10" hidden="1" x14ac:dyDescent="0.25">
      <c r="A694" s="25" t="s">
        <v>342</v>
      </c>
      <c r="B694" s="25" t="s">
        <v>343</v>
      </c>
      <c r="C694" s="26"/>
      <c r="D694" s="26"/>
      <c r="E694" s="27"/>
      <c r="F694" s="27"/>
      <c r="G694" s="27"/>
      <c r="H694" s="27"/>
      <c r="I694" s="27"/>
    </row>
    <row r="695" spans="1:10" hidden="1" x14ac:dyDescent="0.25">
      <c r="A695" s="25" t="s">
        <v>344</v>
      </c>
      <c r="B695" s="25" t="s">
        <v>343</v>
      </c>
      <c r="C695" s="28">
        <v>200</v>
      </c>
      <c r="D695" s="28" t="s">
        <v>40</v>
      </c>
      <c r="E695" s="19"/>
      <c r="F695" s="25" t="str">
        <f>IF(ISBLANK(E695),"", PRODUCT(C695,E695))</f>
        <v/>
      </c>
      <c r="G695" s="19"/>
      <c r="H695" s="19"/>
      <c r="I695" s="19"/>
    </row>
    <row r="696" spans="1:10" hidden="1" x14ac:dyDescent="0.25">
      <c r="E696" s="25" t="s">
        <v>41</v>
      </c>
      <c r="F696" s="25" t="str">
        <f>IF(F695="","",SUM(F695:F695))</f>
        <v/>
      </c>
      <c r="G696" s="20" t="str">
        <f>IF(F695="","Neužpildytos visos objektų kainos","")</f>
        <v>Neužpildytos visos objektų kainos</v>
      </c>
    </row>
    <row r="697" spans="1:10" hidden="1" x14ac:dyDescent="0.25">
      <c r="E697" s="25" t="s">
        <v>42</v>
      </c>
      <c r="F697" s="19"/>
    </row>
    <row r="698" spans="1:10" hidden="1" x14ac:dyDescent="0.25">
      <c r="E698" s="25" t="s">
        <v>43</v>
      </c>
      <c r="F698" s="25" t="str">
        <f>IF(ISBLANK(F697), "", SUM(F696:F697))</f>
        <v/>
      </c>
    </row>
    <row r="699" spans="1:10" hidden="1" x14ac:dyDescent="0.25"/>
    <row r="700" spans="1:10" hidden="1" x14ac:dyDescent="0.25"/>
    <row r="701" spans="1:10" hidden="1" x14ac:dyDescent="0.25"/>
    <row r="702" spans="1:10" hidden="1" x14ac:dyDescent="0.25">
      <c r="A702" s="23" t="s">
        <v>345</v>
      </c>
      <c r="B702" s="23" t="s">
        <v>346</v>
      </c>
    </row>
    <row r="703" spans="1:10" hidden="1" x14ac:dyDescent="0.25"/>
    <row r="704" spans="1:10" hidden="1" x14ac:dyDescent="0.25">
      <c r="A704" s="23" t="s">
        <v>27</v>
      </c>
    </row>
    <row r="705" spans="1:10" s="31" customFormat="1" ht="45" hidden="1" x14ac:dyDescent="0.25">
      <c r="A705" s="24" t="s">
        <v>28</v>
      </c>
      <c r="B705" s="24" t="s">
        <v>29</v>
      </c>
      <c r="C705" s="24" t="s">
        <v>30</v>
      </c>
      <c r="D705" s="24" t="s">
        <v>31</v>
      </c>
      <c r="E705" s="24" t="s">
        <v>32</v>
      </c>
      <c r="F705" s="24" t="s">
        <v>33</v>
      </c>
      <c r="G705" s="24" t="s">
        <v>34</v>
      </c>
      <c r="H705" s="24" t="s">
        <v>35</v>
      </c>
      <c r="I705" s="24" t="s">
        <v>36</v>
      </c>
      <c r="J705" s="30"/>
    </row>
    <row r="706" spans="1:10" hidden="1" x14ac:dyDescent="0.25">
      <c r="A706" s="25" t="s">
        <v>347</v>
      </c>
      <c r="B706" s="25" t="s">
        <v>348</v>
      </c>
      <c r="C706" s="26"/>
      <c r="D706" s="26"/>
      <c r="E706" s="27"/>
      <c r="F706" s="27"/>
      <c r="G706" s="27"/>
      <c r="H706" s="27"/>
      <c r="I706" s="27"/>
    </row>
    <row r="707" spans="1:10" hidden="1" x14ac:dyDescent="0.25">
      <c r="A707" s="25" t="s">
        <v>349</v>
      </c>
      <c r="B707" s="25" t="s">
        <v>348</v>
      </c>
      <c r="C707" s="28">
        <v>900</v>
      </c>
      <c r="D707" s="28" t="s">
        <v>40</v>
      </c>
      <c r="E707" s="19"/>
      <c r="F707" s="25" t="str">
        <f>IF(ISBLANK(E707),"", PRODUCT(C707,E707))</f>
        <v/>
      </c>
      <c r="G707" s="19"/>
      <c r="H707" s="19"/>
      <c r="I707" s="19"/>
    </row>
    <row r="708" spans="1:10" hidden="1" x14ac:dyDescent="0.25">
      <c r="E708" s="25" t="s">
        <v>41</v>
      </c>
      <c r="F708" s="25" t="str">
        <f>IF(F707="","",SUM(F707:F707))</f>
        <v/>
      </c>
      <c r="G708" s="20" t="str">
        <f>IF(F707="","Neužpildytos visos objektų kainos","")</f>
        <v>Neužpildytos visos objektų kainos</v>
      </c>
    </row>
    <row r="709" spans="1:10" hidden="1" x14ac:dyDescent="0.25">
      <c r="E709" s="25" t="s">
        <v>42</v>
      </c>
      <c r="F709" s="19"/>
    </row>
    <row r="710" spans="1:10" hidden="1" x14ac:dyDescent="0.25">
      <c r="E710" s="25" t="s">
        <v>43</v>
      </c>
      <c r="F710" s="25" t="str">
        <f>IF(ISBLANK(F709), "", SUM(F708:F709))</f>
        <v/>
      </c>
    </row>
    <row r="711" spans="1:10" hidden="1" x14ac:dyDescent="0.25"/>
    <row r="712" spans="1:10" hidden="1" x14ac:dyDescent="0.25"/>
    <row r="713" spans="1:10" hidden="1" x14ac:dyDescent="0.25"/>
    <row r="714" spans="1:10" hidden="1" x14ac:dyDescent="0.25">
      <c r="A714" s="23" t="s">
        <v>350</v>
      </c>
      <c r="B714" s="23" t="s">
        <v>351</v>
      </c>
    </row>
    <row r="715" spans="1:10" hidden="1" x14ac:dyDescent="0.25"/>
    <row r="716" spans="1:10" hidden="1" x14ac:dyDescent="0.25">
      <c r="A716" s="23" t="s">
        <v>27</v>
      </c>
    </row>
    <row r="717" spans="1:10" s="31" customFormat="1" ht="45" hidden="1" x14ac:dyDescent="0.25">
      <c r="A717" s="24" t="s">
        <v>28</v>
      </c>
      <c r="B717" s="24" t="s">
        <v>29</v>
      </c>
      <c r="C717" s="24" t="s">
        <v>30</v>
      </c>
      <c r="D717" s="24" t="s">
        <v>31</v>
      </c>
      <c r="E717" s="24" t="s">
        <v>32</v>
      </c>
      <c r="F717" s="24" t="s">
        <v>33</v>
      </c>
      <c r="G717" s="24" t="s">
        <v>34</v>
      </c>
      <c r="H717" s="24" t="s">
        <v>35</v>
      </c>
      <c r="I717" s="24" t="s">
        <v>36</v>
      </c>
      <c r="J717" s="30"/>
    </row>
    <row r="718" spans="1:10" hidden="1" x14ac:dyDescent="0.25">
      <c r="A718" s="25" t="s">
        <v>352</v>
      </c>
      <c r="B718" s="25" t="s">
        <v>353</v>
      </c>
      <c r="C718" s="26"/>
      <c r="D718" s="26"/>
      <c r="E718" s="27"/>
      <c r="F718" s="27"/>
      <c r="G718" s="27"/>
      <c r="H718" s="27"/>
      <c r="I718" s="27"/>
    </row>
    <row r="719" spans="1:10" hidden="1" x14ac:dyDescent="0.25">
      <c r="A719" s="25" t="s">
        <v>354</v>
      </c>
      <c r="B719" s="25" t="s">
        <v>355</v>
      </c>
      <c r="C719" s="28">
        <v>100</v>
      </c>
      <c r="D719" s="28" t="s">
        <v>40</v>
      </c>
      <c r="E719" s="19"/>
      <c r="F719" s="25" t="str">
        <f>IF(ISBLANK(E719),"", PRODUCT(C719,E719))</f>
        <v/>
      </c>
      <c r="G719" s="19"/>
      <c r="H719" s="19"/>
      <c r="I719" s="19"/>
    </row>
    <row r="720" spans="1:10" hidden="1" x14ac:dyDescent="0.25">
      <c r="A720" s="25" t="s">
        <v>356</v>
      </c>
      <c r="B720" s="25" t="s">
        <v>357</v>
      </c>
      <c r="C720" s="28">
        <v>40</v>
      </c>
      <c r="D720" s="28" t="s">
        <v>40</v>
      </c>
      <c r="E720" s="19"/>
      <c r="F720" s="25" t="str">
        <f>IF(ISBLANK(E720),"", PRODUCT(C720,E720))</f>
        <v/>
      </c>
      <c r="G720" s="19"/>
      <c r="H720" s="19"/>
      <c r="I720" s="19"/>
    </row>
    <row r="721" spans="1:10" hidden="1" x14ac:dyDescent="0.25">
      <c r="E721" s="25" t="s">
        <v>41</v>
      </c>
      <c r="F721" s="25" t="str">
        <f>IF((SUMPRODUCT(--(F719:F720=""))&gt;0), "", SUM(F719:F720))</f>
        <v/>
      </c>
      <c r="G721" s="20" t="str">
        <f>IF((SUMPRODUCT(--(F719:F720=""))&gt;0), "Neužpildytos visų objektų kainos", "")</f>
        <v>Neužpildytos visų objektų kainos</v>
      </c>
    </row>
    <row r="722" spans="1:10" hidden="1" x14ac:dyDescent="0.25">
      <c r="E722" s="25" t="s">
        <v>42</v>
      </c>
      <c r="F722" s="19"/>
    </row>
    <row r="723" spans="1:10" hidden="1" x14ac:dyDescent="0.25">
      <c r="E723" s="25" t="s">
        <v>43</v>
      </c>
      <c r="F723" s="25" t="str">
        <f>IF(ISBLANK(F722), "", SUM(F721:F722))</f>
        <v/>
      </c>
    </row>
    <row r="724" spans="1:10" hidden="1" x14ac:dyDescent="0.25"/>
    <row r="725" spans="1:10" hidden="1" x14ac:dyDescent="0.25"/>
    <row r="726" spans="1:10" hidden="1" x14ac:dyDescent="0.25"/>
    <row r="727" spans="1:10" hidden="1" x14ac:dyDescent="0.25">
      <c r="A727" s="23" t="s">
        <v>358</v>
      </c>
      <c r="B727" s="23" t="s">
        <v>359</v>
      </c>
    </row>
    <row r="728" spans="1:10" hidden="1" x14ac:dyDescent="0.25"/>
    <row r="729" spans="1:10" hidden="1" x14ac:dyDescent="0.25">
      <c r="A729" s="23" t="s">
        <v>27</v>
      </c>
    </row>
    <row r="730" spans="1:10" s="31" customFormat="1" ht="45" hidden="1" x14ac:dyDescent="0.25">
      <c r="A730" s="24" t="s">
        <v>28</v>
      </c>
      <c r="B730" s="24" t="s">
        <v>29</v>
      </c>
      <c r="C730" s="24" t="s">
        <v>30</v>
      </c>
      <c r="D730" s="24" t="s">
        <v>31</v>
      </c>
      <c r="E730" s="24" t="s">
        <v>32</v>
      </c>
      <c r="F730" s="24" t="s">
        <v>33</v>
      </c>
      <c r="G730" s="24" t="s">
        <v>34</v>
      </c>
      <c r="H730" s="24" t="s">
        <v>35</v>
      </c>
      <c r="I730" s="24" t="s">
        <v>36</v>
      </c>
      <c r="J730" s="30"/>
    </row>
    <row r="731" spans="1:10" hidden="1" x14ac:dyDescent="0.25">
      <c r="A731" s="25" t="s">
        <v>360</v>
      </c>
      <c r="B731" s="25" t="s">
        <v>361</v>
      </c>
      <c r="C731" s="26"/>
      <c r="D731" s="26"/>
      <c r="E731" s="27"/>
      <c r="F731" s="27"/>
      <c r="G731" s="27"/>
      <c r="H731" s="27"/>
      <c r="I731" s="27"/>
    </row>
    <row r="732" spans="1:10" hidden="1" x14ac:dyDescent="0.25">
      <c r="A732" s="25" t="s">
        <v>362</v>
      </c>
      <c r="B732" s="25" t="s">
        <v>361</v>
      </c>
      <c r="C732" s="28">
        <v>500</v>
      </c>
      <c r="D732" s="28" t="s">
        <v>40</v>
      </c>
      <c r="E732" s="19"/>
      <c r="F732" s="25" t="str">
        <f>IF(ISBLANK(E732),"", PRODUCT(C732,E732))</f>
        <v/>
      </c>
      <c r="G732" s="19"/>
      <c r="H732" s="19"/>
      <c r="I732" s="19"/>
    </row>
    <row r="733" spans="1:10" hidden="1" x14ac:dyDescent="0.25">
      <c r="E733" s="25" t="s">
        <v>41</v>
      </c>
      <c r="F733" s="25" t="str">
        <f>IF(F732="","",SUM(F732:F732))</f>
        <v/>
      </c>
      <c r="G733" s="20" t="str">
        <f>IF(F732="","Neužpildytos visos objektų kainos","")</f>
        <v>Neužpildytos visos objektų kainos</v>
      </c>
    </row>
    <row r="734" spans="1:10" hidden="1" x14ac:dyDescent="0.25">
      <c r="E734" s="25" t="s">
        <v>42</v>
      </c>
      <c r="F734" s="19"/>
    </row>
    <row r="735" spans="1:10" hidden="1" x14ac:dyDescent="0.25">
      <c r="E735" s="25" t="s">
        <v>43</v>
      </c>
      <c r="F735" s="25" t="str">
        <f>IF(ISBLANK(F734), "", SUM(F733:F734))</f>
        <v/>
      </c>
    </row>
    <row r="736" spans="1:10" hidden="1" x14ac:dyDescent="0.25"/>
    <row r="737" spans="1:10" hidden="1" x14ac:dyDescent="0.25"/>
    <row r="738" spans="1:10" hidden="1" x14ac:dyDescent="0.25"/>
    <row r="739" spans="1:10" hidden="1" x14ac:dyDescent="0.25">
      <c r="A739" s="23" t="s">
        <v>363</v>
      </c>
      <c r="B739" s="23" t="s">
        <v>364</v>
      </c>
    </row>
    <row r="740" spans="1:10" hidden="1" x14ac:dyDescent="0.25"/>
    <row r="741" spans="1:10" hidden="1" x14ac:dyDescent="0.25">
      <c r="A741" s="23" t="s">
        <v>27</v>
      </c>
    </row>
    <row r="742" spans="1:10" s="31" customFormat="1" ht="45" hidden="1" x14ac:dyDescent="0.25">
      <c r="A742" s="24" t="s">
        <v>28</v>
      </c>
      <c r="B742" s="24" t="s">
        <v>29</v>
      </c>
      <c r="C742" s="24" t="s">
        <v>30</v>
      </c>
      <c r="D742" s="24" t="s">
        <v>31</v>
      </c>
      <c r="E742" s="24" t="s">
        <v>32</v>
      </c>
      <c r="F742" s="24" t="s">
        <v>33</v>
      </c>
      <c r="G742" s="24" t="s">
        <v>34</v>
      </c>
      <c r="H742" s="24" t="s">
        <v>35</v>
      </c>
      <c r="I742" s="24" t="s">
        <v>36</v>
      </c>
      <c r="J742" s="30"/>
    </row>
    <row r="743" spans="1:10" hidden="1" x14ac:dyDescent="0.25">
      <c r="A743" s="25" t="s">
        <v>365</v>
      </c>
      <c r="B743" s="25" t="s">
        <v>366</v>
      </c>
      <c r="C743" s="26"/>
      <c r="D743" s="26"/>
      <c r="E743" s="27"/>
      <c r="F743" s="27"/>
      <c r="G743" s="27"/>
      <c r="H743" s="27"/>
      <c r="I743" s="27"/>
    </row>
    <row r="744" spans="1:10" hidden="1" x14ac:dyDescent="0.25">
      <c r="A744" s="25" t="s">
        <v>367</v>
      </c>
      <c r="B744" s="25" t="s">
        <v>368</v>
      </c>
      <c r="C744" s="28">
        <v>20</v>
      </c>
      <c r="D744" s="28" t="s">
        <v>462</v>
      </c>
      <c r="E744" s="19"/>
      <c r="F744" s="25" t="str">
        <f>IF(ISBLANK(E744),"", PRODUCT(C744,E744))</f>
        <v/>
      </c>
      <c r="G744" s="19"/>
      <c r="H744" s="19"/>
      <c r="I744" s="19"/>
    </row>
    <row r="745" spans="1:10" hidden="1" x14ac:dyDescent="0.25">
      <c r="A745" s="25" t="s">
        <v>369</v>
      </c>
      <c r="B745" s="25" t="s">
        <v>370</v>
      </c>
      <c r="C745" s="28">
        <v>20</v>
      </c>
      <c r="D745" s="28" t="s">
        <v>462</v>
      </c>
      <c r="E745" s="19"/>
      <c r="F745" s="25" t="str">
        <f>IF(ISBLANK(E745),"", PRODUCT(C745,E745))</f>
        <v/>
      </c>
      <c r="G745" s="19"/>
      <c r="H745" s="19"/>
      <c r="I745" s="19"/>
    </row>
    <row r="746" spans="1:10" hidden="1" x14ac:dyDescent="0.25">
      <c r="E746" s="25" t="s">
        <v>41</v>
      </c>
      <c r="F746" s="25" t="str">
        <f>IF((SUMPRODUCT(--(F744:F745=""))&gt;0), "", SUM(F744:F745))</f>
        <v/>
      </c>
      <c r="G746" s="20" t="str">
        <f>IF((SUMPRODUCT(--(F744:F745=""))&gt;0), "Neužpildytos visų objektų kainos", "")</f>
        <v>Neužpildytos visų objektų kainos</v>
      </c>
    </row>
    <row r="747" spans="1:10" hidden="1" x14ac:dyDescent="0.25">
      <c r="E747" s="25" t="s">
        <v>42</v>
      </c>
      <c r="F747" s="19"/>
    </row>
    <row r="748" spans="1:10" hidden="1" x14ac:dyDescent="0.25">
      <c r="E748" s="25" t="s">
        <v>43</v>
      </c>
      <c r="F748" s="25" t="str">
        <f>IF(ISBLANK(F747), "", SUM(F746:F747))</f>
        <v/>
      </c>
    </row>
    <row r="749" spans="1:10" hidden="1" x14ac:dyDescent="0.25"/>
    <row r="750" spans="1:10" hidden="1" x14ac:dyDescent="0.25"/>
    <row r="751" spans="1:10" hidden="1" x14ac:dyDescent="0.25"/>
    <row r="752" spans="1:10" hidden="1" x14ac:dyDescent="0.25">
      <c r="A752" s="23" t="s">
        <v>371</v>
      </c>
      <c r="B752" s="23" t="s">
        <v>372</v>
      </c>
    </row>
    <row r="753" spans="1:10" hidden="1" x14ac:dyDescent="0.25"/>
    <row r="754" spans="1:10" hidden="1" x14ac:dyDescent="0.25">
      <c r="A754" s="23" t="s">
        <v>27</v>
      </c>
    </row>
    <row r="755" spans="1:10" s="31" customFormat="1" ht="45" hidden="1" x14ac:dyDescent="0.25">
      <c r="A755" s="24" t="s">
        <v>28</v>
      </c>
      <c r="B755" s="24" t="s">
        <v>29</v>
      </c>
      <c r="C755" s="24" t="s">
        <v>30</v>
      </c>
      <c r="D755" s="24" t="s">
        <v>31</v>
      </c>
      <c r="E755" s="24" t="s">
        <v>32</v>
      </c>
      <c r="F755" s="24" t="s">
        <v>33</v>
      </c>
      <c r="G755" s="24" t="s">
        <v>34</v>
      </c>
      <c r="H755" s="24" t="s">
        <v>35</v>
      </c>
      <c r="I755" s="24" t="s">
        <v>36</v>
      </c>
      <c r="J755" s="30"/>
    </row>
    <row r="756" spans="1:10" hidden="1" x14ac:dyDescent="0.25">
      <c r="A756" s="25" t="s">
        <v>373</v>
      </c>
      <c r="B756" s="25" t="s">
        <v>374</v>
      </c>
      <c r="C756" s="26"/>
      <c r="D756" s="26"/>
      <c r="E756" s="27"/>
      <c r="F756" s="27"/>
      <c r="G756" s="27"/>
      <c r="H756" s="27"/>
      <c r="I756" s="27"/>
    </row>
    <row r="757" spans="1:10" hidden="1" x14ac:dyDescent="0.25">
      <c r="A757" s="25" t="s">
        <v>375</v>
      </c>
      <c r="B757" s="25" t="s">
        <v>376</v>
      </c>
      <c r="C757" s="28">
        <v>72</v>
      </c>
      <c r="D757" s="28" t="s">
        <v>40</v>
      </c>
      <c r="E757" s="19"/>
      <c r="F757" s="25" t="str">
        <f t="shared" ref="F757:F769" si="0">IF(ISBLANK(E757),"", PRODUCT(C757,E757))</f>
        <v/>
      </c>
      <c r="G757" s="19"/>
      <c r="H757" s="19"/>
      <c r="I757" s="19"/>
    </row>
    <row r="758" spans="1:10" hidden="1" x14ac:dyDescent="0.25">
      <c r="A758" s="25" t="s">
        <v>377</v>
      </c>
      <c r="B758" s="25" t="s">
        <v>378</v>
      </c>
      <c r="C758" s="28">
        <v>72</v>
      </c>
      <c r="D758" s="28" t="s">
        <v>40</v>
      </c>
      <c r="E758" s="19"/>
      <c r="F758" s="25" t="str">
        <f t="shared" si="0"/>
        <v/>
      </c>
      <c r="G758" s="19"/>
      <c r="H758" s="19"/>
      <c r="I758" s="19"/>
    </row>
    <row r="759" spans="1:10" hidden="1" x14ac:dyDescent="0.25">
      <c r="A759" s="25" t="s">
        <v>379</v>
      </c>
      <c r="B759" s="25" t="s">
        <v>380</v>
      </c>
      <c r="C759" s="28">
        <v>72</v>
      </c>
      <c r="D759" s="28" t="s">
        <v>40</v>
      </c>
      <c r="E759" s="19"/>
      <c r="F759" s="25" t="str">
        <f t="shared" si="0"/>
        <v/>
      </c>
      <c r="G759" s="19"/>
      <c r="H759" s="19"/>
      <c r="I759" s="19"/>
    </row>
    <row r="760" spans="1:10" hidden="1" x14ac:dyDescent="0.25">
      <c r="A760" s="25" t="s">
        <v>381</v>
      </c>
      <c r="B760" s="25" t="s">
        <v>382</v>
      </c>
      <c r="C760" s="28">
        <v>72</v>
      </c>
      <c r="D760" s="28" t="s">
        <v>40</v>
      </c>
      <c r="E760" s="19"/>
      <c r="F760" s="25" t="str">
        <f t="shared" si="0"/>
        <v/>
      </c>
      <c r="G760" s="19"/>
      <c r="H760" s="19"/>
      <c r="I760" s="19"/>
    </row>
    <row r="761" spans="1:10" hidden="1" x14ac:dyDescent="0.25">
      <c r="A761" s="25" t="s">
        <v>383</v>
      </c>
      <c r="B761" s="25" t="s">
        <v>384</v>
      </c>
      <c r="C761" s="28">
        <v>72</v>
      </c>
      <c r="D761" s="28" t="s">
        <v>40</v>
      </c>
      <c r="E761" s="19"/>
      <c r="F761" s="25" t="str">
        <f t="shared" si="0"/>
        <v/>
      </c>
      <c r="G761" s="19"/>
      <c r="H761" s="19"/>
      <c r="I761" s="19"/>
    </row>
    <row r="762" spans="1:10" hidden="1" x14ac:dyDescent="0.25">
      <c r="A762" s="25" t="s">
        <v>385</v>
      </c>
      <c r="B762" s="25" t="s">
        <v>386</v>
      </c>
      <c r="C762" s="28">
        <v>108</v>
      </c>
      <c r="D762" s="28" t="s">
        <v>40</v>
      </c>
      <c r="E762" s="19"/>
      <c r="F762" s="25" t="str">
        <f t="shared" si="0"/>
        <v/>
      </c>
      <c r="G762" s="19"/>
      <c r="H762" s="19"/>
      <c r="I762" s="19"/>
    </row>
    <row r="763" spans="1:10" hidden="1" x14ac:dyDescent="0.25">
      <c r="A763" s="25" t="s">
        <v>387</v>
      </c>
      <c r="B763" s="25" t="s">
        <v>388</v>
      </c>
      <c r="C763" s="28">
        <v>72</v>
      </c>
      <c r="D763" s="28" t="s">
        <v>40</v>
      </c>
      <c r="E763" s="19"/>
      <c r="F763" s="25" t="str">
        <f t="shared" si="0"/>
        <v/>
      </c>
      <c r="G763" s="19"/>
      <c r="H763" s="19"/>
      <c r="I763" s="19"/>
    </row>
    <row r="764" spans="1:10" hidden="1" x14ac:dyDescent="0.25">
      <c r="A764" s="25" t="s">
        <v>389</v>
      </c>
      <c r="B764" s="25" t="s">
        <v>390</v>
      </c>
      <c r="C764" s="28">
        <v>72</v>
      </c>
      <c r="D764" s="28" t="s">
        <v>40</v>
      </c>
      <c r="E764" s="19"/>
      <c r="F764" s="25" t="str">
        <f t="shared" si="0"/>
        <v/>
      </c>
      <c r="G764" s="19"/>
      <c r="H764" s="19"/>
      <c r="I764" s="19"/>
    </row>
    <row r="765" spans="1:10" hidden="1" x14ac:dyDescent="0.25">
      <c r="A765" s="25" t="s">
        <v>391</v>
      </c>
      <c r="B765" s="25" t="s">
        <v>392</v>
      </c>
      <c r="C765" s="28">
        <v>108</v>
      </c>
      <c r="D765" s="28" t="s">
        <v>40</v>
      </c>
      <c r="E765" s="19"/>
      <c r="F765" s="25" t="str">
        <f t="shared" si="0"/>
        <v/>
      </c>
      <c r="G765" s="19"/>
      <c r="H765" s="19"/>
      <c r="I765" s="19"/>
    </row>
    <row r="766" spans="1:10" hidden="1" x14ac:dyDescent="0.25">
      <c r="A766" s="25" t="s">
        <v>393</v>
      </c>
      <c r="B766" s="25" t="s">
        <v>394</v>
      </c>
      <c r="C766" s="28">
        <v>72</v>
      </c>
      <c r="D766" s="28" t="s">
        <v>40</v>
      </c>
      <c r="E766" s="19"/>
      <c r="F766" s="25" t="str">
        <f t="shared" si="0"/>
        <v/>
      </c>
      <c r="G766" s="19"/>
      <c r="H766" s="19"/>
      <c r="I766" s="19"/>
    </row>
    <row r="767" spans="1:10" hidden="1" x14ac:dyDescent="0.25">
      <c r="A767" s="25" t="s">
        <v>395</v>
      </c>
      <c r="B767" s="25" t="s">
        <v>396</v>
      </c>
      <c r="C767" s="28">
        <v>108</v>
      </c>
      <c r="D767" s="28" t="s">
        <v>40</v>
      </c>
      <c r="E767" s="19"/>
      <c r="F767" s="25" t="str">
        <f t="shared" si="0"/>
        <v/>
      </c>
      <c r="G767" s="19"/>
      <c r="H767" s="19"/>
      <c r="I767" s="19"/>
    </row>
    <row r="768" spans="1:10" hidden="1" x14ac:dyDescent="0.25">
      <c r="A768" s="25" t="s">
        <v>397</v>
      </c>
      <c r="B768" s="25" t="s">
        <v>398</v>
      </c>
      <c r="C768" s="28">
        <v>72</v>
      </c>
      <c r="D768" s="28" t="s">
        <v>40</v>
      </c>
      <c r="E768" s="19"/>
      <c r="F768" s="25" t="str">
        <f t="shared" si="0"/>
        <v/>
      </c>
      <c r="G768" s="19"/>
      <c r="H768" s="19"/>
      <c r="I768" s="19"/>
    </row>
    <row r="769" spans="1:10" hidden="1" x14ac:dyDescent="0.25">
      <c r="A769" s="25" t="s">
        <v>399</v>
      </c>
      <c r="B769" s="25" t="s">
        <v>400</v>
      </c>
      <c r="C769" s="28">
        <v>72</v>
      </c>
      <c r="D769" s="28" t="s">
        <v>40</v>
      </c>
      <c r="E769" s="19"/>
      <c r="F769" s="25" t="str">
        <f t="shared" si="0"/>
        <v/>
      </c>
      <c r="G769" s="19"/>
      <c r="H769" s="19"/>
      <c r="I769" s="19"/>
    </row>
    <row r="770" spans="1:10" hidden="1" x14ac:dyDescent="0.25">
      <c r="E770" s="25" t="s">
        <v>41</v>
      </c>
      <c r="F770" s="25" t="str">
        <f>IF((SUMPRODUCT(--(F757:F769=""))&gt;0), "", SUM(F757:F769))</f>
        <v/>
      </c>
      <c r="G770" s="20" t="str">
        <f>IF((SUMPRODUCT(--(F757:F769=""))&gt;0), "Neužpildytos visų objektų kainos", "")</f>
        <v>Neužpildytos visų objektų kainos</v>
      </c>
    </row>
    <row r="771" spans="1:10" hidden="1" x14ac:dyDescent="0.25">
      <c r="E771" s="25" t="s">
        <v>42</v>
      </c>
      <c r="F771" s="19"/>
    </row>
    <row r="772" spans="1:10" hidden="1" x14ac:dyDescent="0.25">
      <c r="E772" s="25" t="s">
        <v>43</v>
      </c>
      <c r="F772" s="25" t="str">
        <f>IF(ISBLANK(F771), "", SUM(F770:F771))</f>
        <v/>
      </c>
    </row>
    <row r="773" spans="1:10" hidden="1" x14ac:dyDescent="0.25"/>
    <row r="774" spans="1:10" hidden="1" x14ac:dyDescent="0.25"/>
    <row r="775" spans="1:10" hidden="1" x14ac:dyDescent="0.25"/>
    <row r="776" spans="1:10" hidden="1" x14ac:dyDescent="0.25">
      <c r="A776" s="23" t="s">
        <v>401</v>
      </c>
      <c r="B776" s="23" t="s">
        <v>402</v>
      </c>
    </row>
    <row r="777" spans="1:10" hidden="1" x14ac:dyDescent="0.25"/>
    <row r="778" spans="1:10" hidden="1" x14ac:dyDescent="0.25">
      <c r="A778" s="23" t="s">
        <v>27</v>
      </c>
    </row>
    <row r="779" spans="1:10" s="31" customFormat="1" ht="45" hidden="1" x14ac:dyDescent="0.25">
      <c r="A779" s="24" t="s">
        <v>28</v>
      </c>
      <c r="B779" s="24" t="s">
        <v>29</v>
      </c>
      <c r="C779" s="24" t="s">
        <v>30</v>
      </c>
      <c r="D779" s="24" t="s">
        <v>31</v>
      </c>
      <c r="E779" s="24" t="s">
        <v>32</v>
      </c>
      <c r="F779" s="24" t="s">
        <v>33</v>
      </c>
      <c r="G779" s="24" t="s">
        <v>34</v>
      </c>
      <c r="H779" s="24" t="s">
        <v>35</v>
      </c>
      <c r="I779" s="24" t="s">
        <v>36</v>
      </c>
      <c r="J779" s="30"/>
    </row>
    <row r="780" spans="1:10" hidden="1" x14ac:dyDescent="0.25">
      <c r="A780" s="25" t="s">
        <v>403</v>
      </c>
      <c r="B780" s="25" t="s">
        <v>404</v>
      </c>
      <c r="C780" s="26"/>
      <c r="D780" s="26"/>
      <c r="E780" s="27"/>
      <c r="F780" s="27"/>
      <c r="G780" s="27"/>
      <c r="H780" s="27"/>
      <c r="I780" s="27"/>
    </row>
    <row r="781" spans="1:10" hidden="1" x14ac:dyDescent="0.25">
      <c r="A781" s="25" t="s">
        <v>405</v>
      </c>
      <c r="B781" s="25" t="s">
        <v>406</v>
      </c>
      <c r="C781" s="28">
        <v>72</v>
      </c>
      <c r="D781" s="28" t="s">
        <v>40</v>
      </c>
      <c r="E781" s="19"/>
      <c r="F781" s="25" t="str">
        <f t="shared" ref="F781:F789" si="1">IF(ISBLANK(E781),"", PRODUCT(C781,E781))</f>
        <v/>
      </c>
      <c r="G781" s="19"/>
      <c r="H781" s="19"/>
      <c r="I781" s="19"/>
    </row>
    <row r="782" spans="1:10" hidden="1" x14ac:dyDescent="0.25">
      <c r="A782" s="25" t="s">
        <v>407</v>
      </c>
      <c r="B782" s="25" t="s">
        <v>408</v>
      </c>
      <c r="C782" s="28">
        <v>72</v>
      </c>
      <c r="D782" s="28" t="s">
        <v>40</v>
      </c>
      <c r="E782" s="19"/>
      <c r="F782" s="25" t="str">
        <f t="shared" si="1"/>
        <v/>
      </c>
      <c r="G782" s="19"/>
      <c r="H782" s="19"/>
      <c r="I782" s="19"/>
    </row>
    <row r="783" spans="1:10" hidden="1" x14ac:dyDescent="0.25">
      <c r="A783" s="25" t="s">
        <v>409</v>
      </c>
      <c r="B783" s="25" t="s">
        <v>410</v>
      </c>
      <c r="C783" s="28">
        <v>72</v>
      </c>
      <c r="D783" s="28" t="s">
        <v>40</v>
      </c>
      <c r="E783" s="19"/>
      <c r="F783" s="25" t="str">
        <f t="shared" si="1"/>
        <v/>
      </c>
      <c r="G783" s="19"/>
      <c r="H783" s="19"/>
      <c r="I783" s="19"/>
    </row>
    <row r="784" spans="1:10" hidden="1" x14ac:dyDescent="0.25">
      <c r="A784" s="25" t="s">
        <v>411</v>
      </c>
      <c r="B784" s="25" t="s">
        <v>412</v>
      </c>
      <c r="C784" s="28">
        <v>72</v>
      </c>
      <c r="D784" s="28" t="s">
        <v>40</v>
      </c>
      <c r="E784" s="19"/>
      <c r="F784" s="25" t="str">
        <f t="shared" si="1"/>
        <v/>
      </c>
      <c r="G784" s="19"/>
      <c r="H784" s="19"/>
      <c r="I784" s="19"/>
    </row>
    <row r="785" spans="1:10" hidden="1" x14ac:dyDescent="0.25">
      <c r="A785" s="25" t="s">
        <v>413</v>
      </c>
      <c r="B785" s="25" t="s">
        <v>414</v>
      </c>
      <c r="C785" s="28">
        <v>72</v>
      </c>
      <c r="D785" s="28" t="s">
        <v>40</v>
      </c>
      <c r="E785" s="19"/>
      <c r="F785" s="25" t="str">
        <f t="shared" si="1"/>
        <v/>
      </c>
      <c r="G785" s="19"/>
      <c r="H785" s="19"/>
      <c r="I785" s="19"/>
    </row>
    <row r="786" spans="1:10" hidden="1" x14ac:dyDescent="0.25">
      <c r="A786" s="25" t="s">
        <v>415</v>
      </c>
      <c r="B786" s="25" t="s">
        <v>416</v>
      </c>
      <c r="C786" s="28">
        <v>108</v>
      </c>
      <c r="D786" s="28" t="s">
        <v>40</v>
      </c>
      <c r="E786" s="19"/>
      <c r="F786" s="25" t="str">
        <f t="shared" si="1"/>
        <v/>
      </c>
      <c r="G786" s="19"/>
      <c r="H786" s="19"/>
      <c r="I786" s="19"/>
    </row>
    <row r="787" spans="1:10" hidden="1" x14ac:dyDescent="0.25">
      <c r="A787" s="25" t="s">
        <v>417</v>
      </c>
      <c r="B787" s="25" t="s">
        <v>418</v>
      </c>
      <c r="C787" s="28">
        <v>108</v>
      </c>
      <c r="D787" s="28" t="s">
        <v>40</v>
      </c>
      <c r="E787" s="19"/>
      <c r="F787" s="25" t="str">
        <f t="shared" si="1"/>
        <v/>
      </c>
      <c r="G787" s="19"/>
      <c r="H787" s="19"/>
      <c r="I787" s="19"/>
    </row>
    <row r="788" spans="1:10" hidden="1" x14ac:dyDescent="0.25">
      <c r="A788" s="25" t="s">
        <v>419</v>
      </c>
      <c r="B788" s="25" t="s">
        <v>420</v>
      </c>
      <c r="C788" s="28">
        <v>72</v>
      </c>
      <c r="D788" s="28" t="s">
        <v>40</v>
      </c>
      <c r="E788" s="19"/>
      <c r="F788" s="25" t="str">
        <f t="shared" si="1"/>
        <v/>
      </c>
      <c r="G788" s="19"/>
      <c r="H788" s="19"/>
      <c r="I788" s="19"/>
    </row>
    <row r="789" spans="1:10" hidden="1" x14ac:dyDescent="0.25">
      <c r="A789" s="25" t="s">
        <v>421</v>
      </c>
      <c r="B789" s="25" t="s">
        <v>422</v>
      </c>
      <c r="C789" s="28">
        <v>72</v>
      </c>
      <c r="D789" s="28" t="s">
        <v>40</v>
      </c>
      <c r="E789" s="19"/>
      <c r="F789" s="25" t="str">
        <f t="shared" si="1"/>
        <v/>
      </c>
      <c r="G789" s="19"/>
      <c r="H789" s="19"/>
      <c r="I789" s="19"/>
    </row>
    <row r="790" spans="1:10" hidden="1" x14ac:dyDescent="0.25">
      <c r="E790" s="25" t="s">
        <v>41</v>
      </c>
      <c r="F790" s="25" t="str">
        <f>IF((SUMPRODUCT(--(F781:F789=""))&gt;0), "", SUM(F781:F789))</f>
        <v/>
      </c>
      <c r="G790" s="20" t="str">
        <f>IF((SUMPRODUCT(--(F781:F789=""))&gt;0), "Neužpildytos visų objektų kainos", "")</f>
        <v>Neužpildytos visų objektų kainos</v>
      </c>
    </row>
    <row r="791" spans="1:10" hidden="1" x14ac:dyDescent="0.25">
      <c r="E791" s="25" t="s">
        <v>42</v>
      </c>
      <c r="F791" s="19"/>
    </row>
    <row r="792" spans="1:10" hidden="1" x14ac:dyDescent="0.25">
      <c r="E792" s="25" t="s">
        <v>43</v>
      </c>
      <c r="F792" s="25" t="str">
        <f>IF(ISBLANK(F791), "", SUM(F790:F791))</f>
        <v/>
      </c>
    </row>
    <row r="793" spans="1:10" hidden="1" x14ac:dyDescent="0.25"/>
    <row r="794" spans="1:10" hidden="1" x14ac:dyDescent="0.25"/>
    <row r="795" spans="1:10" hidden="1" x14ac:dyDescent="0.25"/>
    <row r="796" spans="1:10" hidden="1" x14ac:dyDescent="0.25">
      <c r="A796" s="23" t="s">
        <v>423</v>
      </c>
      <c r="B796" s="23" t="s">
        <v>424</v>
      </c>
    </row>
    <row r="797" spans="1:10" hidden="1" x14ac:dyDescent="0.25"/>
    <row r="798" spans="1:10" hidden="1" x14ac:dyDescent="0.25">
      <c r="A798" s="23" t="s">
        <v>27</v>
      </c>
    </row>
    <row r="799" spans="1:10" s="31" customFormat="1" ht="45" hidden="1" x14ac:dyDescent="0.25">
      <c r="A799" s="24" t="s">
        <v>28</v>
      </c>
      <c r="B799" s="24" t="s">
        <v>29</v>
      </c>
      <c r="C799" s="24" t="s">
        <v>30</v>
      </c>
      <c r="D799" s="24" t="s">
        <v>31</v>
      </c>
      <c r="E799" s="24" t="s">
        <v>32</v>
      </c>
      <c r="F799" s="24" t="s">
        <v>33</v>
      </c>
      <c r="G799" s="24" t="s">
        <v>34</v>
      </c>
      <c r="H799" s="24" t="s">
        <v>35</v>
      </c>
      <c r="I799" s="24" t="s">
        <v>36</v>
      </c>
      <c r="J799" s="30"/>
    </row>
    <row r="800" spans="1:10" hidden="1" x14ac:dyDescent="0.25">
      <c r="A800" s="25" t="s">
        <v>425</v>
      </c>
      <c r="B800" s="25" t="s">
        <v>426</v>
      </c>
      <c r="C800" s="26"/>
      <c r="D800" s="26"/>
      <c r="E800" s="27"/>
      <c r="F800" s="27"/>
      <c r="G800" s="27"/>
      <c r="H800" s="27"/>
      <c r="I800" s="27"/>
    </row>
    <row r="801" spans="1:9" hidden="1" x14ac:dyDescent="0.25">
      <c r="A801" s="25" t="s">
        <v>427</v>
      </c>
      <c r="B801" s="25" t="s">
        <v>428</v>
      </c>
      <c r="C801" s="28">
        <v>1</v>
      </c>
      <c r="D801" s="28" t="s">
        <v>40</v>
      </c>
      <c r="E801" s="19"/>
      <c r="F801" s="25" t="str">
        <f>IF(ISBLANK(E801),"", PRODUCT(C801,E801))</f>
        <v/>
      </c>
      <c r="G801" s="19"/>
      <c r="H801" s="19"/>
      <c r="I801" s="19"/>
    </row>
    <row r="802" spans="1:9" hidden="1" x14ac:dyDescent="0.25">
      <c r="A802" s="25" t="s">
        <v>429</v>
      </c>
      <c r="B802" s="25" t="s">
        <v>430</v>
      </c>
      <c r="C802" s="28">
        <v>5</v>
      </c>
      <c r="D802" s="28" t="s">
        <v>40</v>
      </c>
      <c r="E802" s="19"/>
      <c r="F802" s="25" t="str">
        <f>IF(ISBLANK(E802),"", PRODUCT(C802,E802))</f>
        <v/>
      </c>
      <c r="G802" s="19"/>
      <c r="H802" s="19"/>
      <c r="I802" s="19"/>
    </row>
    <row r="803" spans="1:9" hidden="1" x14ac:dyDescent="0.25">
      <c r="A803" s="25" t="s">
        <v>431</v>
      </c>
      <c r="B803" s="25" t="s">
        <v>432</v>
      </c>
      <c r="C803" s="28">
        <v>5</v>
      </c>
      <c r="D803" s="28" t="s">
        <v>238</v>
      </c>
      <c r="E803" s="19"/>
      <c r="F803" s="25" t="str">
        <f>IF(ISBLANK(E803),"", PRODUCT(C803,E803))</f>
        <v/>
      </c>
      <c r="G803" s="19"/>
      <c r="H803" s="19"/>
      <c r="I803" s="19"/>
    </row>
    <row r="804" spans="1:9" hidden="1" x14ac:dyDescent="0.25">
      <c r="E804" s="25" t="s">
        <v>41</v>
      </c>
      <c r="F804" s="25" t="str">
        <f>IF((SUMPRODUCT(--(F801:F803=""))&gt;0), "", SUM(F801:F803))</f>
        <v/>
      </c>
      <c r="G804" s="20" t="str">
        <f>IF((SUMPRODUCT(--(F801:F803=""))&gt;0), "Neužpildytos visų objektų kainos", "")</f>
        <v>Neužpildytos visų objektų kainos</v>
      </c>
    </row>
    <row r="805" spans="1:9" hidden="1" x14ac:dyDescent="0.25">
      <c r="E805" s="25" t="s">
        <v>42</v>
      </c>
      <c r="F805" s="19"/>
    </row>
    <row r="806" spans="1:9" hidden="1" x14ac:dyDescent="0.25">
      <c r="E806" s="25" t="s">
        <v>43</v>
      </c>
      <c r="F806" s="25" t="str">
        <f>IF(ISBLANK(F805), "", SUM(F804:F805))</f>
        <v/>
      </c>
    </row>
    <row r="807" spans="1:9" hidden="1" x14ac:dyDescent="0.25"/>
    <row r="808" spans="1:9" hidden="1" x14ac:dyDescent="0.25"/>
    <row r="809" spans="1:9" hidden="1" x14ac:dyDescent="0.25"/>
    <row r="810" spans="1:9" hidden="1" x14ac:dyDescent="0.25"/>
    <row r="811" spans="1:9" hidden="1" x14ac:dyDescent="0.25"/>
    <row r="812" spans="1:9" hidden="1" x14ac:dyDescent="0.25"/>
    <row r="813" spans="1:9" hidden="1" x14ac:dyDescent="0.25"/>
    <row r="814" spans="1:9" hidden="1" x14ac:dyDescent="0.25"/>
    <row r="815" spans="1:9" hidden="1" x14ac:dyDescent="0.25"/>
    <row r="816" spans="1:9" hidden="1" x14ac:dyDescent="0.25"/>
    <row r="817" hidden="1" x14ac:dyDescent="0.25"/>
    <row r="818" hidden="1" x14ac:dyDescent="0.25"/>
    <row r="819" hidden="1" x14ac:dyDescent="0.25"/>
    <row r="820" hidden="1" x14ac:dyDescent="0.25"/>
    <row r="821" hidden="1" x14ac:dyDescent="0.25"/>
  </sheetData>
  <mergeCells count="29">
    <mergeCell ref="A28:F28"/>
    <mergeCell ref="A29:F29"/>
    <mergeCell ref="A25:F25"/>
    <mergeCell ref="A26:F26"/>
    <mergeCell ref="A27:F27"/>
    <mergeCell ref="A19:B19"/>
    <mergeCell ref="C19:F19"/>
    <mergeCell ref="A24:F24"/>
    <mergeCell ref="A20:B20"/>
    <mergeCell ref="A21:B21"/>
    <mergeCell ref="C20:F20"/>
    <mergeCell ref="C21:F21"/>
    <mergeCell ref="A23:F23"/>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s>
  <pageMargins left="0.31496062992125984" right="0.31496062992125984" top="0.35433070866141736" bottom="0.35433070866141736"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topLeftCell="A7" workbookViewId="0">
      <selection activeCell="S36" sqref="S36"/>
    </sheetView>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x14ac:dyDescent="0.25">
      <c r="A2" s="71" t="s">
        <v>433</v>
      </c>
      <c r="B2" s="47"/>
      <c r="C2" s="47"/>
      <c r="D2" s="47"/>
      <c r="E2" s="47"/>
      <c r="F2" s="47"/>
      <c r="G2" s="47"/>
      <c r="H2" s="47"/>
      <c r="I2" s="47"/>
      <c r="J2" s="47"/>
      <c r="K2" s="47"/>
      <c r="L2" s="2"/>
      <c r="M2" s="2"/>
      <c r="N2" s="2"/>
      <c r="O2" s="2"/>
      <c r="P2" s="2"/>
      <c r="Q2" s="2"/>
      <c r="R2" s="2"/>
      <c r="S2" s="2"/>
      <c r="T2" s="3"/>
      <c r="U2" s="3"/>
      <c r="V2" s="3"/>
      <c r="W2" s="3"/>
      <c r="X2" s="3"/>
      <c r="Y2" s="3"/>
      <c r="Z2" s="3"/>
      <c r="AA2" s="3"/>
    </row>
    <row r="3" spans="1:27" x14ac:dyDescent="0.25">
      <c r="A3" s="47"/>
      <c r="B3" s="47"/>
      <c r="C3" s="47"/>
      <c r="D3" s="47"/>
      <c r="E3" s="47"/>
      <c r="F3" s="47"/>
      <c r="G3" s="47"/>
      <c r="H3" s="47"/>
      <c r="I3" s="47"/>
      <c r="J3" s="47"/>
      <c r="K3" s="47"/>
      <c r="L3" s="2"/>
      <c r="M3" s="2"/>
      <c r="N3" s="2"/>
      <c r="O3" s="2"/>
      <c r="P3" s="2"/>
      <c r="Q3" s="2"/>
      <c r="R3" s="2"/>
      <c r="S3" s="2"/>
      <c r="T3" s="3"/>
      <c r="U3" s="3"/>
      <c r="V3" s="3"/>
      <c r="W3" s="3"/>
      <c r="X3" s="3"/>
      <c r="Y3" s="3"/>
      <c r="Z3" s="3"/>
      <c r="AA3" s="3"/>
    </row>
    <row r="4" spans="1:27" ht="17.100000000000001" customHeight="1" thickBot="1" x14ac:dyDescent="0.3">
      <c r="A4" s="4"/>
      <c r="B4" s="4"/>
      <c r="C4" s="4"/>
      <c r="D4" s="4"/>
      <c r="E4" s="4"/>
      <c r="F4" s="4"/>
      <c r="G4" s="4"/>
      <c r="H4" s="4"/>
      <c r="I4" s="4"/>
      <c r="J4" s="4"/>
      <c r="K4" s="2"/>
      <c r="L4" s="2"/>
      <c r="M4" s="2"/>
      <c r="N4" s="2"/>
      <c r="O4" s="2"/>
      <c r="P4" s="2"/>
      <c r="Q4" s="2"/>
      <c r="R4" s="2"/>
      <c r="S4" s="2"/>
      <c r="T4" s="3"/>
      <c r="U4" s="3"/>
      <c r="V4" s="3"/>
      <c r="W4" s="3"/>
      <c r="X4" s="3"/>
      <c r="Y4" s="3"/>
      <c r="Z4" s="3"/>
      <c r="AA4" s="3"/>
    </row>
    <row r="5" spans="1:27" ht="68.099999999999994" customHeight="1" x14ac:dyDescent="0.25">
      <c r="A5" s="77" t="s">
        <v>434</v>
      </c>
      <c r="B5" s="62"/>
      <c r="C5" s="76" t="s">
        <v>435</v>
      </c>
      <c r="D5" s="59"/>
      <c r="E5" s="62"/>
      <c r="F5" s="76" t="s">
        <v>436</v>
      </c>
      <c r="G5" s="59"/>
      <c r="H5" s="62"/>
      <c r="I5" s="76" t="s">
        <v>437</v>
      </c>
      <c r="J5" s="62"/>
      <c r="K5" s="5" t="s">
        <v>438</v>
      </c>
      <c r="L5" s="2"/>
      <c r="M5" s="2"/>
      <c r="N5" s="2"/>
      <c r="O5" s="2"/>
      <c r="P5" s="2"/>
      <c r="Q5" s="2"/>
      <c r="R5" s="2"/>
      <c r="S5" s="2"/>
      <c r="T5" s="3"/>
      <c r="U5" s="3"/>
      <c r="V5" s="3"/>
      <c r="W5" s="3"/>
      <c r="X5" s="3"/>
      <c r="Y5" s="3"/>
      <c r="Z5" s="3"/>
      <c r="AA5" s="3"/>
    </row>
    <row r="6" spans="1:27" ht="48.95" customHeight="1" x14ac:dyDescent="0.25">
      <c r="A6" s="75"/>
      <c r="B6" s="56"/>
      <c r="C6" s="73"/>
      <c r="D6" s="55"/>
      <c r="E6" s="56"/>
      <c r="F6" s="73"/>
      <c r="G6" s="55"/>
      <c r="H6" s="56"/>
      <c r="I6" s="73"/>
      <c r="J6" s="56"/>
      <c r="K6" s="10"/>
      <c r="L6" s="2"/>
      <c r="M6" s="2"/>
      <c r="N6" s="2"/>
      <c r="O6" s="2"/>
      <c r="P6" s="2"/>
      <c r="Q6" s="2"/>
      <c r="R6" s="2"/>
      <c r="S6" s="2"/>
      <c r="T6" s="3"/>
      <c r="U6" s="3"/>
      <c r="V6" s="3"/>
      <c r="W6" s="3"/>
      <c r="X6" s="3"/>
      <c r="Y6" s="3"/>
      <c r="Z6" s="3"/>
      <c r="AA6" s="3"/>
    </row>
    <row r="7" spans="1:27" ht="48.95" customHeight="1" x14ac:dyDescent="0.25">
      <c r="A7" s="75"/>
      <c r="B7" s="56"/>
      <c r="C7" s="73"/>
      <c r="D7" s="55"/>
      <c r="E7" s="56"/>
      <c r="F7" s="73"/>
      <c r="G7" s="55"/>
      <c r="H7" s="56"/>
      <c r="I7" s="73"/>
      <c r="J7" s="56"/>
      <c r="K7" s="10"/>
      <c r="L7" s="2"/>
      <c r="M7" s="2"/>
      <c r="N7" s="2"/>
      <c r="O7" s="2"/>
      <c r="P7" s="2"/>
      <c r="Q7" s="2"/>
      <c r="R7" s="2"/>
      <c r="S7" s="2"/>
      <c r="T7" s="3"/>
      <c r="U7" s="3"/>
      <c r="V7" s="3"/>
      <c r="W7" s="3"/>
      <c r="X7" s="3"/>
      <c r="Y7" s="3"/>
      <c r="Z7" s="3"/>
      <c r="AA7" s="3"/>
    </row>
    <row r="8" spans="1:27" ht="48.95" customHeight="1" x14ac:dyDescent="0.25">
      <c r="A8" s="75"/>
      <c r="B8" s="56"/>
      <c r="C8" s="73"/>
      <c r="D8" s="55"/>
      <c r="E8" s="56"/>
      <c r="F8" s="73"/>
      <c r="G8" s="55"/>
      <c r="H8" s="56"/>
      <c r="I8" s="73"/>
      <c r="J8" s="56"/>
      <c r="K8" s="10"/>
      <c r="L8" s="2"/>
      <c r="M8" s="2"/>
      <c r="N8" s="2"/>
      <c r="O8" s="2"/>
      <c r="P8" s="2"/>
      <c r="Q8" s="2"/>
      <c r="R8" s="2"/>
      <c r="S8" s="2"/>
      <c r="T8" s="3"/>
      <c r="U8" s="3"/>
      <c r="V8" s="3"/>
      <c r="W8" s="3"/>
      <c r="X8" s="3"/>
      <c r="Y8" s="3"/>
      <c r="Z8" s="3"/>
      <c r="AA8" s="3"/>
    </row>
    <row r="9" spans="1:27" ht="48.95" customHeight="1" x14ac:dyDescent="0.25">
      <c r="A9" s="75"/>
      <c r="B9" s="56"/>
      <c r="C9" s="73"/>
      <c r="D9" s="55"/>
      <c r="E9" s="56"/>
      <c r="F9" s="73"/>
      <c r="G9" s="55"/>
      <c r="H9" s="56"/>
      <c r="I9" s="73"/>
      <c r="J9" s="56"/>
      <c r="K9" s="10"/>
      <c r="L9" s="2"/>
      <c r="M9" s="2"/>
      <c r="N9" s="2"/>
      <c r="O9" s="2"/>
      <c r="P9" s="2"/>
      <c r="Q9" s="2"/>
      <c r="R9" s="2"/>
      <c r="S9" s="2"/>
      <c r="T9" s="3"/>
      <c r="U9" s="3"/>
      <c r="V9" s="3"/>
      <c r="W9" s="3"/>
      <c r="X9" s="3"/>
      <c r="Y9" s="3"/>
      <c r="Z9" s="3"/>
      <c r="AA9" s="3"/>
    </row>
    <row r="10" spans="1:27" ht="48.95" customHeight="1" x14ac:dyDescent="0.25">
      <c r="A10" s="75"/>
      <c r="B10" s="56"/>
      <c r="C10" s="73"/>
      <c r="D10" s="55"/>
      <c r="E10" s="56"/>
      <c r="F10" s="73"/>
      <c r="G10" s="55"/>
      <c r="H10" s="56"/>
      <c r="I10" s="73"/>
      <c r="J10" s="56"/>
      <c r="K10" s="10"/>
      <c r="L10" s="2"/>
      <c r="M10" s="2"/>
      <c r="N10" s="2"/>
      <c r="O10" s="2"/>
      <c r="P10" s="2"/>
      <c r="Q10" s="2"/>
      <c r="R10" s="2"/>
      <c r="S10" s="2"/>
      <c r="T10" s="3"/>
      <c r="U10" s="3"/>
      <c r="V10" s="3"/>
      <c r="W10" s="3"/>
      <c r="X10" s="3"/>
      <c r="Y10" s="3"/>
      <c r="Z10" s="3"/>
      <c r="AA10" s="3"/>
    </row>
    <row r="11" spans="1:27" ht="48.95" customHeight="1" x14ac:dyDescent="0.25">
      <c r="A11" s="75"/>
      <c r="B11" s="56"/>
      <c r="C11" s="73"/>
      <c r="D11" s="55"/>
      <c r="E11" s="56"/>
      <c r="F11" s="73"/>
      <c r="G11" s="55"/>
      <c r="H11" s="56"/>
      <c r="I11" s="73"/>
      <c r="J11" s="56"/>
      <c r="K11" s="10"/>
      <c r="L11" s="2"/>
      <c r="M11" s="2"/>
      <c r="N11" s="2"/>
      <c r="O11" s="2"/>
      <c r="P11" s="2"/>
      <c r="Q11" s="2"/>
      <c r="R11" s="2"/>
      <c r="S11" s="2"/>
      <c r="T11" s="3"/>
      <c r="U11" s="3"/>
      <c r="V11" s="3"/>
      <c r="W11" s="3"/>
      <c r="X11" s="3"/>
      <c r="Y11" s="3"/>
      <c r="Z11" s="3"/>
      <c r="AA11" s="3"/>
    </row>
    <row r="12" spans="1:27" ht="48.95" customHeight="1" x14ac:dyDescent="0.25">
      <c r="A12" s="75"/>
      <c r="B12" s="56"/>
      <c r="C12" s="73"/>
      <c r="D12" s="55"/>
      <c r="E12" s="56"/>
      <c r="F12" s="73"/>
      <c r="G12" s="55"/>
      <c r="H12" s="56"/>
      <c r="I12" s="73"/>
      <c r="J12" s="56"/>
      <c r="K12" s="10"/>
      <c r="L12" s="2"/>
      <c r="M12" s="2"/>
      <c r="N12" s="2"/>
      <c r="O12" s="2"/>
      <c r="P12" s="2"/>
      <c r="Q12" s="2"/>
      <c r="R12" s="2"/>
      <c r="S12" s="2"/>
      <c r="T12" s="3"/>
      <c r="U12" s="3"/>
      <c r="V12" s="3"/>
      <c r="W12" s="3"/>
      <c r="X12" s="3"/>
      <c r="Y12" s="3"/>
      <c r="Z12" s="3"/>
      <c r="AA12" s="3"/>
    </row>
    <row r="13" spans="1:27" ht="48.95" customHeight="1" x14ac:dyDescent="0.25">
      <c r="A13" s="75"/>
      <c r="B13" s="56"/>
      <c r="C13" s="73"/>
      <c r="D13" s="55"/>
      <c r="E13" s="56"/>
      <c r="F13" s="73"/>
      <c r="G13" s="55"/>
      <c r="H13" s="56"/>
      <c r="I13" s="73"/>
      <c r="J13" s="56"/>
      <c r="K13" s="10"/>
      <c r="L13" s="2"/>
      <c r="M13" s="2"/>
      <c r="N13" s="2"/>
      <c r="O13" s="2"/>
      <c r="P13" s="2"/>
      <c r="Q13" s="2"/>
      <c r="R13" s="2"/>
      <c r="S13" s="2"/>
      <c r="T13" s="3"/>
      <c r="U13" s="3"/>
      <c r="V13" s="3"/>
      <c r="W13" s="3"/>
      <c r="X13" s="3"/>
      <c r="Y13" s="3"/>
      <c r="Z13" s="3"/>
      <c r="AA13" s="3"/>
    </row>
    <row r="14" spans="1:27" ht="48.95" customHeight="1" x14ac:dyDescent="0.25">
      <c r="A14" s="75"/>
      <c r="B14" s="56"/>
      <c r="C14" s="73"/>
      <c r="D14" s="55"/>
      <c r="E14" s="56"/>
      <c r="F14" s="73"/>
      <c r="G14" s="55"/>
      <c r="H14" s="56"/>
      <c r="I14" s="73"/>
      <c r="J14" s="56"/>
      <c r="K14" s="10"/>
      <c r="L14" s="2"/>
      <c r="M14" s="2"/>
      <c r="N14" s="2"/>
      <c r="O14" s="2"/>
      <c r="P14" s="2"/>
      <c r="Q14" s="2"/>
      <c r="R14" s="2"/>
      <c r="S14" s="2"/>
      <c r="T14" s="3"/>
      <c r="U14" s="3"/>
      <c r="V14" s="3"/>
      <c r="W14" s="3"/>
      <c r="X14" s="3"/>
      <c r="Y14" s="3"/>
      <c r="Z14" s="3"/>
      <c r="AA14" s="3"/>
    </row>
    <row r="15" spans="1:27" ht="48.95" customHeight="1" thickBot="1" x14ac:dyDescent="0.3">
      <c r="A15" s="74"/>
      <c r="B15" s="70"/>
      <c r="C15" s="72"/>
      <c r="D15" s="69"/>
      <c r="E15" s="70"/>
      <c r="F15" s="72"/>
      <c r="G15" s="69"/>
      <c r="H15" s="70"/>
      <c r="I15" s="72"/>
      <c r="J15" s="70"/>
      <c r="K15" s="11"/>
      <c r="L15" s="2"/>
      <c r="M15" s="2"/>
      <c r="N15" s="2"/>
      <c r="O15" s="2"/>
      <c r="P15" s="2"/>
      <c r="Q15" s="2"/>
      <c r="R15" s="2"/>
      <c r="S15" s="2"/>
      <c r="T15" s="3"/>
      <c r="U15" s="3"/>
      <c r="V15" s="3"/>
      <c r="W15" s="3"/>
      <c r="X15" s="3"/>
      <c r="Y15" s="3"/>
      <c r="Z15" s="3"/>
      <c r="AA15" s="3"/>
    </row>
    <row r="16" spans="1:27" ht="18.95" customHeight="1" x14ac:dyDescent="0.25">
      <c r="A16" s="6"/>
      <c r="B16" s="6"/>
      <c r="C16" s="6"/>
      <c r="D16" s="6"/>
      <c r="E16" s="6"/>
      <c r="F16" s="6"/>
      <c r="G16" s="6"/>
      <c r="H16" s="6"/>
      <c r="I16" s="6"/>
      <c r="J16" s="6"/>
      <c r="K16" s="7"/>
      <c r="L16" s="2"/>
      <c r="M16" s="2"/>
      <c r="N16" s="2"/>
      <c r="O16" s="2"/>
      <c r="P16" s="2"/>
      <c r="Q16" s="2"/>
      <c r="R16" s="2"/>
      <c r="S16" s="2"/>
      <c r="T16" s="3"/>
      <c r="U16" s="3"/>
      <c r="V16" s="3"/>
      <c r="W16" s="3"/>
      <c r="X16" s="3"/>
      <c r="Y16" s="3"/>
      <c r="Z16" s="3"/>
      <c r="AA16" s="3"/>
    </row>
    <row r="17" spans="1:27" ht="48.95" customHeight="1" x14ac:dyDescent="0.25">
      <c r="A17" s="78" t="s">
        <v>439</v>
      </c>
      <c r="B17" s="47"/>
      <c r="C17" s="47"/>
      <c r="D17" s="47"/>
      <c r="E17" s="47"/>
      <c r="F17" s="47"/>
      <c r="G17" s="47"/>
      <c r="H17" s="47"/>
      <c r="I17" s="47"/>
      <c r="J17" s="47"/>
      <c r="K17" s="47"/>
      <c r="L17" s="2"/>
      <c r="M17" s="2"/>
      <c r="N17" s="2"/>
      <c r="O17" s="2"/>
      <c r="P17" s="2"/>
      <c r="Q17" s="2"/>
      <c r="R17" s="2"/>
      <c r="S17" s="2"/>
      <c r="T17" s="3"/>
      <c r="U17" s="3"/>
      <c r="V17" s="3"/>
      <c r="W17" s="3"/>
      <c r="X17" s="3"/>
      <c r="Y17" s="3"/>
      <c r="Z17" s="3"/>
      <c r="AA17" s="3"/>
    </row>
    <row r="18" spans="1:27" ht="48.95" customHeight="1" thickBot="1" x14ac:dyDescent="0.3">
      <c r="A18" s="6"/>
      <c r="B18" s="6"/>
      <c r="C18" s="6"/>
      <c r="D18" s="6"/>
      <c r="E18" s="6"/>
      <c r="F18" s="6"/>
      <c r="G18" s="6"/>
      <c r="H18" s="6"/>
      <c r="I18" s="6"/>
      <c r="J18" s="6"/>
      <c r="K18" s="7"/>
      <c r="L18" s="2"/>
      <c r="M18" s="2"/>
      <c r="N18" s="2"/>
      <c r="O18" s="2"/>
      <c r="P18" s="2"/>
      <c r="Q18" s="2"/>
      <c r="R18" s="2"/>
      <c r="S18" s="2"/>
      <c r="T18" s="3"/>
      <c r="U18" s="3"/>
      <c r="V18" s="3"/>
      <c r="W18" s="3"/>
      <c r="X18" s="3"/>
      <c r="Y18" s="3"/>
      <c r="Z18" s="3"/>
      <c r="AA18" s="3"/>
    </row>
    <row r="19" spans="1:27" ht="48.95" customHeight="1" x14ac:dyDescent="0.25">
      <c r="A19" s="77" t="s">
        <v>29</v>
      </c>
      <c r="B19" s="62"/>
      <c r="C19" s="76" t="s">
        <v>435</v>
      </c>
      <c r="D19" s="59"/>
      <c r="E19" s="62"/>
      <c r="F19" s="76" t="s">
        <v>440</v>
      </c>
      <c r="G19" s="59"/>
      <c r="H19" s="62"/>
      <c r="I19" s="79" t="s">
        <v>441</v>
      </c>
      <c r="J19" s="60"/>
      <c r="K19" s="7"/>
      <c r="L19" s="2"/>
      <c r="M19" s="2"/>
      <c r="N19" s="2"/>
      <c r="O19" s="2"/>
      <c r="P19" s="2"/>
      <c r="Q19" s="2"/>
      <c r="R19" s="2"/>
      <c r="S19" s="2"/>
      <c r="T19" s="3"/>
      <c r="U19" s="3"/>
      <c r="V19" s="3"/>
      <c r="W19" s="3"/>
      <c r="X19" s="3"/>
      <c r="Y19" s="3"/>
      <c r="Z19" s="3"/>
      <c r="AA19" s="3"/>
    </row>
    <row r="20" spans="1:27" ht="48.95" customHeight="1" x14ac:dyDescent="0.25">
      <c r="A20" s="75"/>
      <c r="B20" s="56"/>
      <c r="C20" s="73"/>
      <c r="D20" s="55"/>
      <c r="E20" s="56"/>
      <c r="F20" s="73"/>
      <c r="G20" s="55"/>
      <c r="H20" s="56"/>
      <c r="I20" s="80"/>
      <c r="J20" s="67"/>
      <c r="K20" s="7"/>
      <c r="L20" s="2"/>
      <c r="M20" s="2"/>
      <c r="N20" s="2"/>
      <c r="O20" s="2"/>
      <c r="P20" s="2"/>
      <c r="Q20" s="2"/>
      <c r="R20" s="2"/>
      <c r="S20" s="2"/>
      <c r="T20" s="3"/>
      <c r="U20" s="3"/>
      <c r="V20" s="3"/>
      <c r="W20" s="3"/>
      <c r="X20" s="3"/>
      <c r="Y20" s="3"/>
      <c r="Z20" s="3"/>
      <c r="AA20" s="3"/>
    </row>
    <row r="21" spans="1:27" ht="48.95" customHeight="1" x14ac:dyDescent="0.25">
      <c r="A21" s="75"/>
      <c r="B21" s="56"/>
      <c r="C21" s="73"/>
      <c r="D21" s="55"/>
      <c r="E21" s="56"/>
      <c r="F21" s="73"/>
      <c r="G21" s="55"/>
      <c r="H21" s="56"/>
      <c r="I21" s="80"/>
      <c r="J21" s="67"/>
      <c r="K21" s="7"/>
      <c r="L21" s="2"/>
      <c r="M21" s="2"/>
      <c r="N21" s="2"/>
      <c r="O21" s="2"/>
      <c r="P21" s="2"/>
      <c r="Q21" s="2"/>
      <c r="R21" s="2"/>
      <c r="S21" s="2"/>
      <c r="T21" s="3"/>
      <c r="U21" s="3"/>
      <c r="V21" s="3"/>
      <c r="W21" s="3"/>
      <c r="X21" s="3"/>
      <c r="Y21" s="3"/>
      <c r="Z21" s="3"/>
      <c r="AA21" s="3"/>
    </row>
    <row r="22" spans="1:27" ht="48.95" customHeight="1" x14ac:dyDescent="0.25">
      <c r="A22" s="75"/>
      <c r="B22" s="56"/>
      <c r="C22" s="73"/>
      <c r="D22" s="55"/>
      <c r="E22" s="56"/>
      <c r="F22" s="73"/>
      <c r="G22" s="55"/>
      <c r="H22" s="56"/>
      <c r="I22" s="80"/>
      <c r="J22" s="67"/>
      <c r="K22" s="7"/>
      <c r="L22" s="2"/>
      <c r="M22" s="2"/>
      <c r="N22" s="2"/>
      <c r="O22" s="2"/>
      <c r="P22" s="2"/>
      <c r="Q22" s="2"/>
      <c r="R22" s="2"/>
      <c r="S22" s="2"/>
      <c r="T22" s="3"/>
      <c r="U22" s="3"/>
      <c r="V22" s="3"/>
      <c r="W22" s="3"/>
      <c r="X22" s="3"/>
      <c r="Y22" s="3"/>
      <c r="Z22" s="3"/>
      <c r="AA22" s="3"/>
    </row>
    <row r="23" spans="1:27" ht="48.95" customHeight="1" x14ac:dyDescent="0.25">
      <c r="A23" s="75"/>
      <c r="B23" s="56"/>
      <c r="C23" s="73"/>
      <c r="D23" s="55"/>
      <c r="E23" s="56"/>
      <c r="F23" s="73"/>
      <c r="G23" s="55"/>
      <c r="H23" s="56"/>
      <c r="I23" s="80"/>
      <c r="J23" s="67"/>
      <c r="K23" s="7"/>
      <c r="L23" s="2"/>
      <c r="M23" s="2"/>
      <c r="N23" s="2"/>
      <c r="O23" s="2"/>
      <c r="P23" s="2"/>
      <c r="Q23" s="2"/>
      <c r="R23" s="2"/>
      <c r="S23" s="2"/>
      <c r="T23" s="3"/>
      <c r="U23" s="3"/>
      <c r="V23" s="3"/>
      <c r="W23" s="3"/>
      <c r="X23" s="3"/>
      <c r="Y23" s="3"/>
      <c r="Z23" s="3"/>
      <c r="AA23" s="3"/>
    </row>
    <row r="24" spans="1:27" ht="48.95" customHeight="1" x14ac:dyDescent="0.25">
      <c r="A24" s="75"/>
      <c r="B24" s="56"/>
      <c r="C24" s="73"/>
      <c r="D24" s="55"/>
      <c r="E24" s="56"/>
      <c r="F24" s="73"/>
      <c r="G24" s="55"/>
      <c r="H24" s="56"/>
      <c r="I24" s="80"/>
      <c r="J24" s="67"/>
      <c r="K24" s="7"/>
      <c r="L24" s="2"/>
      <c r="M24" s="2"/>
      <c r="N24" s="2"/>
      <c r="O24" s="2"/>
      <c r="P24" s="2"/>
      <c r="Q24" s="2"/>
      <c r="R24" s="2"/>
      <c r="S24" s="2"/>
      <c r="T24" s="3"/>
      <c r="U24" s="3"/>
      <c r="V24" s="3"/>
      <c r="W24" s="3"/>
      <c r="X24" s="3"/>
      <c r="Y24" s="3"/>
      <c r="Z24" s="3"/>
      <c r="AA24" s="3"/>
    </row>
    <row r="25" spans="1:27" ht="48.95" customHeight="1" x14ac:dyDescent="0.25">
      <c r="A25" s="75"/>
      <c r="B25" s="56"/>
      <c r="C25" s="73"/>
      <c r="D25" s="55"/>
      <c r="E25" s="56"/>
      <c r="F25" s="73"/>
      <c r="G25" s="55"/>
      <c r="H25" s="56"/>
      <c r="I25" s="80"/>
      <c r="J25" s="67"/>
      <c r="K25" s="7"/>
      <c r="L25" s="2"/>
      <c r="M25" s="2"/>
      <c r="N25" s="2"/>
      <c r="O25" s="2"/>
      <c r="P25" s="2"/>
      <c r="Q25" s="2"/>
      <c r="R25" s="2"/>
      <c r="S25" s="2"/>
      <c r="T25" s="3"/>
      <c r="U25" s="3"/>
      <c r="V25" s="3"/>
      <c r="W25" s="3"/>
      <c r="X25" s="3"/>
      <c r="Y25" s="3"/>
      <c r="Z25" s="3"/>
      <c r="AA25" s="3"/>
    </row>
    <row r="26" spans="1:27" ht="48.95" customHeight="1" x14ac:dyDescent="0.25">
      <c r="A26" s="75"/>
      <c r="B26" s="56"/>
      <c r="C26" s="73"/>
      <c r="D26" s="55"/>
      <c r="E26" s="56"/>
      <c r="F26" s="73"/>
      <c r="G26" s="55"/>
      <c r="H26" s="56"/>
      <c r="I26" s="80"/>
      <c r="J26" s="67"/>
      <c r="K26" s="7"/>
      <c r="L26" s="2"/>
      <c r="M26" s="2"/>
      <c r="N26" s="2"/>
      <c r="O26" s="2"/>
      <c r="P26" s="2"/>
      <c r="Q26" s="2"/>
      <c r="R26" s="2"/>
      <c r="S26" s="2"/>
      <c r="T26" s="3"/>
      <c r="U26" s="3"/>
      <c r="V26" s="3"/>
      <c r="W26" s="3"/>
      <c r="X26" s="3"/>
      <c r="Y26" s="3"/>
      <c r="Z26" s="3"/>
      <c r="AA26" s="3"/>
    </row>
    <row r="27" spans="1:27" ht="48.95" customHeight="1" x14ac:dyDescent="0.25">
      <c r="A27" s="75"/>
      <c r="B27" s="56"/>
      <c r="C27" s="73"/>
      <c r="D27" s="55"/>
      <c r="E27" s="56"/>
      <c r="F27" s="73"/>
      <c r="G27" s="55"/>
      <c r="H27" s="56"/>
      <c r="I27" s="80"/>
      <c r="J27" s="67"/>
      <c r="K27" s="7"/>
      <c r="L27" s="2"/>
      <c r="M27" s="2"/>
      <c r="N27" s="2"/>
      <c r="O27" s="2"/>
      <c r="P27" s="2"/>
      <c r="Q27" s="2"/>
      <c r="R27" s="2"/>
      <c r="S27" s="2"/>
      <c r="T27" s="3"/>
      <c r="U27" s="3"/>
      <c r="V27" s="3"/>
      <c r="W27" s="3"/>
      <c r="X27" s="3"/>
      <c r="Y27" s="3"/>
      <c r="Z27" s="3"/>
      <c r="AA27" s="3"/>
    </row>
    <row r="28" spans="1:27" ht="48.95" customHeight="1" x14ac:dyDescent="0.25">
      <c r="A28" s="75"/>
      <c r="B28" s="56"/>
      <c r="C28" s="73"/>
      <c r="D28" s="55"/>
      <c r="E28" s="56"/>
      <c r="F28" s="73"/>
      <c r="G28" s="55"/>
      <c r="H28" s="56"/>
      <c r="I28" s="80"/>
      <c r="J28" s="67"/>
      <c r="K28" s="7"/>
      <c r="L28" s="2"/>
      <c r="M28" s="2"/>
      <c r="N28" s="2"/>
      <c r="O28" s="2"/>
      <c r="P28" s="2"/>
      <c r="Q28" s="2"/>
      <c r="R28" s="2"/>
      <c r="S28" s="2"/>
      <c r="T28" s="3"/>
      <c r="U28" s="3"/>
      <c r="V28" s="3"/>
      <c r="W28" s="3"/>
      <c r="X28" s="3"/>
      <c r="Y28" s="3"/>
      <c r="Z28" s="3"/>
      <c r="AA28" s="3"/>
    </row>
    <row r="29" spans="1:27" ht="48.95" customHeight="1" x14ac:dyDescent="0.25">
      <c r="A29" s="75"/>
      <c r="B29" s="56"/>
      <c r="C29" s="73"/>
      <c r="D29" s="55"/>
      <c r="E29" s="56"/>
      <c r="F29" s="73"/>
      <c r="G29" s="55"/>
      <c r="H29" s="56"/>
      <c r="I29" s="80"/>
      <c r="J29" s="67"/>
      <c r="K29" s="7"/>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46"/>
      <c r="B31" s="47"/>
      <c r="C31" s="47"/>
      <c r="D31" s="47"/>
      <c r="E31" s="47"/>
      <c r="F31" s="47"/>
      <c r="G31" s="47"/>
      <c r="H31" s="47"/>
      <c r="I31" s="47"/>
      <c r="J31" s="47"/>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57" t="s">
        <v>442</v>
      </c>
      <c r="B33" s="47"/>
      <c r="C33" s="47"/>
      <c r="D33" s="47"/>
      <c r="E33" s="47"/>
      <c r="F33" s="47"/>
      <c r="G33" s="47"/>
      <c r="H33" s="47"/>
      <c r="I33" s="47"/>
      <c r="J33" s="47"/>
      <c r="K33" s="2"/>
      <c r="L33" s="2"/>
      <c r="M33" s="2"/>
      <c r="N33" s="2"/>
      <c r="O33" s="2"/>
      <c r="P33" s="2"/>
      <c r="Q33" s="2"/>
      <c r="R33" s="2"/>
      <c r="S33" s="2"/>
      <c r="T33" s="3"/>
      <c r="U33" s="3"/>
      <c r="V33" s="3"/>
      <c r="W33" s="3"/>
      <c r="X33" s="3"/>
      <c r="Y33" s="3"/>
      <c r="Z33" s="3"/>
      <c r="AA33" s="3"/>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8" t="s">
        <v>28</v>
      </c>
      <c r="B35" s="61" t="s">
        <v>443</v>
      </c>
      <c r="C35" s="59"/>
      <c r="D35" s="59"/>
      <c r="E35" s="59"/>
      <c r="F35" s="59"/>
      <c r="G35" s="62"/>
      <c r="H35" s="58" t="s">
        <v>444</v>
      </c>
      <c r="I35" s="59"/>
      <c r="J35" s="60"/>
      <c r="K35" s="2"/>
      <c r="L35" s="2"/>
      <c r="M35" s="2"/>
      <c r="N35" s="2"/>
      <c r="O35" s="2"/>
      <c r="P35" s="2"/>
      <c r="Q35" s="2"/>
      <c r="R35" s="2"/>
      <c r="S35" s="2"/>
      <c r="T35" s="3"/>
      <c r="U35" s="3"/>
      <c r="V35" s="3"/>
      <c r="W35" s="3"/>
      <c r="X35" s="3"/>
      <c r="Y35" s="3"/>
      <c r="Z35" s="3"/>
      <c r="AA35" s="3"/>
    </row>
    <row r="36" spans="1:27" ht="48" customHeight="1" x14ac:dyDescent="0.25">
      <c r="A36" s="9" t="s">
        <v>445</v>
      </c>
      <c r="B36" s="51" t="s">
        <v>446</v>
      </c>
      <c r="C36" s="52"/>
      <c r="D36" s="52"/>
      <c r="E36" s="52"/>
      <c r="F36" s="52"/>
      <c r="G36" s="53"/>
      <c r="H36" s="66"/>
      <c r="I36" s="55"/>
      <c r="J36" s="67"/>
      <c r="K36" s="2"/>
      <c r="L36" s="2"/>
      <c r="M36" s="2"/>
      <c r="N36" s="2"/>
      <c r="O36" s="2"/>
      <c r="P36" s="2"/>
      <c r="Q36" s="2"/>
      <c r="R36" s="2"/>
      <c r="S36" s="2"/>
      <c r="T36" s="3"/>
      <c r="U36" s="3"/>
      <c r="V36" s="3"/>
      <c r="W36" s="3"/>
      <c r="X36" s="3"/>
      <c r="Y36" s="3"/>
      <c r="Z36" s="3"/>
      <c r="AA36" s="3"/>
    </row>
    <row r="37" spans="1:27" ht="48" customHeight="1" x14ac:dyDescent="0.25">
      <c r="A37" s="9" t="s">
        <v>447</v>
      </c>
      <c r="B37" s="51" t="s">
        <v>448</v>
      </c>
      <c r="C37" s="52"/>
      <c r="D37" s="52"/>
      <c r="E37" s="52"/>
      <c r="F37" s="52"/>
      <c r="G37" s="53"/>
      <c r="H37" s="66" t="s">
        <v>473</v>
      </c>
      <c r="I37" s="55"/>
      <c r="J37" s="67"/>
      <c r="K37" s="2"/>
      <c r="L37" s="2"/>
      <c r="M37" s="2"/>
      <c r="N37" s="2"/>
      <c r="O37" s="2"/>
      <c r="P37" s="2"/>
      <c r="Q37" s="2"/>
      <c r="R37" s="2"/>
      <c r="S37" s="2"/>
      <c r="T37" s="3"/>
      <c r="U37" s="3"/>
      <c r="V37" s="3"/>
      <c r="W37" s="3"/>
      <c r="X37" s="3"/>
      <c r="Y37" s="3"/>
      <c r="Z37" s="3"/>
      <c r="AA37" s="3"/>
    </row>
    <row r="38" spans="1:27" ht="48" customHeight="1" x14ac:dyDescent="0.25">
      <c r="A38" s="9" t="s">
        <v>449</v>
      </c>
      <c r="B38" s="51" t="s">
        <v>450</v>
      </c>
      <c r="C38" s="52"/>
      <c r="D38" s="52"/>
      <c r="E38" s="52"/>
      <c r="F38" s="52"/>
      <c r="G38" s="53"/>
      <c r="H38" s="66"/>
      <c r="I38" s="55"/>
      <c r="J38" s="67"/>
      <c r="K38" s="2"/>
      <c r="L38" s="2"/>
      <c r="M38" s="2"/>
      <c r="N38" s="2"/>
      <c r="O38" s="2"/>
      <c r="P38" s="2"/>
      <c r="Q38" s="2"/>
      <c r="R38" s="2"/>
      <c r="S38" s="2"/>
      <c r="T38" s="3"/>
      <c r="U38" s="3"/>
      <c r="V38" s="3"/>
      <c r="W38" s="3"/>
      <c r="X38" s="3"/>
      <c r="Y38" s="3"/>
      <c r="Z38" s="3"/>
      <c r="AA38" s="3"/>
    </row>
    <row r="39" spans="1:27" ht="48" customHeight="1" x14ac:dyDescent="0.25">
      <c r="A39" s="9" t="s">
        <v>451</v>
      </c>
      <c r="B39" s="51" t="s">
        <v>452</v>
      </c>
      <c r="C39" s="52"/>
      <c r="D39" s="52"/>
      <c r="E39" s="52"/>
      <c r="F39" s="52"/>
      <c r="G39" s="53"/>
      <c r="H39" s="66"/>
      <c r="I39" s="55"/>
      <c r="J39" s="67"/>
      <c r="K39" s="2"/>
      <c r="L39" s="2"/>
      <c r="M39" s="2"/>
      <c r="N39" s="2"/>
      <c r="O39" s="2"/>
      <c r="P39" s="2"/>
      <c r="Q39" s="2"/>
      <c r="R39" s="2"/>
      <c r="S39" s="2"/>
      <c r="T39" s="3"/>
      <c r="U39" s="3"/>
      <c r="V39" s="3"/>
      <c r="W39" s="3"/>
      <c r="X39" s="3"/>
      <c r="Y39" s="3"/>
      <c r="Z39" s="3"/>
      <c r="AA39" s="3"/>
    </row>
    <row r="40" spans="1:27" ht="48" customHeight="1" x14ac:dyDescent="0.25">
      <c r="A40" s="9" t="s">
        <v>453</v>
      </c>
      <c r="B40" s="51" t="s">
        <v>454</v>
      </c>
      <c r="C40" s="52"/>
      <c r="D40" s="52"/>
      <c r="E40" s="52"/>
      <c r="F40" s="52"/>
      <c r="G40" s="53"/>
      <c r="H40" s="66" t="s">
        <v>474</v>
      </c>
      <c r="I40" s="55"/>
      <c r="J40" s="67"/>
      <c r="K40" s="2"/>
      <c r="L40" s="2"/>
      <c r="M40" s="2"/>
      <c r="N40" s="2"/>
      <c r="O40" s="2"/>
      <c r="P40" s="2"/>
      <c r="Q40" s="2"/>
      <c r="R40" s="2"/>
      <c r="S40" s="2"/>
      <c r="T40" s="3"/>
      <c r="U40" s="3"/>
      <c r="V40" s="3"/>
      <c r="W40" s="3"/>
      <c r="X40" s="3"/>
      <c r="Y40" s="3"/>
      <c r="Z40" s="3"/>
      <c r="AA40" s="3"/>
    </row>
    <row r="41" spans="1:27" ht="48" customHeight="1" x14ac:dyDescent="0.25">
      <c r="A41" s="12"/>
      <c r="B41" s="54"/>
      <c r="C41" s="55"/>
      <c r="D41" s="55"/>
      <c r="E41" s="55"/>
      <c r="F41" s="55"/>
      <c r="G41" s="56"/>
      <c r="H41" s="66"/>
      <c r="I41" s="55"/>
      <c r="J41" s="67"/>
      <c r="K41" s="2"/>
      <c r="L41" s="2"/>
      <c r="M41" s="2"/>
      <c r="N41" s="2"/>
      <c r="O41" s="2"/>
      <c r="P41" s="2"/>
      <c r="Q41" s="2"/>
      <c r="R41" s="2"/>
      <c r="S41" s="2"/>
      <c r="T41" s="3"/>
      <c r="U41" s="3"/>
      <c r="V41" s="3"/>
      <c r="W41" s="3"/>
      <c r="X41" s="3"/>
      <c r="Y41" s="3"/>
      <c r="Z41" s="3"/>
      <c r="AA41" s="3"/>
    </row>
    <row r="42" spans="1:27" ht="48" customHeight="1" x14ac:dyDescent="0.25">
      <c r="A42" s="12"/>
      <c r="B42" s="54"/>
      <c r="C42" s="55"/>
      <c r="D42" s="55"/>
      <c r="E42" s="55"/>
      <c r="F42" s="55"/>
      <c r="G42" s="56"/>
      <c r="H42" s="66"/>
      <c r="I42" s="55"/>
      <c r="J42" s="67"/>
      <c r="K42" s="2"/>
      <c r="L42" s="2"/>
      <c r="M42" s="2"/>
      <c r="N42" s="2"/>
      <c r="O42" s="2"/>
      <c r="P42" s="2"/>
      <c r="Q42" s="2"/>
      <c r="R42" s="2"/>
      <c r="S42" s="2"/>
      <c r="T42" s="3"/>
      <c r="U42" s="3"/>
      <c r="V42" s="3"/>
      <c r="W42" s="3"/>
      <c r="X42" s="3"/>
      <c r="Y42" s="3"/>
      <c r="Z42" s="3"/>
      <c r="AA42" s="3"/>
    </row>
    <row r="43" spans="1:27" ht="48" customHeight="1" x14ac:dyDescent="0.25">
      <c r="A43" s="12"/>
      <c r="B43" s="54"/>
      <c r="C43" s="55"/>
      <c r="D43" s="55"/>
      <c r="E43" s="55"/>
      <c r="F43" s="55"/>
      <c r="G43" s="56"/>
      <c r="H43" s="66"/>
      <c r="I43" s="55"/>
      <c r="J43" s="67"/>
      <c r="K43" s="2"/>
      <c r="L43" s="2"/>
      <c r="M43" s="2"/>
      <c r="N43" s="2"/>
      <c r="O43" s="2"/>
      <c r="P43" s="2"/>
      <c r="Q43" s="2"/>
      <c r="R43" s="2"/>
      <c r="S43" s="2"/>
      <c r="T43" s="3"/>
      <c r="U43" s="3"/>
      <c r="V43" s="3"/>
      <c r="W43" s="3"/>
      <c r="X43" s="3"/>
      <c r="Y43" s="3"/>
      <c r="Z43" s="3"/>
      <c r="AA43" s="3"/>
    </row>
    <row r="44" spans="1:27" ht="48" customHeight="1" x14ac:dyDescent="0.25">
      <c r="A44" s="12"/>
      <c r="B44" s="54"/>
      <c r="C44" s="55"/>
      <c r="D44" s="55"/>
      <c r="E44" s="55"/>
      <c r="F44" s="55"/>
      <c r="G44" s="56"/>
      <c r="H44" s="66"/>
      <c r="I44" s="55"/>
      <c r="J44" s="67"/>
      <c r="K44" s="2"/>
      <c r="L44" s="2"/>
      <c r="M44" s="2"/>
      <c r="N44" s="2"/>
      <c r="O44" s="2"/>
      <c r="P44" s="2"/>
      <c r="Q44" s="2"/>
      <c r="R44" s="2"/>
      <c r="S44" s="2"/>
      <c r="T44" s="3"/>
      <c r="U44" s="3"/>
      <c r="V44" s="3"/>
      <c r="W44" s="3"/>
      <c r="X44" s="3"/>
      <c r="Y44" s="3"/>
      <c r="Z44" s="3"/>
      <c r="AA44" s="3"/>
    </row>
    <row r="45" spans="1:27" ht="48" customHeight="1" x14ac:dyDescent="0.25">
      <c r="A45" s="12"/>
      <c r="B45" s="54"/>
      <c r="C45" s="55"/>
      <c r="D45" s="55"/>
      <c r="E45" s="55"/>
      <c r="F45" s="55"/>
      <c r="G45" s="56"/>
      <c r="H45" s="66"/>
      <c r="I45" s="55"/>
      <c r="J45" s="67"/>
      <c r="K45" s="2"/>
      <c r="L45" s="2"/>
      <c r="M45" s="2"/>
      <c r="N45" s="2"/>
      <c r="O45" s="2"/>
      <c r="P45" s="2"/>
      <c r="Q45" s="2"/>
      <c r="R45" s="2"/>
      <c r="S45" s="2"/>
      <c r="T45" s="3"/>
      <c r="U45" s="3"/>
      <c r="V45" s="3"/>
      <c r="W45" s="3"/>
      <c r="X45" s="3"/>
      <c r="Y45" s="3"/>
      <c r="Z45" s="3"/>
      <c r="AA45" s="3"/>
    </row>
    <row r="46" spans="1:27" ht="48" customHeight="1" thickBot="1" x14ac:dyDescent="0.3">
      <c r="A46" s="13"/>
      <c r="B46" s="68"/>
      <c r="C46" s="69"/>
      <c r="D46" s="69"/>
      <c r="E46" s="69"/>
      <c r="F46" s="69"/>
      <c r="G46" s="70"/>
      <c r="H46" s="63"/>
      <c r="I46" s="64"/>
      <c r="J46" s="65"/>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46" t="s">
        <v>455</v>
      </c>
      <c r="B48" s="47"/>
      <c r="C48" s="47"/>
      <c r="D48" s="47"/>
      <c r="E48" s="47"/>
      <c r="F48" s="47"/>
      <c r="G48" s="47"/>
      <c r="H48" s="47"/>
      <c r="I48" s="47"/>
      <c r="J48" s="47"/>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50" t="s">
        <v>456</v>
      </c>
      <c r="B51" s="47"/>
      <c r="C51" s="47"/>
      <c r="D51" s="47"/>
      <c r="E51" s="48" t="s">
        <v>475</v>
      </c>
      <c r="F51" s="49"/>
      <c r="G51" s="49"/>
      <c r="H51" s="49"/>
      <c r="I51" s="49"/>
      <c r="J51" s="49"/>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50" t="s">
        <v>457</v>
      </c>
      <c r="B53" s="47"/>
      <c r="C53" s="47"/>
      <c r="D53" s="47"/>
      <c r="E53" s="48" t="s">
        <v>468</v>
      </c>
      <c r="F53" s="49"/>
      <c r="G53" s="49"/>
      <c r="H53" s="49"/>
      <c r="I53" s="49"/>
      <c r="J53" s="49"/>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458</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HXjmjCnYmKVMc1TmpDrIM45JWp0OLFL2U26lO7aB9NN++gLl+193F2OP5EVZLJiBVZ12gtG+OjzHu77qE+uKGg==" saltValue="so9jetj/U5kvQKMRcK6v/g==" spinCount="100000" sheet="1" objects="1" scenarios="1"/>
  <mergeCells count="121">
    <mergeCell ref="A24:B24"/>
    <mergeCell ref="A23:B23"/>
    <mergeCell ref="A22:B22"/>
    <mergeCell ref="A21:B21"/>
    <mergeCell ref="A20:B20"/>
    <mergeCell ref="A29:B29"/>
    <mergeCell ref="A28:B28"/>
    <mergeCell ref="A27:B27"/>
    <mergeCell ref="A26:B26"/>
    <mergeCell ref="A25:B25"/>
    <mergeCell ref="C24:E24"/>
    <mergeCell ref="C23:E23"/>
    <mergeCell ref="C22:E22"/>
    <mergeCell ref="C21:E21"/>
    <mergeCell ref="C20:E20"/>
    <mergeCell ref="C29:E29"/>
    <mergeCell ref="C28:E28"/>
    <mergeCell ref="C27:E27"/>
    <mergeCell ref="C26:E26"/>
    <mergeCell ref="C25:E25"/>
    <mergeCell ref="F24:H24"/>
    <mergeCell ref="F23:H23"/>
    <mergeCell ref="F22:H22"/>
    <mergeCell ref="F21:H21"/>
    <mergeCell ref="F20:H20"/>
    <mergeCell ref="F29:H29"/>
    <mergeCell ref="F28:H28"/>
    <mergeCell ref="F27:H27"/>
    <mergeCell ref="F26:H26"/>
    <mergeCell ref="F25:H25"/>
    <mergeCell ref="I24:J24"/>
    <mergeCell ref="I23:J23"/>
    <mergeCell ref="I22:J22"/>
    <mergeCell ref="I21:J21"/>
    <mergeCell ref="I20:J20"/>
    <mergeCell ref="I29:J29"/>
    <mergeCell ref="I28:J28"/>
    <mergeCell ref="I27:J27"/>
    <mergeCell ref="I26:J26"/>
    <mergeCell ref="I25:J25"/>
    <mergeCell ref="A17:K17"/>
    <mergeCell ref="I19:J19"/>
    <mergeCell ref="F19:H19"/>
    <mergeCell ref="C19:E19"/>
    <mergeCell ref="A19:B19"/>
    <mergeCell ref="A14:B14"/>
    <mergeCell ref="A13:B13"/>
    <mergeCell ref="A12:B12"/>
    <mergeCell ref="A11:B11"/>
    <mergeCell ref="I14:J14"/>
    <mergeCell ref="I13:J13"/>
    <mergeCell ref="I12:J12"/>
    <mergeCell ref="I11:J11"/>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2022-10-27T10:25:12Z</cp:lastPrinted>
  <dcterms:created xsi:type="dcterms:W3CDTF">2020-07-30T11:24:43Z</dcterms:created>
  <dcterms:modified xsi:type="dcterms:W3CDTF">2023-02-23T11:34:06Z</dcterms:modified>
</cp:coreProperties>
</file>