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Ernesta4\Desktop\2023-03-01\22-566 (prie 22-2840)\"/>
    </mc:Choice>
  </mc:AlternateContent>
  <xr:revisionPtr revIDLastSave="0" documentId="8_{889854D5-C4D7-4A56-9D84-9F1137BCD696}" xr6:coauthVersionLast="47" xr6:coauthVersionMax="47" xr10:uidLastSave="{00000000-0000-0000-0000-000000000000}"/>
  <bookViews>
    <workbookView xWindow="390" yWindow="390" windowWidth="14505" windowHeight="15465" xr2:uid="{00000000-000D-0000-FFFF-FFFF00000000}"/>
  </bookViews>
  <sheets>
    <sheet name="2023 KDV grafikas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3" l="1"/>
  <c r="F27" i="13" s="1"/>
  <c r="G19" i="13"/>
  <c r="G27" i="13" s="1"/>
  <c r="H19" i="13"/>
  <c r="I19" i="13"/>
  <c r="I27" i="13" s="1"/>
  <c r="J19" i="13"/>
  <c r="K19" i="13"/>
  <c r="L19" i="13"/>
  <c r="M19" i="13"/>
  <c r="M27" i="13" s="1"/>
  <c r="E19" i="13"/>
  <c r="N19" i="13" s="1"/>
  <c r="N21" i="13"/>
  <c r="D27" i="13"/>
  <c r="D28" i="13" s="1"/>
  <c r="N24" i="13"/>
  <c r="N25" i="13"/>
  <c r="N26" i="13"/>
  <c r="N17" i="13"/>
  <c r="N27" i="13" s="1"/>
  <c r="N28" i="13" s="1"/>
  <c r="K27" i="13"/>
  <c r="K28" i="13" s="1"/>
  <c r="K29" i="13" s="1"/>
  <c r="J27" i="13"/>
  <c r="J28" i="13" s="1"/>
  <c r="J29" i="13" s="1"/>
  <c r="H27" i="13"/>
  <c r="H29" i="13" s="1"/>
  <c r="H28" i="13"/>
  <c r="L27" i="13"/>
  <c r="N23" i="13"/>
  <c r="L28" i="13"/>
  <c r="L29" i="13" s="1"/>
  <c r="M28" i="13" l="1"/>
  <c r="M29" i="13"/>
  <c r="I28" i="13"/>
  <c r="I29" i="13"/>
  <c r="F28" i="13"/>
  <c r="F29" i="13" s="1"/>
  <c r="G28" i="13"/>
  <c r="G29" i="13"/>
  <c r="D29" i="13"/>
  <c r="E27" i="13"/>
  <c r="E28" i="13" l="1"/>
  <c r="E29" i="13" s="1"/>
</calcChain>
</file>

<file path=xl/sharedStrings.xml><?xml version="1.0" encoding="utf-8"?>
<sst xmlns="http://schemas.openxmlformats.org/spreadsheetml/2006/main" count="55" uniqueCount="50">
  <si>
    <t>1.</t>
  </si>
  <si>
    <t>Eil. Nr.</t>
  </si>
  <si>
    <t>Suma (be PVM)</t>
  </si>
  <si>
    <t>PVM 21%</t>
  </si>
  <si>
    <t>Bendra suma</t>
  </si>
  <si>
    <t>Užsakovas:</t>
  </si>
  <si>
    <t>Rangovas:</t>
  </si>
  <si>
    <t>1 komplektas*</t>
  </si>
  <si>
    <t>Generalinis direktorius</t>
  </si>
  <si>
    <t>Darbų  veiklos (etapo) pavadinimas</t>
  </si>
  <si>
    <t>Bendra darbo apimtis</t>
  </si>
  <si>
    <t>III ketv.</t>
  </si>
  <si>
    <t>2.</t>
  </si>
  <si>
    <t>Panevėžio miesto savivaldybės administracija</t>
  </si>
  <si>
    <t>Administracijos direktorius</t>
  </si>
  <si>
    <t>Darbo (etapo) kaina, Eur.</t>
  </si>
  <si>
    <t>3.</t>
  </si>
  <si>
    <t>Rolandas Zabilevičius</t>
  </si>
  <si>
    <t>Tomas Jukna</t>
  </si>
  <si>
    <t>Liepa</t>
  </si>
  <si>
    <t>AB "HISK"</t>
  </si>
  <si>
    <t>Rugpjūtis</t>
  </si>
  <si>
    <t>Rugsėjis</t>
  </si>
  <si>
    <t>Spalis</t>
  </si>
  <si>
    <t>Lapkritis</t>
  </si>
  <si>
    <t>IV ketv.</t>
  </si>
  <si>
    <t>Statinių kadastrinių matavimų bylų parengimas, jeigu reikia, atliekamas ir statinio žemės sklypo kadastro duomenų patikslinimas</t>
  </si>
  <si>
    <t xml:space="preserve">2023 M. KALENDORINIS DARBŲ VYKDYMO GRAFIKAS </t>
  </si>
  <si>
    <t>Panevėžio miesto Klaipėdos g., Projektuotojų g., Dariaus ir Girėno g. sankryžos rekonstravimo į žiedinę sankryžą darbo projekto parengimas</t>
  </si>
  <si>
    <t>2.1</t>
  </si>
  <si>
    <t>2.2</t>
  </si>
  <si>
    <t>2.3</t>
  </si>
  <si>
    <t>2.4</t>
  </si>
  <si>
    <t>Kovas</t>
  </si>
  <si>
    <t>Birželis</t>
  </si>
  <si>
    <t>Gegužė</t>
  </si>
  <si>
    <t>Balandis</t>
  </si>
  <si>
    <t>II ketv.</t>
  </si>
  <si>
    <t>I ketv.</t>
  </si>
  <si>
    <t>2023 metai</t>
  </si>
  <si>
    <t>Viso 2023 metais</t>
  </si>
  <si>
    <t>Panevėžio miesto Klaipėdos g., Projektuotojų g., Dariaus ir Girėno g. sankryžos rekonstravimo į žiedinę sankryžą darbai</t>
  </si>
  <si>
    <t>Sankryžos rekonstravimo į žiedinę sankryžą darbai, įrenginiai ir kt. (Susisiekimo. Miesto gatvių dalis)</t>
  </si>
  <si>
    <t>Lietaus nuotekų tinklų rekonstravimo darbai ir kt. (Lietaus nuotekų tinklų dalis)</t>
  </si>
  <si>
    <t>Gatvės apšvietimo įrengimas ir kt. (Elektrotechnikos (Gatvės apšvietimo tinklai) dalis)</t>
  </si>
  <si>
    <t>Ryšių kabelių sistemos pertvarkymas ir kt. (Elektroninių ryšių (telekomunikacijų) dalis)</t>
  </si>
  <si>
    <t>1 komplektas***</t>
  </si>
  <si>
    <t>* - komplektas, tai visi Darbai reikalingi įvykdyti „Panevėžio miesto Klaipėdos g., Projektuotojų g., Dariaus ir Girėno g. sankryžos rekonstravimo į žiedinę sankryžą darbo projekto parengimas ir rangos darbai“ pagal Darbų veiklą (etapą), kad būtų pasirašyti / patvirtinti / užregistruoti statinių statybos užbaigimo dokumentai.                                                                                                                                                                                                                                                                                                                           ***- 2 punkto kainą sudaro 2.1 – 2.4 punktų suma.</t>
  </si>
  <si>
    <t>Darbų pradžia: 2023-03-01</t>
  </si>
  <si>
    <t>Panevėžio miesto Klaipėdos g., Projektuotojų g., Dariaus ir Girėno g. sankryžos rekonstravimo į žiedinę sankryžą darbo projekto parengimas ir rangos darbai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</si>
</sst>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1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center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/>
    <xf numFmtId="0" fontId="4" fillId="2" borderId="5" xfId="0" applyFont="1" applyFill="1" applyBorder="1" applyAlignment="1">
      <alignment wrapText="1"/>
    </xf>
    <xf numFmtId="4" fontId="2" fillId="0" borderId="0" xfId="0" applyNumberFormat="1" applyFont="1"/>
    <xf numFmtId="0" fontId="7" fillId="0" borderId="0" xfId="0" applyFont="1"/>
    <xf numFmtId="0" fontId="10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164" fontId="4" fillId="3" borderId="3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164" fontId="5" fillId="0" borderId="0" xfId="0" applyNumberFormat="1" applyFont="1"/>
    <xf numFmtId="164" fontId="2" fillId="0" borderId="0" xfId="0" applyNumberFormat="1" applyFont="1"/>
    <xf numFmtId="4" fontId="4" fillId="0" borderId="0" xfId="0" applyNumberFormat="1" applyFont="1"/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/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"/>
  <sheetViews>
    <sheetView tabSelected="1" view="pageLayout" topLeftCell="A3" zoomScale="85" zoomScaleNormal="100" zoomScalePageLayoutView="85" workbookViewId="0">
      <selection activeCell="B17" sqref="B17:B18"/>
    </sheetView>
  </sheetViews>
  <sheetFormatPr defaultColWidth="1.42578125" defaultRowHeight="12.75" x14ac:dyDescent="0.2"/>
  <cols>
    <col min="1" max="1" width="4.5703125" style="1" customWidth="1"/>
    <col min="2" max="2" width="35.85546875" style="1" customWidth="1"/>
    <col min="3" max="3" width="16.42578125" style="1" customWidth="1"/>
    <col min="4" max="8" width="14.42578125" style="1" customWidth="1"/>
    <col min="9" max="13" width="12.7109375" style="1" customWidth="1"/>
    <col min="14" max="14" width="14.28515625" style="1" customWidth="1"/>
    <col min="15" max="15" width="14.42578125" style="1" customWidth="1"/>
    <col min="16" max="16384" width="1.42578125" style="1"/>
  </cols>
  <sheetData>
    <row r="1" spans="1:19" ht="12.75" hidden="1" customHeight="1" x14ac:dyDescent="0.2"/>
    <row r="2" spans="1:19" ht="12.75" hidden="1" customHeight="1" x14ac:dyDescent="0.2"/>
    <row r="5" spans="1:19" ht="12.75" hidden="1" customHeight="1" x14ac:dyDescent="0.2"/>
    <row r="6" spans="1:19" ht="31.5" customHeight="1" x14ac:dyDescent="0.2">
      <c r="A6" s="53" t="s">
        <v>49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9" ht="27.7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9" ht="15.75" x14ac:dyDescent="0.2">
      <c r="A8" s="41" t="s">
        <v>48</v>
      </c>
      <c r="B8" s="40"/>
      <c r="C8" s="11"/>
      <c r="D8" s="11"/>
      <c r="E8" s="11"/>
      <c r="F8" s="11"/>
      <c r="G8" s="11"/>
      <c r="H8" s="11"/>
      <c r="I8" s="9"/>
      <c r="J8" s="9"/>
      <c r="K8" s="9"/>
      <c r="L8" s="9"/>
      <c r="M8" s="9"/>
      <c r="N8" s="37"/>
      <c r="O8" s="9"/>
      <c r="P8" s="9"/>
      <c r="Q8" s="9"/>
      <c r="R8" s="9"/>
      <c r="S8" s="9"/>
    </row>
    <row r="9" spans="1:19" ht="15.75" x14ac:dyDescent="0.2">
      <c r="A9" s="19"/>
      <c r="B9" s="1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x14ac:dyDescent="0.2">
      <c r="A10" s="54"/>
      <c r="B10" s="54"/>
      <c r="C10" s="54"/>
      <c r="D10" s="54"/>
    </row>
    <row r="11" spans="1:19" s="18" customFormat="1" ht="18" x14ac:dyDescent="0.25">
      <c r="A11" s="60" t="s">
        <v>27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</row>
    <row r="12" spans="1:19" ht="13.5" thickBot="1" x14ac:dyDescent="0.25"/>
    <row r="13" spans="1:19" ht="12.75" customHeight="1" x14ac:dyDescent="0.2">
      <c r="A13" s="55" t="s">
        <v>1</v>
      </c>
      <c r="B13" s="58" t="s">
        <v>9</v>
      </c>
      <c r="C13" s="62" t="s">
        <v>10</v>
      </c>
      <c r="D13" s="65" t="s">
        <v>15</v>
      </c>
      <c r="E13" s="67" t="s">
        <v>39</v>
      </c>
      <c r="F13" s="68"/>
      <c r="G13" s="68"/>
      <c r="H13" s="68"/>
      <c r="I13" s="68"/>
      <c r="J13" s="68"/>
      <c r="K13" s="68"/>
      <c r="L13" s="68"/>
      <c r="M13" s="69"/>
      <c r="N13" s="62" t="s">
        <v>40</v>
      </c>
    </row>
    <row r="14" spans="1:19" ht="12.75" customHeight="1" x14ac:dyDescent="0.2">
      <c r="A14" s="56"/>
      <c r="B14" s="59"/>
      <c r="C14" s="63"/>
      <c r="D14" s="66"/>
      <c r="E14" s="70"/>
      <c r="F14" s="71"/>
      <c r="G14" s="71"/>
      <c r="H14" s="71"/>
      <c r="I14" s="71"/>
      <c r="J14" s="71"/>
      <c r="K14" s="71"/>
      <c r="L14" s="71"/>
      <c r="M14" s="72"/>
      <c r="N14" s="63"/>
    </row>
    <row r="15" spans="1:19" ht="14.25" customHeight="1" x14ac:dyDescent="0.25">
      <c r="A15" s="56"/>
      <c r="B15" s="59"/>
      <c r="C15" s="63"/>
      <c r="D15" s="66"/>
      <c r="E15" s="38" t="s">
        <v>38</v>
      </c>
      <c r="F15" s="61" t="s">
        <v>37</v>
      </c>
      <c r="G15" s="61"/>
      <c r="H15" s="61"/>
      <c r="I15" s="61" t="s">
        <v>11</v>
      </c>
      <c r="J15" s="61"/>
      <c r="K15" s="61"/>
      <c r="L15" s="79" t="s">
        <v>25</v>
      </c>
      <c r="M15" s="80"/>
      <c r="N15" s="63"/>
    </row>
    <row r="16" spans="1:19" ht="26.25" customHeight="1" x14ac:dyDescent="0.2">
      <c r="A16" s="57"/>
      <c r="B16" s="59"/>
      <c r="C16" s="64"/>
      <c r="D16" s="66"/>
      <c r="E16" s="38" t="s">
        <v>33</v>
      </c>
      <c r="F16" s="21" t="s">
        <v>36</v>
      </c>
      <c r="G16" s="21" t="s">
        <v>35</v>
      </c>
      <c r="H16" s="21" t="s">
        <v>34</v>
      </c>
      <c r="I16" s="21" t="s">
        <v>19</v>
      </c>
      <c r="J16" s="21" t="s">
        <v>21</v>
      </c>
      <c r="K16" s="21" t="s">
        <v>22</v>
      </c>
      <c r="L16" s="21" t="s">
        <v>23</v>
      </c>
      <c r="M16" s="21" t="s">
        <v>24</v>
      </c>
      <c r="N16" s="64"/>
    </row>
    <row r="17" spans="1:15" ht="21.75" customHeight="1" x14ac:dyDescent="0.2">
      <c r="A17" s="45" t="s">
        <v>0</v>
      </c>
      <c r="B17" s="51" t="s">
        <v>28</v>
      </c>
      <c r="C17" s="47" t="s">
        <v>7</v>
      </c>
      <c r="D17" s="77">
        <v>26415.34</v>
      </c>
      <c r="E17" s="49">
        <v>26415.34</v>
      </c>
      <c r="F17" s="49"/>
      <c r="G17" s="49"/>
      <c r="H17" s="49"/>
      <c r="I17" s="74"/>
      <c r="J17" s="74"/>
      <c r="K17" s="74"/>
      <c r="L17" s="74"/>
      <c r="M17" s="74"/>
      <c r="N17" s="74">
        <f>SUM(E17:M18)</f>
        <v>26415.34</v>
      </c>
    </row>
    <row r="18" spans="1:15" ht="41.25" customHeight="1" x14ac:dyDescent="0.2">
      <c r="A18" s="46"/>
      <c r="B18" s="52"/>
      <c r="C18" s="48"/>
      <c r="D18" s="78"/>
      <c r="E18" s="50"/>
      <c r="F18" s="50"/>
      <c r="G18" s="50"/>
      <c r="H18" s="50"/>
      <c r="I18" s="74"/>
      <c r="J18" s="74"/>
      <c r="K18" s="74"/>
      <c r="L18" s="74"/>
      <c r="M18" s="74"/>
      <c r="N18" s="74"/>
    </row>
    <row r="19" spans="1:15" ht="28.35" customHeight="1" x14ac:dyDescent="0.2">
      <c r="A19" s="45" t="s">
        <v>12</v>
      </c>
      <c r="B19" s="51" t="s">
        <v>41</v>
      </c>
      <c r="C19" s="47" t="s">
        <v>46</v>
      </c>
      <c r="D19" s="77">
        <v>1098989.06</v>
      </c>
      <c r="E19" s="49">
        <f>SUM(E21:E25)</f>
        <v>0</v>
      </c>
      <c r="F19" s="49">
        <f t="shared" ref="F19:M19" si="0">SUM(F21:F25)</f>
        <v>52000</v>
      </c>
      <c r="G19" s="49">
        <f t="shared" si="0"/>
        <v>72500</v>
      </c>
      <c r="H19" s="49">
        <f t="shared" si="0"/>
        <v>85500</v>
      </c>
      <c r="I19" s="49">
        <f t="shared" si="0"/>
        <v>60000</v>
      </c>
      <c r="J19" s="49">
        <f t="shared" si="0"/>
        <v>87500</v>
      </c>
      <c r="K19" s="49">
        <f t="shared" si="0"/>
        <v>153452.08000000002</v>
      </c>
      <c r="L19" s="49">
        <f t="shared" si="0"/>
        <v>132124.95000000001</v>
      </c>
      <c r="M19" s="49">
        <f t="shared" si="0"/>
        <v>62739.03</v>
      </c>
      <c r="N19" s="74">
        <f>SUM(E19:M20)</f>
        <v>705816.06</v>
      </c>
      <c r="O19" s="17"/>
    </row>
    <row r="20" spans="1:15" ht="33" customHeight="1" x14ac:dyDescent="0.2">
      <c r="A20" s="46"/>
      <c r="B20" s="52"/>
      <c r="C20" s="48"/>
      <c r="D20" s="78"/>
      <c r="E20" s="50"/>
      <c r="F20" s="50"/>
      <c r="G20" s="50"/>
      <c r="H20" s="50"/>
      <c r="I20" s="50"/>
      <c r="J20" s="50"/>
      <c r="K20" s="50"/>
      <c r="L20" s="50"/>
      <c r="M20" s="50"/>
      <c r="N20" s="74"/>
      <c r="O20" s="17"/>
    </row>
    <row r="21" spans="1:15" ht="18" customHeight="1" x14ac:dyDescent="0.2">
      <c r="A21" s="45" t="s">
        <v>29</v>
      </c>
      <c r="B21" s="51" t="s">
        <v>42</v>
      </c>
      <c r="C21" s="47" t="s">
        <v>7</v>
      </c>
      <c r="D21" s="77">
        <v>968516.03</v>
      </c>
      <c r="E21" s="49"/>
      <c r="F21" s="49">
        <v>50000</v>
      </c>
      <c r="G21" s="49">
        <v>50000</v>
      </c>
      <c r="H21" s="49">
        <v>60000</v>
      </c>
      <c r="I21" s="49">
        <v>60000</v>
      </c>
      <c r="J21" s="74">
        <v>60000</v>
      </c>
      <c r="K21" s="74">
        <v>120000</v>
      </c>
      <c r="L21" s="75">
        <v>120000</v>
      </c>
      <c r="M21" s="74">
        <v>60000</v>
      </c>
      <c r="N21" s="74">
        <f>SUM(E21:M22)</f>
        <v>580000</v>
      </c>
      <c r="O21" s="17"/>
    </row>
    <row r="22" spans="1:15" ht="32.25" customHeight="1" x14ac:dyDescent="0.2">
      <c r="A22" s="46"/>
      <c r="B22" s="52"/>
      <c r="C22" s="48"/>
      <c r="D22" s="78"/>
      <c r="E22" s="50"/>
      <c r="F22" s="50"/>
      <c r="G22" s="50"/>
      <c r="H22" s="50"/>
      <c r="I22" s="50"/>
      <c r="J22" s="74"/>
      <c r="K22" s="76"/>
      <c r="L22" s="76"/>
      <c r="M22" s="74"/>
      <c r="N22" s="74"/>
      <c r="O22" s="17"/>
    </row>
    <row r="23" spans="1:15" ht="46.5" customHeight="1" x14ac:dyDescent="0.2">
      <c r="A23" s="34" t="s">
        <v>30</v>
      </c>
      <c r="B23" s="35" t="s">
        <v>43</v>
      </c>
      <c r="C23" s="31" t="s">
        <v>7</v>
      </c>
      <c r="D23" s="36">
        <v>67452.08</v>
      </c>
      <c r="E23" s="36"/>
      <c r="F23" s="36"/>
      <c r="G23" s="36">
        <v>14000</v>
      </c>
      <c r="H23" s="36">
        <v>15000</v>
      </c>
      <c r="I23" s="23"/>
      <c r="J23" s="23">
        <v>17000</v>
      </c>
      <c r="K23" s="23">
        <v>21452.080000000002</v>
      </c>
      <c r="L23" s="23"/>
      <c r="M23" s="23"/>
      <c r="N23" s="23">
        <f>SUM(E23:M23)</f>
        <v>67452.08</v>
      </c>
      <c r="O23" s="17"/>
    </row>
    <row r="24" spans="1:15" ht="46.5" customHeight="1" x14ac:dyDescent="0.2">
      <c r="A24" s="34" t="s">
        <v>31</v>
      </c>
      <c r="B24" s="35" t="s">
        <v>44</v>
      </c>
      <c r="C24" s="31" t="s">
        <v>7</v>
      </c>
      <c r="D24" s="39">
        <v>24896</v>
      </c>
      <c r="E24" s="39"/>
      <c r="F24" s="39">
        <v>2000</v>
      </c>
      <c r="G24" s="39">
        <v>2500</v>
      </c>
      <c r="H24" s="39">
        <v>2500</v>
      </c>
      <c r="I24" s="32"/>
      <c r="J24" s="32">
        <v>2500</v>
      </c>
      <c r="K24" s="32">
        <v>4000</v>
      </c>
      <c r="L24" s="32">
        <v>4000</v>
      </c>
      <c r="M24" s="32">
        <v>2739.03</v>
      </c>
      <c r="N24" s="23">
        <f>SUM(E24:M24)</f>
        <v>20239.03</v>
      </c>
      <c r="O24" s="17"/>
    </row>
    <row r="25" spans="1:15" ht="46.5" customHeight="1" x14ac:dyDescent="0.2">
      <c r="A25" s="34" t="s">
        <v>32</v>
      </c>
      <c r="B25" s="35" t="s">
        <v>45</v>
      </c>
      <c r="C25" s="31" t="s">
        <v>7</v>
      </c>
      <c r="D25" s="39">
        <v>38124.949999999997</v>
      </c>
      <c r="E25" s="39"/>
      <c r="F25" s="39"/>
      <c r="G25" s="39">
        <v>6000</v>
      </c>
      <c r="H25" s="39">
        <v>8000</v>
      </c>
      <c r="I25" s="32"/>
      <c r="J25" s="32">
        <v>8000</v>
      </c>
      <c r="K25" s="32">
        <v>8000</v>
      </c>
      <c r="L25" s="32">
        <v>8124.95</v>
      </c>
      <c r="M25" s="32"/>
      <c r="N25" s="23">
        <f>SUM(E25:M25)</f>
        <v>38124.949999999997</v>
      </c>
      <c r="O25" s="17"/>
    </row>
    <row r="26" spans="1:15" ht="67.5" customHeight="1" x14ac:dyDescent="0.2">
      <c r="A26" s="20" t="s">
        <v>16</v>
      </c>
      <c r="B26" s="24" t="s">
        <v>26</v>
      </c>
      <c r="C26" s="33" t="s">
        <v>7</v>
      </c>
      <c r="D26" s="22">
        <v>9048</v>
      </c>
      <c r="E26" s="22"/>
      <c r="F26" s="22"/>
      <c r="G26" s="22"/>
      <c r="H26" s="22"/>
      <c r="I26" s="32"/>
      <c r="J26" s="32"/>
      <c r="K26" s="32"/>
      <c r="L26" s="32"/>
      <c r="M26" s="32"/>
      <c r="N26" s="23">
        <f>SUM(E26:M26)</f>
        <v>0</v>
      </c>
      <c r="O26" s="17"/>
    </row>
    <row r="27" spans="1:15" ht="15" x14ac:dyDescent="0.2">
      <c r="A27" s="12"/>
      <c r="B27" s="14" t="s">
        <v>2</v>
      </c>
      <c r="C27" s="14"/>
      <c r="D27" s="25">
        <f>D17+D21+D23+D24+D25+D26</f>
        <v>1134452.3999999999</v>
      </c>
      <c r="E27" s="26">
        <f>SUM(E17:E26)</f>
        <v>26415.34</v>
      </c>
      <c r="F27" s="26">
        <f>SUM(F17:F26)</f>
        <v>104000</v>
      </c>
      <c r="G27" s="26">
        <f>SUM(G17:G26)</f>
        <v>145000</v>
      </c>
      <c r="H27" s="26">
        <f>SUM(H17:H26)</f>
        <v>171000</v>
      </c>
      <c r="I27" s="26">
        <f t="shared" ref="I27:M27" si="1">SUM(I17:I26)</f>
        <v>120000</v>
      </c>
      <c r="J27" s="26">
        <f t="shared" si="1"/>
        <v>175000</v>
      </c>
      <c r="K27" s="26">
        <f t="shared" si="1"/>
        <v>306904.16000000003</v>
      </c>
      <c r="L27" s="26">
        <f t="shared" si="1"/>
        <v>264249.90000000002</v>
      </c>
      <c r="M27" s="26">
        <f t="shared" si="1"/>
        <v>125478.06</v>
      </c>
      <c r="N27" s="26">
        <f>N17+N21+N23+N24+N25+N26</f>
        <v>732231.39999999991</v>
      </c>
    </row>
    <row r="28" spans="1:15" ht="15" x14ac:dyDescent="0.2">
      <c r="A28" s="13"/>
      <c r="B28" s="14" t="s">
        <v>3</v>
      </c>
      <c r="C28" s="14"/>
      <c r="D28" s="27">
        <f>SUM(D27*0.21)</f>
        <v>238235.00399999996</v>
      </c>
      <c r="E28" s="28">
        <f>SUM(E27*0.21)</f>
        <v>5547.2213999999994</v>
      </c>
      <c r="F28" s="28">
        <f>SUM(F27*0.21)</f>
        <v>21840</v>
      </c>
      <c r="G28" s="28">
        <f>SUM(G27*0.21)</f>
        <v>30450</v>
      </c>
      <c r="H28" s="28">
        <f>SUM(H27*0.21)</f>
        <v>35910</v>
      </c>
      <c r="I28" s="28">
        <f t="shared" ref="I28:N28" si="2">SUM(I27*0.21)</f>
        <v>25200</v>
      </c>
      <c r="J28" s="28">
        <f t="shared" si="2"/>
        <v>36750</v>
      </c>
      <c r="K28" s="28">
        <f t="shared" si="2"/>
        <v>64449.873600000006</v>
      </c>
      <c r="L28" s="28">
        <f t="shared" si="2"/>
        <v>55492.478999999999</v>
      </c>
      <c r="M28" s="28">
        <f t="shared" si="2"/>
        <v>26350.392599999999</v>
      </c>
      <c r="N28" s="28">
        <f t="shared" si="2"/>
        <v>153768.59399999998</v>
      </c>
    </row>
    <row r="29" spans="1:15" ht="15.75" thickBot="1" x14ac:dyDescent="0.25">
      <c r="A29" s="15"/>
      <c r="B29" s="16" t="s">
        <v>4</v>
      </c>
      <c r="C29" s="16"/>
      <c r="D29" s="29">
        <f>SUM(D27+D28)</f>
        <v>1372687.4039999999</v>
      </c>
      <c r="E29" s="30">
        <f>SUM(E27+E28)</f>
        <v>31962.561399999999</v>
      </c>
      <c r="F29" s="30">
        <f>SUM(F27+F28)</f>
        <v>125840</v>
      </c>
      <c r="G29" s="30">
        <f>SUM(G27+G28)</f>
        <v>175450</v>
      </c>
      <c r="H29" s="30">
        <f>SUM(H27+H28)</f>
        <v>206910</v>
      </c>
      <c r="I29" s="30">
        <f t="shared" ref="I29:M29" si="3">SUM(I27+I28)</f>
        <v>145200</v>
      </c>
      <c r="J29" s="30">
        <f t="shared" si="3"/>
        <v>211750</v>
      </c>
      <c r="K29" s="30">
        <f t="shared" si="3"/>
        <v>371354.03360000002</v>
      </c>
      <c r="L29" s="30">
        <f t="shared" si="3"/>
        <v>319742.37900000002</v>
      </c>
      <c r="M29" s="30">
        <f t="shared" si="3"/>
        <v>151828.45259999999</v>
      </c>
      <c r="N29" s="30">
        <v>886000</v>
      </c>
    </row>
    <row r="31" spans="1:15" ht="42" customHeight="1" x14ac:dyDescent="0.2">
      <c r="B31" s="73" t="s">
        <v>47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</row>
    <row r="32" spans="1:15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2:14" ht="15" x14ac:dyDescent="0.25">
      <c r="B33" s="4" t="s">
        <v>5</v>
      </c>
      <c r="C33" s="5"/>
      <c r="D33" s="6"/>
      <c r="E33" s="6"/>
      <c r="F33" s="6"/>
      <c r="G33" s="6"/>
      <c r="H33" s="6"/>
      <c r="I33" s="7"/>
      <c r="J33" s="7"/>
      <c r="K33" s="7" t="s">
        <v>6</v>
      </c>
      <c r="L33" s="7"/>
      <c r="M33" s="7"/>
      <c r="N33" s="7"/>
    </row>
    <row r="34" spans="2:14" ht="15" x14ac:dyDescent="0.25">
      <c r="B34" s="7" t="s">
        <v>13</v>
      </c>
      <c r="C34" s="6"/>
      <c r="D34" s="6"/>
      <c r="E34" s="44"/>
      <c r="F34" s="44"/>
      <c r="G34" s="44"/>
      <c r="H34" s="44"/>
      <c r="I34" s="7"/>
      <c r="J34" s="7"/>
      <c r="K34" s="7" t="s">
        <v>20</v>
      </c>
      <c r="L34" s="7"/>
      <c r="M34" s="7"/>
      <c r="N34" s="42"/>
    </row>
    <row r="35" spans="2:14" ht="14.25" x14ac:dyDescent="0.2">
      <c r="B35" s="6" t="s">
        <v>14</v>
      </c>
      <c r="C35" s="6"/>
      <c r="D35" s="6"/>
      <c r="E35" s="44"/>
      <c r="F35" s="6"/>
      <c r="G35" s="6"/>
      <c r="H35" s="6"/>
      <c r="I35" s="6"/>
      <c r="J35" s="6"/>
      <c r="K35" s="6" t="s">
        <v>8</v>
      </c>
      <c r="L35" s="6"/>
      <c r="M35" s="6"/>
      <c r="N35" s="6"/>
    </row>
    <row r="36" spans="2:14" ht="14.25" x14ac:dyDescent="0.2">
      <c r="B36" s="6" t="s">
        <v>18</v>
      </c>
      <c r="C36" s="6"/>
      <c r="D36" s="6"/>
      <c r="E36" s="44"/>
      <c r="F36" s="6"/>
      <c r="G36" s="6"/>
      <c r="H36" s="6"/>
      <c r="I36" s="6"/>
      <c r="J36" s="6"/>
      <c r="K36" s="6" t="s">
        <v>17</v>
      </c>
      <c r="L36" s="6"/>
      <c r="M36" s="6"/>
      <c r="N36" s="6"/>
    </row>
    <row r="37" spans="2:14" x14ac:dyDescent="0.2">
      <c r="B37" s="2"/>
      <c r="C37" s="2"/>
      <c r="N37" s="43"/>
    </row>
  </sheetData>
  <mergeCells count="55">
    <mergeCell ref="N17:N18"/>
    <mergeCell ref="N19:N20"/>
    <mergeCell ref="N21:N22"/>
    <mergeCell ref="K19:K20"/>
    <mergeCell ref="K17:K18"/>
    <mergeCell ref="M17:M18"/>
    <mergeCell ref="M19:M20"/>
    <mergeCell ref="M21:M22"/>
    <mergeCell ref="F15:H15"/>
    <mergeCell ref="J17:J18"/>
    <mergeCell ref="I17:I18"/>
    <mergeCell ref="I19:I20"/>
    <mergeCell ref="K21:K22"/>
    <mergeCell ref="I21:I22"/>
    <mergeCell ref="J19:J20"/>
    <mergeCell ref="B31:N31"/>
    <mergeCell ref="B17:B18"/>
    <mergeCell ref="L17:L18"/>
    <mergeCell ref="L19:L20"/>
    <mergeCell ref="L21:L22"/>
    <mergeCell ref="J21:J22"/>
    <mergeCell ref="E17:E18"/>
    <mergeCell ref="F17:F18"/>
    <mergeCell ref="G21:G22"/>
    <mergeCell ref="H21:H22"/>
    <mergeCell ref="G17:G18"/>
    <mergeCell ref="H17:H18"/>
    <mergeCell ref="G19:G20"/>
    <mergeCell ref="H19:H20"/>
    <mergeCell ref="D21:D22"/>
    <mergeCell ref="D19:D20"/>
    <mergeCell ref="A6:N6"/>
    <mergeCell ref="A10:D10"/>
    <mergeCell ref="A13:A16"/>
    <mergeCell ref="B13:B16"/>
    <mergeCell ref="A11:N11"/>
    <mergeCell ref="I15:K15"/>
    <mergeCell ref="C13:C16"/>
    <mergeCell ref="N13:N16"/>
    <mergeCell ref="D13:D16"/>
    <mergeCell ref="E13:M14"/>
    <mergeCell ref="L15:M15"/>
    <mergeCell ref="A17:A18"/>
    <mergeCell ref="C17:C18"/>
    <mergeCell ref="C21:C22"/>
    <mergeCell ref="E21:E22"/>
    <mergeCell ref="F21:F22"/>
    <mergeCell ref="E19:E20"/>
    <mergeCell ref="F19:F20"/>
    <mergeCell ref="A19:A20"/>
    <mergeCell ref="A21:A22"/>
    <mergeCell ref="B19:B20"/>
    <mergeCell ref="B21:B22"/>
    <mergeCell ref="C19:C20"/>
    <mergeCell ref="D17:D18"/>
  </mergeCells>
  <pageMargins left="1.0122916666666666" right="0.7" top="0.75" bottom="0.75" header="0.3" footer="0.3"/>
  <pageSetup paperSize="9" scale="62" orientation="landscape" r:id="rId1"/>
  <headerFooter alignWithMargins="0">
    <oddHeader>&amp;R&amp;"Arial,Paryškintas kursyvas"&amp;12Susitarimo priedas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2023 KDV grafikas</vt:lpstr>
    </vt:vector>
  </TitlesOfParts>
  <Company>Panevėžio keliai,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Panevėžio keliai, AB</dc:creator>
  <cp:lastModifiedBy>service10@panevezys.lt</cp:lastModifiedBy>
  <cp:lastPrinted>2023-01-31T15:30:24Z</cp:lastPrinted>
  <dcterms:created xsi:type="dcterms:W3CDTF">2006-07-13T09:49:13Z</dcterms:created>
  <dcterms:modified xsi:type="dcterms:W3CDTF">2023-03-01T11:43:52Z</dcterms:modified>
</cp:coreProperties>
</file>