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rtotojas\Desktop\Juozapavičiaus III a. pirkimas\Galutiniai\Pasiūlymai\"/>
    </mc:Choice>
  </mc:AlternateContent>
  <bookViews>
    <workbookView xWindow="-105" yWindow="-105" windowWidth="23250" windowHeight="12570"/>
  </bookViews>
  <sheets>
    <sheet name="samata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2" l="1"/>
  <c r="F12" i="2"/>
  <c r="F13" i="2"/>
  <c r="F14" i="2"/>
  <c r="F15" i="2"/>
  <c r="F16" i="2"/>
  <c r="F17" i="2"/>
  <c r="F18" i="2"/>
  <c r="F19" i="2"/>
  <c r="F20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3" i="2"/>
  <c r="F44" i="2"/>
  <c r="F45" i="2"/>
  <c r="F46" i="2"/>
  <c r="F47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5" i="2"/>
  <c r="F76" i="2"/>
  <c r="F77" i="2"/>
  <c r="F78" i="2"/>
  <c r="F79" i="2"/>
  <c r="F80" i="2"/>
  <c r="F81" i="2"/>
  <c r="F10" i="2"/>
  <c r="F82" i="2" l="1"/>
  <c r="F83" i="2" l="1"/>
  <c r="F84" i="2" s="1"/>
</calcChain>
</file>

<file path=xl/sharedStrings.xml><?xml version="1.0" encoding="utf-8"?>
<sst xmlns="http://schemas.openxmlformats.org/spreadsheetml/2006/main" count="220" uniqueCount="163">
  <si>
    <t>Konkurso sąlygų priedo Nr. 1</t>
  </si>
  <si>
    <t>Priedas Nr. 1</t>
  </si>
  <si>
    <t>KIEKIŲ ŽINIARAŠTIS (KIEKIŲ SĄRAŠAS)</t>
  </si>
  <si>
    <t>Eil. Nr.</t>
  </si>
  <si>
    <t>Darbo pavadinimas</t>
  </si>
  <si>
    <t>Mato vnt.</t>
  </si>
  <si>
    <t>Kiekis</t>
  </si>
  <si>
    <t>Įkainis (Eur) be PVM</t>
  </si>
  <si>
    <t xml:space="preserve">Skyrius Ardymo darbai </t>
  </si>
  <si>
    <t>Tinko nudaužymas nuo mūrinių sienų, lubų ir angokraščių, dalinai. </t>
  </si>
  <si>
    <t>Mūrinių sienų išardymas, durų angos platinimo ir formavimo darbai, valant ir išvežant ūkinių šiukšlių ir statybinį laužą.</t>
  </si>
  <si>
    <t>Dvisluoksnių tinkuotų pertvarų su izoliaciniu  sluoksniu išardymas.</t>
  </si>
  <si>
    <t>Vnt.</t>
  </si>
  <si>
    <t>m</t>
  </si>
  <si>
    <t>1.11.</t>
  </si>
  <si>
    <t>1.10.</t>
  </si>
  <si>
    <t>1.12.</t>
  </si>
  <si>
    <t>Vidinių sienų išorinių kampų ir angokraščių papildomas sutvirtinimas armuojančiais kampuočiais, paruošimas dažymui.</t>
  </si>
  <si>
    <t>2.1.</t>
  </si>
  <si>
    <t>2.2.</t>
  </si>
  <si>
    <t>5.5.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</si>
  <si>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</si>
  <si>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</si>
  <si>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</si>
  <si>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</si>
  <si>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</si>
  <si>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</si>
  <si>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</si>
  <si>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</si>
  <si>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</si>
  <si>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</si>
  <si>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</si>
  <si>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</si>
  <si>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</si>
  <si>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Anksčiau dažytų vidaus lubų ir sienų dažymas emulsiniais dažais: nuvalant, nuplaunant,  išlyginant ir paruošiant paviršių, skilimų tvarkymas, dažymo sujungimo sutvarkymas, vagų iki 30 mm gylio ir iki 50 mm pločio užtaisymas (elektros instaliacijos darbai), siūlių sandarinimas silikonu, akrilu, kiti patvarkymo darbai.</t>
  </si>
  <si>
    <t>Skyrius Grindys</t>
  </si>
  <si>
    <t>3.1.</t>
  </si>
  <si>
    <t>3.2.</t>
  </si>
  <si>
    <t>3.3.</t>
  </si>
  <si>
    <t>3.4.</t>
  </si>
  <si>
    <t xml:space="preserve">Skyrius Durys langai </t>
  </si>
  <si>
    <t>4.1.</t>
  </si>
  <si>
    <t>4.2.</t>
  </si>
  <si>
    <t>4.5.</t>
  </si>
  <si>
    <t>4.6.</t>
  </si>
  <si>
    <t>4.7.</t>
  </si>
  <si>
    <t>Smulkus durų remontas: tarpiklių pakeitimas, smulkus varčių remontas, rankenų pakeitimas arba remontas, obliavimas, šlifavimas, lakavimas.</t>
  </si>
  <si>
    <t xml:space="preserve">Skyrius Vandentiekis, kanalizacija šildymas, šaldymas, vėdinimas </t>
  </si>
  <si>
    <t>5.1.</t>
  </si>
  <si>
    <t>5.2.</t>
  </si>
  <si>
    <t>5.3.</t>
  </si>
  <si>
    <t>5.4.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</si>
  <si>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</si>
  <si>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</si>
  <si>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</si>
  <si>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</si>
  <si>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</si>
  <si>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</si>
  <si>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</si>
  <si>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</si>
  <si>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</si>
  <si>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</si>
  <si>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</si>
  <si>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</si>
  <si>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</si>
  <si>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</si>
  <si>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</si>
  <si>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>5.21.</t>
  </si>
  <si>
    <t>5.22.</t>
  </si>
  <si>
    <t>5.23.</t>
  </si>
  <si>
    <t>5.24.</t>
  </si>
  <si>
    <t>5.25.</t>
  </si>
  <si>
    <t>Praustuvo (praustuvas neįgaliesiems) su maišytuvu montavimas, tvirtinant prie sienos (komplektas; kanalizacija plastikinių vamzdžių, sifonas, maišytuvas su vandens taupymo mechanizmu).</t>
  </si>
  <si>
    <t>Dušo latako nerūdijančio plieno montavimas, komplektas; 700mm-900 mm, su sifonų d-50mm, pralaidumas 50l/min.</t>
  </si>
  <si>
    <t>Dušo kabinos, suoliuko (arba kėdes) sistemos (neįgaliesiems) su atlenkiamais porankiais montavimas, tvirtinant medsraigčiais prie sienos.</t>
  </si>
  <si>
    <t>Skyrius Elektros instaliacijos darbai</t>
  </si>
  <si>
    <t>6.1.</t>
  </si>
  <si>
    <t>6.2.</t>
  </si>
  <si>
    <t>6.3.</t>
  </si>
  <si>
    <t>6.4.</t>
  </si>
  <si>
    <t>6.5.</t>
  </si>
  <si>
    <t>6.7.</t>
  </si>
  <si>
    <t>6.6.</t>
  </si>
  <si>
    <r>
      <t>m</t>
    </r>
    <r>
      <rPr>
        <vertAlign val="superscript"/>
        <sz val="12"/>
        <color rgb="FF000000"/>
        <rFont val="Times New Roman"/>
        <family val="1"/>
        <charset val="186"/>
      </rPr>
      <t>2</t>
    </r>
  </si>
  <si>
    <r>
      <t>m</t>
    </r>
    <r>
      <rPr>
        <vertAlign val="superscript"/>
        <sz val="12"/>
        <color rgb="FF000000"/>
        <rFont val="Times New Roman"/>
        <family val="1"/>
        <charset val="186"/>
      </rPr>
      <t>3</t>
    </r>
  </si>
  <si>
    <r>
      <t>Vagų pramušimas mūrinėse sienose, kai vagų skerspjūvio plotas iki 20 cm</t>
    </r>
    <r>
      <rPr>
        <vertAlign val="super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 xml:space="preserve">. </t>
    </r>
  </si>
  <si>
    <r>
      <t>Porankių sistemos montavimas dušo ir unitazo zonoje (komplektas; atlenkiamas turėklas, laikiklis, ranktūris, tvirtinimo detalės).</t>
    </r>
    <r>
      <rPr>
        <sz val="12"/>
        <color rgb="FF333333"/>
        <rFont val="Times New Roman"/>
        <family val="1"/>
        <charset val="186"/>
      </rPr>
      <t xml:space="preserve"> </t>
    </r>
  </si>
  <si>
    <r>
      <t xml:space="preserve">Angokraščių aptaisymas gipskartonio lakštais arba </t>
    </r>
    <r>
      <rPr>
        <b/>
        <sz val="12"/>
        <color rgb="FF000000"/>
        <rFont val="Times New Roman"/>
        <family val="1"/>
        <charset val="186"/>
      </rPr>
      <t xml:space="preserve"> </t>
    </r>
    <r>
      <rPr>
        <sz val="12"/>
        <color rgb="FF000000"/>
        <rFont val="Times New Roman"/>
        <family val="1"/>
        <charset val="186"/>
      </rPr>
      <t>skiediniu, paruošiant dažymui.</t>
    </r>
  </si>
  <si>
    <t xml:space="preserve">Viso (Eur) be PVM (4*6) </t>
  </si>
  <si>
    <t>Suma (Eur) be PVM:</t>
  </si>
  <si>
    <t>Suma (Eur) su PVM:</t>
  </si>
  <si>
    <t>Įkainis (Eur) be PVM, suma (Eur) be PVM, suma (Eur) su PVM nurodoma suapvalinta, paliekant du skaitmenis po kablelio.</t>
  </si>
  <si>
    <t>t</t>
  </si>
  <si>
    <t>kompletas</t>
  </si>
  <si>
    <t>vnt.</t>
  </si>
  <si>
    <t>Betono skaldos pagrindo ardymo darbai (100-120 mm), valant ir išvežant ūkinių šiukšlių ir statybinį laužą.</t>
  </si>
  <si>
    <r>
      <t>Sienų atskirų vietų mūrijimas ir angų užtaisymas, kai mūro tūris vienoje vietoje iki 0,3 m</t>
    </r>
    <r>
      <rPr>
        <vertAlign val="superscript"/>
        <sz val="12"/>
        <color rgb="FF000000"/>
        <rFont val="Times New Roman"/>
        <family val="1"/>
        <charset val="186"/>
      </rPr>
      <t>3</t>
    </r>
    <r>
      <rPr>
        <sz val="12"/>
        <color rgb="FF000000"/>
        <rFont val="Times New Roman"/>
        <family val="1"/>
        <charset val="186"/>
      </rPr>
      <t>, kai angos stačiakampės formos.</t>
    </r>
  </si>
  <si>
    <r>
      <t>Mūrinių sienų remontas, pakeičiant plytas, kai remontuojamas plotas iki 1 m</t>
    </r>
    <r>
      <rPr>
        <vertAlign val="super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 xml:space="preserve"> ir užtaisomos vietos storis 0,5-1 plyta. </t>
    </r>
  </si>
  <si>
    <t>Dvisluoksnių gipskartonio pertvarų su dvigubu metaliniu karkasu ir 100 mm izoliacijos sluoksniu įrengimas.</t>
  </si>
  <si>
    <r>
      <t>Sienų atskirų vietų iki 5 m</t>
    </r>
    <r>
      <rPr>
        <vertAlign val="super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 xml:space="preserve"> ploto tinko remontas kalkių skiediniu.</t>
    </r>
  </si>
  <si>
    <t>Sienų ir lubų , tinkuotų, surenkamų konstrukcijų glaistymas, šlifavimas, dažymas vandens emulsiniais dažais.</t>
  </si>
  <si>
    <t>Hidroizoliacijos sluoksnio įrengimas tepant 2 kartus, sienų kampuose klijuojant rulonines medžiagas.</t>
  </si>
  <si>
    <t>Sienų aptaisymas glazūruotomis arba akmens masės plytelėmis ant klijų.</t>
  </si>
  <si>
    <t>Langų sąvarų sandarinimas,  tarpiklių pakeitimas, smulkus langų varčių remontas, rankenų pakeitimas arba remontas, sklendžių pakeitimas arba remontas.</t>
  </si>
  <si>
    <t>Vagų iki 30 mm gylio ir iki 50 mm pločio iškirtimas tinkuotose sienose ir pertvarose.</t>
  </si>
  <si>
    <t>Vandens uždaromosios santechninės armatūros keitimas, kai jų skersmuo iki 20 mm.</t>
  </si>
  <si>
    <t>Maišytuvų su dušo įranga montavimas.</t>
  </si>
  <si>
    <t>Vamzdžių, kurių D 100mm, prijungimas prie veikiančių kanalizacijos tinklų.</t>
  </si>
  <si>
    <t>Įvairių rūšių ir tipų vandens maišytuvų montavimas.</t>
  </si>
  <si>
    <t xml:space="preserve"> Maišytuvo su lanksčia žarna montavimas.</t>
  </si>
  <si>
    <t>Unitazo (neįgaliesiems) su prijungtu nuplovimo bakeliu montavimas, tvirtinant medsraigčiais prie paruošto pagrindo.</t>
  </si>
  <si>
    <t>Dušo kabinos užuolaidų užtraukimo sistemos montavimas.</t>
  </si>
  <si>
    <t>Dušo kabinos ir unitazo zonos signalizacijos sistemos montavimas.</t>
  </si>
  <si>
    <t xml:space="preserve">Šildymo prietaisų patikrinimas, juos sureguliuojant. </t>
  </si>
  <si>
    <t xml:space="preserve">Vagų iki 30 mm gylio ir iki 50 mm pločio iškirtimas tinkuotose sienose ir pertvarose. </t>
  </si>
  <si>
    <r>
      <t>Trijų gyslų laidų</t>
    </r>
    <r>
      <rPr>
        <sz val="12"/>
        <rFont val="Times New Roman"/>
        <family val="1"/>
        <charset val="186"/>
      </rPr>
      <t xml:space="preserve"> 1,5</t>
    </r>
    <r>
      <rPr>
        <sz val="12"/>
        <color rgb="FF000000"/>
        <rFont val="Times New Roman"/>
        <family val="1"/>
        <charset val="186"/>
      </rPr>
      <t>-2,5 mm</t>
    </r>
    <r>
      <rPr>
        <vertAlign val="super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 xml:space="preserve"> tiesimas sienose ir paruoštose vagose (po tinku).</t>
    </r>
  </si>
  <si>
    <t>Jungiklio montavimas prie mūro pagrindo, kai instaliacija paslėptoji.</t>
  </si>
  <si>
    <t>Rozečių montavimas, kai instaliacija paslėptoji.</t>
  </si>
  <si>
    <t>2 ir 3 polių iki 60a paketinių jungiklių ir perjungiklių montavimas.</t>
  </si>
  <si>
    <t>Sienų apdaila drėgmei atspariomis gipskartonio plokštėmis, prisukant medsraigčiais ir aptaisant angokraščius.</t>
  </si>
  <si>
    <t>WC spynų komplekto su  rankenomis įstatymas į duris, padarant lizdus.</t>
  </si>
  <si>
    <t xml:space="preserve">Ortakių d 65-125 mm su šilumos izoliacija įrengimas. </t>
  </si>
  <si>
    <t>Difuzorių arba grotelių montavimas, d100-125 mm.</t>
  </si>
  <si>
    <t xml:space="preserve">Kanalinio ventiliatoriaus montavimas d 125 našumo iki 500 m3/h jungiant į naujai suformuotą ortakių sistemą. </t>
  </si>
  <si>
    <t>Lubinių 12W+1xLED/4W/230V šviestuvų montavimas.</t>
  </si>
  <si>
    <t>Pakabinamų lubų iš plokščių  išardymas</t>
  </si>
  <si>
    <t>m2</t>
  </si>
  <si>
    <t>Keraminių plytelių dangos dalinis remontas,nuvalant glaista,silikono išlyginant pagrindą ir įrengiant naujai</t>
  </si>
  <si>
    <t>1.1.</t>
  </si>
  <si>
    <t>1.2.</t>
  </si>
  <si>
    <t>1.3.</t>
  </si>
  <si>
    <t>1.4.</t>
  </si>
  <si>
    <t>1.5.</t>
  </si>
  <si>
    <t>1.6.</t>
  </si>
  <si>
    <t>1.8.</t>
  </si>
  <si>
    <t>1.9.</t>
  </si>
  <si>
    <r>
      <t>PVM</t>
    </r>
    <r>
      <rPr>
        <b/>
        <sz val="12"/>
        <color theme="1"/>
        <rFont val="Times New Roman"/>
        <family val="1"/>
        <charset val="186"/>
      </rPr>
      <t>:</t>
    </r>
  </si>
  <si>
    <t>Esamų medinių durų demontavimas, išsaugant tinkamas medžiagas.</t>
  </si>
  <si>
    <t xml:space="preserve"> Iki 20-32mm skersmens vamzdynų išardymas.</t>
  </si>
  <si>
    <t>Senos sienų ir grindų dangos, šalinimo darbai: senų plytelių, ruloninių polimerinių dangų ir laminuotos dangos.</t>
  </si>
  <si>
    <t>m3</t>
  </si>
  <si>
    <t>Vertikalių skylių gręžimas deimantiniais grąžtais g/b konstr., kai armat. iki 16 mm, o skylės D iki 125 mm ir gylis 300 mm</t>
  </si>
  <si>
    <t>Skyrius Sienos, pertvaros, lubos</t>
  </si>
  <si>
    <t>Skylių užtaisymas gelžbetoniniuose perdenginiuose, kai skylės plotas iki 0.2 m2</t>
  </si>
  <si>
    <t>Kronšteinų sąramų, rėmų, sijų, kolonų ir kitų smulkių plieninių konstrukcijų gaminimas ir montavimas, iškertant vagas rankiniu būdu ( durų angų platinimas ir naujai formuojamos sąramos).</t>
  </si>
  <si>
    <t>Vidinių sienų vidaus tinkuojamų paviršių armavimas sintetinių tinkleliu</t>
  </si>
  <si>
    <t>Dušo dugno montavimas, kai kanalizacija plastikinių vamzdžių</t>
  </si>
  <si>
    <t>kompl.</t>
  </si>
  <si>
    <t>Keraminių arba akmens masės plytelių danga, klijuojant sausų klijų mišiniais, kai danga klojama ant betono.</t>
  </si>
  <si>
    <t>Grindų išlyginamųjų sluoksnių 20mm storio įrengimas, naudojant sausus mišinius ir gruntuojant</t>
  </si>
  <si>
    <t>Linoleumo grindų dangų vienos spalvos įrengimas, klijuojant ir sulydant sujungimus bei užklijuojant dangą ant sienos (m2 padengto pl.)</t>
  </si>
  <si>
    <t xml:space="preserve"> Medienos durų blokų įstatymas į mūrinių sienų angas, kai jų plotas iki 2,5 m2, tvirtinant medsraigčiais ( 1100 m x 2100 mm, varčia,  stakta su padaryta išėma praplatinimui, apvadai, montuojami iš abiejų pusių, praplatinimas montuojamas iš vienos pusės, įleidžiamomis spynomis, atskiru liežuvėliu).</t>
  </si>
  <si>
    <t>Apsauginių žaliuzių montavimo darbai</t>
  </si>
  <si>
    <t>Pastatų vidaus daugiasluoksnių arba plastikinio slėginio vamzdyno D15-32 mm su fasoninėmis dalimis tiesimas, tvirtinant prie sienos (įrengimo taškai 19vnt.).</t>
  </si>
  <si>
    <t>Pastatų vidaus plastikinio slėginio vamzdyno D32-40 mm su fasoninėmis dalimis tiesimas, tvirtinant prie sienostiesimas, tvirtinant prie sienos</t>
  </si>
  <si>
    <t>Plastikinių kanalizacijos vamzdžių su fasoninėmis dalimis, kurių D 50-100 mm, tiesimas (įrengimo taškai 19 vnt.).</t>
  </si>
  <si>
    <t>Praustuvo  su maišytuvu montavimas, tvirtinant prie sienos (komplektas; kanalizacija plastikinių vamzdžių, sifonas, maišytuvas su vandens taupymo mechanizmu).</t>
  </si>
  <si>
    <t>Dušo dugno formavimas, kai kanalizacija plastikinių vamzdžių (1000x1600mm).</t>
  </si>
  <si>
    <t>Rankšluosčių džiovintuvų (kombinuotų – vandeniu ir elektra) montavimas ant keramikinėmis plytelėmis aptaisytų sienų (500 x 800 mm).</t>
  </si>
  <si>
    <t>Šildymo radiatorių montavimas (600 x 1000 mm, dvigubas, su apatiniu pajungimu ir pajungimo mazgu).</t>
  </si>
  <si>
    <t>Centrinio šildymo sistemos hidraulinis bandymas.</t>
  </si>
  <si>
    <t xml:space="preserve">Vienfazio įvado skydelio (skydelis 36 vietų,  galia 15 kW, nuotėkio rėlė vnt, automatai 16A-25A įrenginiai; apšvietimas, rozetės, buitiniai prietaisai) montavimas. </t>
  </si>
  <si>
    <t>Angų pramušimas plytų konstrukcijose, kai angos iki 1200mm, valant ir išvežant ūkinių šiukšlių ir statybinį laužą.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</si>
</sst>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vertAlign val="superscript"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333333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4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2" fontId="5" fillId="0" borderId="0" xfId="0" applyNumberFormat="1" applyFont="1"/>
    <xf numFmtId="2" fontId="5" fillId="0" borderId="0" xfId="0" applyNumberFormat="1" applyFont="1" applyAlignment="1">
      <alignment horizontal="left"/>
    </xf>
    <xf numFmtId="2" fontId="5" fillId="4" borderId="1" xfId="0" applyNumberFormat="1" applyFont="1" applyFill="1" applyBorder="1"/>
    <xf numFmtId="2" fontId="5" fillId="0" borderId="1" xfId="0" applyNumberFormat="1" applyFont="1" applyBorder="1"/>
    <xf numFmtId="0" fontId="2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justify" vertical="center" wrapText="1"/>
    </xf>
    <xf numFmtId="2" fontId="5" fillId="0" borderId="1" xfId="0" applyNumberFormat="1" applyFont="1" applyBorder="1" applyAlignment="1">
      <alignment vertical="center"/>
    </xf>
    <xf numFmtId="2" fontId="5" fillId="5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/>
    <xf numFmtId="0" fontId="5" fillId="6" borderId="1" xfId="0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vertical="center"/>
    </xf>
    <xf numFmtId="0" fontId="1" fillId="6" borderId="1" xfId="0" applyFont="1" applyFill="1" applyBorder="1"/>
    <xf numFmtId="2" fontId="3" fillId="6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wrapText="1"/>
    </xf>
    <xf numFmtId="2" fontId="3" fillId="6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topLeftCell="A76" workbookViewId="0">
      <selection activeCell="B95" sqref="B95"/>
    </sheetView>
  </sheetViews>
  <sheetFormatPr defaultRowHeight="15" x14ac:dyDescent="0.25"/>
  <cols>
    <col min="2" max="2" width="41.140625" customWidth="1"/>
    <col min="6" max="6" width="10.28515625" customWidth="1"/>
  </cols>
  <sheetData>
    <row r="1" spans="1:6" ht="15.75" x14ac:dyDescent="0.25">
      <c r="A1" s="7"/>
      <c r="B1" s="8"/>
      <c r="C1" s="7"/>
      <c r="D1" s="36" t="s">
        <v>0</v>
      </c>
      <c r="E1" s="36"/>
      <c r="F1" s="36"/>
    </row>
    <row r="2" spans="1:6" ht="15.75" x14ac:dyDescent="0.25">
      <c r="A2" s="7"/>
      <c r="B2" s="8"/>
      <c r="C2" s="7"/>
      <c r="D2" s="37" t="s">
        <v>1</v>
      </c>
      <c r="E2" s="37"/>
      <c r="F2" s="37"/>
    </row>
    <row r="3" spans="1:6" ht="15.75" x14ac:dyDescent="0.25">
      <c r="A3" s="7"/>
      <c r="B3" s="8"/>
      <c r="C3" s="7"/>
      <c r="D3" s="7"/>
      <c r="E3" s="13"/>
      <c r="F3" s="14"/>
    </row>
    <row r="4" spans="1:6" ht="15.75" x14ac:dyDescent="0.25">
      <c r="A4" s="38" t="s">
        <v>2</v>
      </c>
      <c r="B4" s="38"/>
      <c r="C4" s="38"/>
      <c r="D4" s="38"/>
      <c r="E4" s="38"/>
      <c r="F4" s="38"/>
    </row>
    <row r="5" spans="1:6" ht="15.75" x14ac:dyDescent="0.25">
      <c r="A5" s="7"/>
      <c r="B5" s="8"/>
      <c r="C5" s="7"/>
      <c r="D5" s="7"/>
      <c r="E5" s="13"/>
      <c r="F5" s="13"/>
    </row>
    <row r="6" spans="1:6" x14ac:dyDescent="0.25">
      <c r="A6" s="39" t="s">
        <v>3</v>
      </c>
      <c r="B6" s="39" t="s">
        <v>4</v>
      </c>
      <c r="C6" s="39" t="s">
        <v>5</v>
      </c>
      <c r="D6" s="39" t="s">
        <v>6</v>
      </c>
      <c r="E6" s="40" t="s">
        <v>7</v>
      </c>
      <c r="F6" s="40" t="s">
        <v>88</v>
      </c>
    </row>
    <row r="7" spans="1:6" x14ac:dyDescent="0.25">
      <c r="A7" s="39"/>
      <c r="B7" s="39"/>
      <c r="C7" s="39"/>
      <c r="D7" s="39"/>
      <c r="E7" s="40"/>
      <c r="F7" s="40"/>
    </row>
    <row r="8" spans="1:6" ht="15.75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</row>
    <row r="9" spans="1:6" ht="15.75" x14ac:dyDescent="0.25">
      <c r="A9" s="9">
        <v>1</v>
      </c>
      <c r="B9" s="1" t="s">
        <v>8</v>
      </c>
      <c r="C9" s="10"/>
      <c r="D9" s="10"/>
      <c r="E9" s="15"/>
      <c r="F9" s="15"/>
    </row>
    <row r="10" spans="1:6" ht="47.25" x14ac:dyDescent="0.25">
      <c r="A10" s="2" t="s">
        <v>128</v>
      </c>
      <c r="B10" s="3" t="s">
        <v>162</v>
      </c>
      <c r="C10" s="4" t="s">
        <v>140</v>
      </c>
      <c r="D10" s="4">
        <v>1.5</v>
      </c>
      <c r="E10" s="23">
        <v>59.5</v>
      </c>
      <c r="F10" s="23">
        <f>D10*E10</f>
        <v>89.25</v>
      </c>
    </row>
    <row r="11" spans="1:6" ht="47.25" x14ac:dyDescent="0.25">
      <c r="A11" s="2" t="s">
        <v>129</v>
      </c>
      <c r="B11" s="3" t="s">
        <v>95</v>
      </c>
      <c r="C11" s="4" t="s">
        <v>83</v>
      </c>
      <c r="D11" s="4">
        <v>29.3</v>
      </c>
      <c r="E11" s="23">
        <v>7.1</v>
      </c>
      <c r="F11" s="23">
        <f t="shared" ref="F11:F73" si="0">D11*E11</f>
        <v>208.03</v>
      </c>
    </row>
    <row r="12" spans="1:6" ht="47.25" x14ac:dyDescent="0.25">
      <c r="A12" s="2" t="s">
        <v>130</v>
      </c>
      <c r="B12" s="3" t="s">
        <v>141</v>
      </c>
      <c r="C12" s="4" t="s">
        <v>94</v>
      </c>
      <c r="D12" s="4">
        <v>8</v>
      </c>
      <c r="E12" s="23">
        <v>27.27</v>
      </c>
      <c r="F12" s="23">
        <f t="shared" si="0"/>
        <v>218.16</v>
      </c>
    </row>
    <row r="13" spans="1:6" ht="31.5" x14ac:dyDescent="0.25">
      <c r="A13" s="2" t="s">
        <v>131</v>
      </c>
      <c r="B13" s="3" t="s">
        <v>137</v>
      </c>
      <c r="C13" s="4" t="s">
        <v>83</v>
      </c>
      <c r="D13" s="4">
        <v>17.5</v>
      </c>
      <c r="E13" s="23">
        <v>5.3</v>
      </c>
      <c r="F13" s="23">
        <f t="shared" si="0"/>
        <v>92.75</v>
      </c>
    </row>
    <row r="14" spans="1:6" ht="31.5" x14ac:dyDescent="0.25">
      <c r="A14" s="2" t="s">
        <v>132</v>
      </c>
      <c r="B14" s="3" t="s">
        <v>9</v>
      </c>
      <c r="C14" s="4" t="s">
        <v>83</v>
      </c>
      <c r="D14" s="4">
        <v>58.2</v>
      </c>
      <c r="E14" s="23">
        <v>3.2</v>
      </c>
      <c r="F14" s="23">
        <f t="shared" si="0"/>
        <v>186.24</v>
      </c>
    </row>
    <row r="15" spans="1:6" ht="47.25" x14ac:dyDescent="0.25">
      <c r="A15" s="5" t="s">
        <v>133</v>
      </c>
      <c r="B15" s="6" t="s">
        <v>139</v>
      </c>
      <c r="C15" s="4" t="s">
        <v>83</v>
      </c>
      <c r="D15" s="4">
        <v>58.3</v>
      </c>
      <c r="E15" s="23">
        <v>2.1</v>
      </c>
      <c r="F15" s="23">
        <f t="shared" si="0"/>
        <v>122.42999999999999</v>
      </c>
    </row>
    <row r="16" spans="1:6" ht="31.5" x14ac:dyDescent="0.25">
      <c r="A16" s="2" t="s">
        <v>134</v>
      </c>
      <c r="B16" s="6" t="s">
        <v>138</v>
      </c>
      <c r="C16" s="4" t="s">
        <v>13</v>
      </c>
      <c r="D16" s="4">
        <v>19.399999999999999</v>
      </c>
      <c r="E16" s="23">
        <v>4.7</v>
      </c>
      <c r="F16" s="23">
        <f t="shared" si="0"/>
        <v>91.179999999999993</v>
      </c>
    </row>
    <row r="17" spans="1:6" ht="47.25" x14ac:dyDescent="0.25">
      <c r="A17" s="2" t="s">
        <v>135</v>
      </c>
      <c r="B17" s="6" t="s">
        <v>10</v>
      </c>
      <c r="C17" s="4" t="s">
        <v>84</v>
      </c>
      <c r="D17" s="4">
        <v>2.93</v>
      </c>
      <c r="E17" s="23">
        <v>59.5</v>
      </c>
      <c r="F17" s="23">
        <f t="shared" si="0"/>
        <v>174.33500000000001</v>
      </c>
    </row>
    <row r="18" spans="1:6" ht="34.5" x14ac:dyDescent="0.25">
      <c r="A18" s="2" t="s">
        <v>15</v>
      </c>
      <c r="B18" s="6" t="s">
        <v>85</v>
      </c>
      <c r="C18" s="4" t="s">
        <v>13</v>
      </c>
      <c r="D18" s="4">
        <v>86</v>
      </c>
      <c r="E18" s="23">
        <v>5.8</v>
      </c>
      <c r="F18" s="23">
        <f t="shared" si="0"/>
        <v>498.8</v>
      </c>
    </row>
    <row r="19" spans="1:6" ht="18.75" x14ac:dyDescent="0.25">
      <c r="A19" s="2" t="s">
        <v>14</v>
      </c>
      <c r="B19" s="20" t="s">
        <v>125</v>
      </c>
      <c r="C19" s="4" t="s">
        <v>83</v>
      </c>
      <c r="D19" s="4">
        <v>35.1</v>
      </c>
      <c r="E19" s="23">
        <v>3.87</v>
      </c>
      <c r="F19" s="23">
        <f t="shared" si="0"/>
        <v>135.83700000000002</v>
      </c>
    </row>
    <row r="20" spans="1:6" ht="31.5" x14ac:dyDescent="0.25">
      <c r="A20" s="2" t="s">
        <v>16</v>
      </c>
      <c r="B20" s="20" t="s">
        <v>11</v>
      </c>
      <c r="C20" s="4" t="s">
        <v>83</v>
      </c>
      <c r="D20" s="4">
        <v>29.1</v>
      </c>
      <c r="E20" s="23">
        <v>9.6</v>
      </c>
      <c r="F20" s="23">
        <f t="shared" si="0"/>
        <v>279.36</v>
      </c>
    </row>
    <row r="21" spans="1:6" ht="15.75" x14ac:dyDescent="0.25">
      <c r="A21" s="25">
        <v>2</v>
      </c>
      <c r="B21" s="26" t="s">
        <v>142</v>
      </c>
      <c r="C21" s="27"/>
      <c r="D21" s="27"/>
      <c r="E21" s="28"/>
      <c r="F21" s="23"/>
    </row>
    <row r="22" spans="1:6" ht="31.5" x14ac:dyDescent="0.25">
      <c r="A22" s="11" t="s">
        <v>18</v>
      </c>
      <c r="B22" s="20" t="s">
        <v>143</v>
      </c>
      <c r="C22" s="4" t="s">
        <v>84</v>
      </c>
      <c r="D22" s="4">
        <v>0.36</v>
      </c>
      <c r="E22" s="23">
        <v>236.6</v>
      </c>
      <c r="F22" s="23">
        <f t="shared" si="0"/>
        <v>85.175999999999988</v>
      </c>
    </row>
    <row r="23" spans="1:6" ht="50.25" x14ac:dyDescent="0.25">
      <c r="A23" s="11" t="s">
        <v>19</v>
      </c>
      <c r="B23" s="20" t="s">
        <v>96</v>
      </c>
      <c r="C23" s="4" t="s">
        <v>84</v>
      </c>
      <c r="D23" s="4">
        <v>1.96</v>
      </c>
      <c r="E23" s="23">
        <v>389.7</v>
      </c>
      <c r="F23" s="23">
        <f t="shared" si="0"/>
        <v>763.81200000000001</v>
      </c>
    </row>
    <row r="24" spans="1:6" ht="50.25" x14ac:dyDescent="0.25">
      <c r="A24" s="11" t="s">
        <v>21</v>
      </c>
      <c r="B24" s="20" t="s">
        <v>97</v>
      </c>
      <c r="C24" s="4" t="s">
        <v>83</v>
      </c>
      <c r="D24" s="4">
        <v>6.2</v>
      </c>
      <c r="E24" s="23">
        <v>71.8</v>
      </c>
      <c r="F24" s="23">
        <f t="shared" si="0"/>
        <v>445.15999999999997</v>
      </c>
    </row>
    <row r="25" spans="1:6" ht="47.25" x14ac:dyDescent="0.25">
      <c r="A25" s="11" t="s">
        <v>22</v>
      </c>
      <c r="B25" s="20" t="s">
        <v>98</v>
      </c>
      <c r="C25" s="4" t="s">
        <v>83</v>
      </c>
      <c r="D25" s="4">
        <v>76.3</v>
      </c>
      <c r="E25" s="23">
        <v>47.1</v>
      </c>
      <c r="F25" s="23">
        <f t="shared" si="0"/>
        <v>3593.73</v>
      </c>
    </row>
    <row r="26" spans="1:6" ht="47.25" x14ac:dyDescent="0.25">
      <c r="A26" s="11" t="s">
        <v>23</v>
      </c>
      <c r="B26" s="20" t="s">
        <v>119</v>
      </c>
      <c r="C26" s="4" t="s">
        <v>83</v>
      </c>
      <c r="D26" s="4">
        <v>48.1</v>
      </c>
      <c r="E26" s="23">
        <v>15.27</v>
      </c>
      <c r="F26" s="23">
        <f t="shared" si="0"/>
        <v>734.48699999999997</v>
      </c>
    </row>
    <row r="27" spans="1:6" ht="78.75" x14ac:dyDescent="0.25">
      <c r="A27" s="11" t="s">
        <v>24</v>
      </c>
      <c r="B27" s="20" t="s">
        <v>144</v>
      </c>
      <c r="C27" s="19" t="s">
        <v>92</v>
      </c>
      <c r="D27" s="2">
        <v>0.35</v>
      </c>
      <c r="E27" s="23">
        <v>1836</v>
      </c>
      <c r="F27" s="23">
        <f t="shared" si="0"/>
        <v>642.59999999999991</v>
      </c>
    </row>
    <row r="28" spans="1:6" ht="31.5" x14ac:dyDescent="0.25">
      <c r="A28" s="11" t="s">
        <v>25</v>
      </c>
      <c r="B28" s="20" t="s">
        <v>87</v>
      </c>
      <c r="C28" s="4" t="s">
        <v>13</v>
      </c>
      <c r="D28" s="4">
        <v>48.1</v>
      </c>
      <c r="E28" s="23">
        <v>13.9</v>
      </c>
      <c r="F28" s="23">
        <f t="shared" si="0"/>
        <v>668.59</v>
      </c>
    </row>
    <row r="29" spans="1:6" ht="47.25" x14ac:dyDescent="0.25">
      <c r="A29" s="11" t="s">
        <v>26</v>
      </c>
      <c r="B29" s="20" t="s">
        <v>17</v>
      </c>
      <c r="C29" s="4" t="s">
        <v>13</v>
      </c>
      <c r="D29" s="4">
        <v>52.3</v>
      </c>
      <c r="E29" s="23">
        <v>4.5999999999999996</v>
      </c>
      <c r="F29" s="23">
        <f t="shared" si="0"/>
        <v>240.57999999999996</v>
      </c>
    </row>
    <row r="30" spans="1:6" ht="34.5" x14ac:dyDescent="0.25">
      <c r="A30" s="11" t="s">
        <v>27</v>
      </c>
      <c r="B30" s="20" t="s">
        <v>99</v>
      </c>
      <c r="C30" s="4" t="s">
        <v>83</v>
      </c>
      <c r="D30" s="4">
        <v>32.200000000000003</v>
      </c>
      <c r="E30" s="23">
        <v>16.45</v>
      </c>
      <c r="F30" s="23">
        <f t="shared" si="0"/>
        <v>529.69000000000005</v>
      </c>
    </row>
    <row r="31" spans="1:6" ht="31.5" x14ac:dyDescent="0.25">
      <c r="A31" s="11" t="s">
        <v>28</v>
      </c>
      <c r="B31" s="20" t="s">
        <v>145</v>
      </c>
      <c r="C31" s="4" t="s">
        <v>83</v>
      </c>
      <c r="D31" s="4">
        <v>32.200000000000003</v>
      </c>
      <c r="E31" s="23">
        <v>3.54</v>
      </c>
      <c r="F31" s="23">
        <f t="shared" si="0"/>
        <v>113.98800000000001</v>
      </c>
    </row>
    <row r="32" spans="1:6" ht="47.25" x14ac:dyDescent="0.25">
      <c r="A32" s="11" t="s">
        <v>29</v>
      </c>
      <c r="B32" s="20" t="s">
        <v>100</v>
      </c>
      <c r="C32" s="4" t="s">
        <v>83</v>
      </c>
      <c r="D32" s="4">
        <v>143.1</v>
      </c>
      <c r="E32" s="23">
        <v>16.3</v>
      </c>
      <c r="F32" s="23">
        <f t="shared" si="0"/>
        <v>2332.5300000000002</v>
      </c>
    </row>
    <row r="33" spans="1:6" ht="126" x14ac:dyDescent="0.25">
      <c r="A33" s="11" t="s">
        <v>30</v>
      </c>
      <c r="B33" s="20" t="s">
        <v>34</v>
      </c>
      <c r="C33" s="4" t="s">
        <v>83</v>
      </c>
      <c r="D33" s="4">
        <v>998.3</v>
      </c>
      <c r="E33" s="23">
        <v>14.8</v>
      </c>
      <c r="F33" s="23">
        <f t="shared" si="0"/>
        <v>14774.84</v>
      </c>
    </row>
    <row r="34" spans="1:6" ht="47.25" x14ac:dyDescent="0.25">
      <c r="A34" s="11" t="s">
        <v>31</v>
      </c>
      <c r="B34" s="20" t="s">
        <v>101</v>
      </c>
      <c r="C34" s="4" t="s">
        <v>83</v>
      </c>
      <c r="D34" s="4">
        <v>143.19999999999999</v>
      </c>
      <c r="E34" s="23">
        <v>10.8</v>
      </c>
      <c r="F34" s="23">
        <f t="shared" si="0"/>
        <v>1546.56</v>
      </c>
    </row>
    <row r="35" spans="1:6" ht="31.5" x14ac:dyDescent="0.25">
      <c r="A35" s="11" t="s">
        <v>32</v>
      </c>
      <c r="B35" s="20" t="s">
        <v>102</v>
      </c>
      <c r="C35" s="4" t="s">
        <v>83</v>
      </c>
      <c r="D35" s="4">
        <v>82.1</v>
      </c>
      <c r="E35" s="23">
        <v>41.8</v>
      </c>
      <c r="F35" s="23">
        <f t="shared" si="0"/>
        <v>3431.7799999999997</v>
      </c>
    </row>
    <row r="36" spans="1:6" ht="47.25" x14ac:dyDescent="0.25">
      <c r="A36" s="11" t="s">
        <v>33</v>
      </c>
      <c r="B36" s="20" t="s">
        <v>127</v>
      </c>
      <c r="C36" s="2" t="s">
        <v>126</v>
      </c>
      <c r="D36" s="4">
        <v>51.9</v>
      </c>
      <c r="E36" s="23">
        <v>14.3</v>
      </c>
      <c r="F36" s="23">
        <f t="shared" si="0"/>
        <v>742.17000000000007</v>
      </c>
    </row>
    <row r="37" spans="1:6" ht="15.75" x14ac:dyDescent="0.25">
      <c r="A37" s="25">
        <v>3</v>
      </c>
      <c r="B37" s="29" t="s">
        <v>35</v>
      </c>
      <c r="C37" s="27"/>
      <c r="D37" s="27"/>
      <c r="E37" s="28"/>
      <c r="F37" s="23">
        <f t="shared" si="0"/>
        <v>0</v>
      </c>
    </row>
    <row r="38" spans="1:6" ht="31.5" x14ac:dyDescent="0.25">
      <c r="A38" s="11" t="s">
        <v>36</v>
      </c>
      <c r="B38" s="20" t="s">
        <v>146</v>
      </c>
      <c r="C38" s="4" t="s">
        <v>147</v>
      </c>
      <c r="D38" s="4">
        <v>4</v>
      </c>
      <c r="E38" s="23">
        <v>146.30000000000001</v>
      </c>
      <c r="F38" s="23">
        <f t="shared" si="0"/>
        <v>585.20000000000005</v>
      </c>
    </row>
    <row r="39" spans="1:6" ht="47.25" x14ac:dyDescent="0.25">
      <c r="A39" s="11" t="s">
        <v>37</v>
      </c>
      <c r="B39" s="20" t="s">
        <v>149</v>
      </c>
      <c r="C39" s="4" t="s">
        <v>83</v>
      </c>
      <c r="D39" s="4">
        <v>41.4</v>
      </c>
      <c r="E39" s="23">
        <v>10.6</v>
      </c>
      <c r="F39" s="23">
        <f t="shared" si="0"/>
        <v>438.84</v>
      </c>
    </row>
    <row r="40" spans="1:6" ht="47.25" x14ac:dyDescent="0.25">
      <c r="A40" s="11" t="s">
        <v>38</v>
      </c>
      <c r="B40" s="20" t="s">
        <v>148</v>
      </c>
      <c r="C40" s="4" t="s">
        <v>83</v>
      </c>
      <c r="D40" s="4">
        <v>29.1</v>
      </c>
      <c r="E40" s="23">
        <v>41.8</v>
      </c>
      <c r="F40" s="23">
        <f t="shared" si="0"/>
        <v>1216.3799999999999</v>
      </c>
    </row>
    <row r="41" spans="1:6" ht="63" x14ac:dyDescent="0.25">
      <c r="A41" s="18" t="s">
        <v>39</v>
      </c>
      <c r="B41" s="21" t="s">
        <v>150</v>
      </c>
      <c r="C41" s="4" t="s">
        <v>83</v>
      </c>
      <c r="D41" s="4">
        <v>12.3</v>
      </c>
      <c r="E41" s="23">
        <v>32.54</v>
      </c>
      <c r="F41" s="23">
        <f t="shared" si="0"/>
        <v>400.24200000000002</v>
      </c>
    </row>
    <row r="42" spans="1:6" ht="15.75" x14ac:dyDescent="0.25">
      <c r="A42" s="25">
        <v>4</v>
      </c>
      <c r="B42" s="29" t="s">
        <v>40</v>
      </c>
      <c r="C42" s="25"/>
      <c r="D42" s="25"/>
      <c r="E42" s="30"/>
      <c r="F42" s="23"/>
    </row>
    <row r="43" spans="1:6" ht="110.25" x14ac:dyDescent="0.25">
      <c r="A43" s="11" t="s">
        <v>41</v>
      </c>
      <c r="B43" s="22" t="s">
        <v>151</v>
      </c>
      <c r="C43" s="4" t="s">
        <v>83</v>
      </c>
      <c r="D43" s="4">
        <v>31.2</v>
      </c>
      <c r="E43" s="23">
        <v>179.3</v>
      </c>
      <c r="F43" s="23">
        <f t="shared" si="0"/>
        <v>5594.16</v>
      </c>
    </row>
    <row r="44" spans="1:6" ht="18.75" x14ac:dyDescent="0.25">
      <c r="A44" s="11" t="s">
        <v>42</v>
      </c>
      <c r="B44" s="22" t="s">
        <v>152</v>
      </c>
      <c r="C44" s="4" t="s">
        <v>83</v>
      </c>
      <c r="D44" s="4">
        <v>3</v>
      </c>
      <c r="E44" s="23">
        <v>112.72</v>
      </c>
      <c r="F44" s="23">
        <f t="shared" si="0"/>
        <v>338.15999999999997</v>
      </c>
    </row>
    <row r="45" spans="1:6" ht="63" x14ac:dyDescent="0.25">
      <c r="A45" s="11" t="s">
        <v>43</v>
      </c>
      <c r="B45" s="20" t="s">
        <v>103</v>
      </c>
      <c r="C45" s="4" t="s">
        <v>94</v>
      </c>
      <c r="D45" s="4">
        <v>6</v>
      </c>
      <c r="E45" s="23">
        <v>30.9</v>
      </c>
      <c r="F45" s="23">
        <f t="shared" si="0"/>
        <v>185.39999999999998</v>
      </c>
    </row>
    <row r="46" spans="1:6" ht="31.5" x14ac:dyDescent="0.25">
      <c r="A46" s="18" t="s">
        <v>44</v>
      </c>
      <c r="B46" s="20" t="s">
        <v>120</v>
      </c>
      <c r="C46" s="19" t="s">
        <v>94</v>
      </c>
      <c r="D46" s="19">
        <v>6</v>
      </c>
      <c r="E46" s="24">
        <v>36.54</v>
      </c>
      <c r="F46" s="23">
        <f t="shared" si="0"/>
        <v>219.24</v>
      </c>
    </row>
    <row r="47" spans="1:6" ht="63" x14ac:dyDescent="0.25">
      <c r="A47" s="11" t="s">
        <v>45</v>
      </c>
      <c r="B47" s="20" t="s">
        <v>46</v>
      </c>
      <c r="C47" s="4" t="s">
        <v>94</v>
      </c>
      <c r="D47" s="4">
        <v>4</v>
      </c>
      <c r="E47" s="23">
        <v>36.200000000000003</v>
      </c>
      <c r="F47" s="23">
        <f t="shared" si="0"/>
        <v>144.80000000000001</v>
      </c>
    </row>
    <row r="48" spans="1:6" ht="31.5" x14ac:dyDescent="0.25">
      <c r="A48" s="31">
        <v>5</v>
      </c>
      <c r="B48" s="32" t="s">
        <v>47</v>
      </c>
      <c r="C48" s="31"/>
      <c r="D48" s="31"/>
      <c r="E48" s="33"/>
      <c r="F48" s="23"/>
    </row>
    <row r="49" spans="1:6" ht="31.5" x14ac:dyDescent="0.25">
      <c r="A49" s="11" t="s">
        <v>48</v>
      </c>
      <c r="B49" s="20" t="s">
        <v>104</v>
      </c>
      <c r="C49" s="4" t="s">
        <v>13</v>
      </c>
      <c r="D49" s="4">
        <v>36</v>
      </c>
      <c r="E49" s="23">
        <v>2</v>
      </c>
      <c r="F49" s="23">
        <f t="shared" si="0"/>
        <v>72</v>
      </c>
    </row>
    <row r="50" spans="1:6" ht="63" x14ac:dyDescent="0.25">
      <c r="A50" s="11" t="s">
        <v>49</v>
      </c>
      <c r="B50" s="20" t="s">
        <v>154</v>
      </c>
      <c r="C50" s="4" t="s">
        <v>13</v>
      </c>
      <c r="D50" s="4">
        <v>36.299999999999997</v>
      </c>
      <c r="E50" s="23">
        <v>11.89</v>
      </c>
      <c r="F50" s="23">
        <f t="shared" si="0"/>
        <v>431.60699999999997</v>
      </c>
    </row>
    <row r="51" spans="1:6" ht="63" x14ac:dyDescent="0.25">
      <c r="A51" s="11" t="s">
        <v>50</v>
      </c>
      <c r="B51" s="20" t="s">
        <v>153</v>
      </c>
      <c r="C51" s="4" t="s">
        <v>13</v>
      </c>
      <c r="D51" s="4">
        <v>118.1</v>
      </c>
      <c r="E51" s="23">
        <v>9.4499999999999993</v>
      </c>
      <c r="F51" s="23">
        <f t="shared" si="0"/>
        <v>1116.0449999999998</v>
      </c>
    </row>
    <row r="52" spans="1:6" ht="47.25" x14ac:dyDescent="0.25">
      <c r="A52" s="11" t="s">
        <v>51</v>
      </c>
      <c r="B52" s="20" t="s">
        <v>105</v>
      </c>
      <c r="C52" s="4" t="s">
        <v>94</v>
      </c>
      <c r="D52" s="4">
        <v>10</v>
      </c>
      <c r="E52" s="23">
        <v>12.36</v>
      </c>
      <c r="F52" s="23">
        <f t="shared" si="0"/>
        <v>123.6</v>
      </c>
    </row>
    <row r="53" spans="1:6" ht="15.75" x14ac:dyDescent="0.25">
      <c r="A53" s="18" t="s">
        <v>20</v>
      </c>
      <c r="B53" s="21" t="s">
        <v>106</v>
      </c>
      <c r="C53" s="4" t="s">
        <v>94</v>
      </c>
      <c r="D53" s="4">
        <v>4</v>
      </c>
      <c r="E53" s="23">
        <v>96.3</v>
      </c>
      <c r="F53" s="23">
        <f t="shared" si="0"/>
        <v>385.2</v>
      </c>
    </row>
    <row r="54" spans="1:6" ht="78.75" x14ac:dyDescent="0.25">
      <c r="A54" s="11" t="s">
        <v>52</v>
      </c>
      <c r="B54" s="22" t="s">
        <v>72</v>
      </c>
      <c r="C54" s="4" t="s">
        <v>94</v>
      </c>
      <c r="D54" s="4">
        <v>4</v>
      </c>
      <c r="E54" s="23">
        <v>198.8</v>
      </c>
      <c r="F54" s="23">
        <f t="shared" si="0"/>
        <v>795.2</v>
      </c>
    </row>
    <row r="55" spans="1:6" ht="78.75" x14ac:dyDescent="0.25">
      <c r="A55" s="11" t="s">
        <v>53</v>
      </c>
      <c r="B55" s="22" t="s">
        <v>156</v>
      </c>
      <c r="C55" s="4" t="s">
        <v>94</v>
      </c>
      <c r="D55" s="4">
        <v>4</v>
      </c>
      <c r="E55" s="23">
        <v>128.61000000000001</v>
      </c>
      <c r="F55" s="23">
        <f t="shared" si="0"/>
        <v>514.44000000000005</v>
      </c>
    </row>
    <row r="56" spans="1:6" ht="47.25" x14ac:dyDescent="0.25">
      <c r="A56" s="18" t="s">
        <v>54</v>
      </c>
      <c r="B56" s="21" t="s">
        <v>155</v>
      </c>
      <c r="C56" s="4" t="s">
        <v>13</v>
      </c>
      <c r="D56" s="4">
        <v>56</v>
      </c>
      <c r="E56" s="23">
        <v>12.6</v>
      </c>
      <c r="F56" s="23">
        <f t="shared" si="0"/>
        <v>705.6</v>
      </c>
    </row>
    <row r="57" spans="1:6" ht="31.5" x14ac:dyDescent="0.25">
      <c r="A57" s="11" t="s">
        <v>55</v>
      </c>
      <c r="B57" s="20" t="s">
        <v>107</v>
      </c>
      <c r="C57" s="4" t="s">
        <v>12</v>
      </c>
      <c r="D57" s="4">
        <v>3</v>
      </c>
      <c r="E57" s="23">
        <v>56.27</v>
      </c>
      <c r="F57" s="23">
        <f t="shared" si="0"/>
        <v>168.81</v>
      </c>
    </row>
    <row r="58" spans="1:6" ht="31.5" x14ac:dyDescent="0.25">
      <c r="A58" s="11" t="s">
        <v>56</v>
      </c>
      <c r="B58" s="20" t="s">
        <v>157</v>
      </c>
      <c r="C58" s="4" t="s">
        <v>94</v>
      </c>
      <c r="D58" s="4">
        <v>4</v>
      </c>
      <c r="E58" s="23">
        <v>146</v>
      </c>
      <c r="F58" s="23">
        <f t="shared" si="0"/>
        <v>584</v>
      </c>
    </row>
    <row r="59" spans="1:6" ht="47.25" x14ac:dyDescent="0.25">
      <c r="A59" s="11" t="s">
        <v>57</v>
      </c>
      <c r="B59" s="20" t="s">
        <v>73</v>
      </c>
      <c r="C59" s="4" t="s">
        <v>94</v>
      </c>
      <c r="D59" s="4">
        <v>4</v>
      </c>
      <c r="E59" s="23">
        <v>145.5</v>
      </c>
      <c r="F59" s="23">
        <f t="shared" si="0"/>
        <v>582</v>
      </c>
    </row>
    <row r="60" spans="1:6" ht="63" x14ac:dyDescent="0.25">
      <c r="A60" s="11" t="s">
        <v>58</v>
      </c>
      <c r="B60" s="20" t="s">
        <v>158</v>
      </c>
      <c r="C60" s="4" t="s">
        <v>94</v>
      </c>
      <c r="D60" s="4">
        <v>4</v>
      </c>
      <c r="E60" s="23">
        <v>208.6</v>
      </c>
      <c r="F60" s="23">
        <f t="shared" si="0"/>
        <v>834.4</v>
      </c>
    </row>
    <row r="61" spans="1:6" ht="31.5" x14ac:dyDescent="0.25">
      <c r="A61" s="11" t="s">
        <v>59</v>
      </c>
      <c r="B61" s="20" t="s">
        <v>108</v>
      </c>
      <c r="C61" s="4" t="s">
        <v>94</v>
      </c>
      <c r="D61" s="4">
        <v>4</v>
      </c>
      <c r="E61" s="23">
        <v>70.8</v>
      </c>
      <c r="F61" s="23">
        <f t="shared" si="0"/>
        <v>283.2</v>
      </c>
    </row>
    <row r="62" spans="1:6" ht="15.75" x14ac:dyDescent="0.25">
      <c r="A62" s="11" t="s">
        <v>60</v>
      </c>
      <c r="B62" s="20" t="s">
        <v>109</v>
      </c>
      <c r="C62" s="4" t="s">
        <v>94</v>
      </c>
      <c r="D62" s="4">
        <v>4</v>
      </c>
      <c r="E62" s="23">
        <v>83.1</v>
      </c>
      <c r="F62" s="23">
        <f t="shared" si="0"/>
        <v>332.4</v>
      </c>
    </row>
    <row r="63" spans="1:6" ht="47.25" x14ac:dyDescent="0.25">
      <c r="A63" s="11" t="s">
        <v>61</v>
      </c>
      <c r="B63" s="20" t="s">
        <v>110</v>
      </c>
      <c r="C63" s="4" t="s">
        <v>94</v>
      </c>
      <c r="D63" s="4">
        <v>4</v>
      </c>
      <c r="E63" s="23">
        <v>203.6</v>
      </c>
      <c r="F63" s="23">
        <f t="shared" si="0"/>
        <v>814.4</v>
      </c>
    </row>
    <row r="64" spans="1:6" ht="63" x14ac:dyDescent="0.25">
      <c r="A64" s="11" t="s">
        <v>62</v>
      </c>
      <c r="B64" s="20" t="s">
        <v>86</v>
      </c>
      <c r="C64" s="4" t="s">
        <v>93</v>
      </c>
      <c r="D64" s="4">
        <v>4</v>
      </c>
      <c r="E64" s="23">
        <v>216.1</v>
      </c>
      <c r="F64" s="23">
        <f t="shared" si="0"/>
        <v>864.4</v>
      </c>
    </row>
    <row r="65" spans="1:6" ht="63" x14ac:dyDescent="0.25">
      <c r="A65" s="11" t="s">
        <v>63</v>
      </c>
      <c r="B65" s="20" t="s">
        <v>74</v>
      </c>
      <c r="C65" s="4" t="s">
        <v>94</v>
      </c>
      <c r="D65" s="4">
        <v>4</v>
      </c>
      <c r="E65" s="23">
        <v>188.3</v>
      </c>
      <c r="F65" s="23">
        <f t="shared" si="0"/>
        <v>753.2</v>
      </c>
    </row>
    <row r="66" spans="1:6" ht="31.5" x14ac:dyDescent="0.25">
      <c r="A66" s="11" t="s">
        <v>64</v>
      </c>
      <c r="B66" s="20" t="s">
        <v>111</v>
      </c>
      <c r="C66" s="4" t="s">
        <v>94</v>
      </c>
      <c r="D66" s="4">
        <v>4</v>
      </c>
      <c r="E66" s="23">
        <v>56.54</v>
      </c>
      <c r="F66" s="23">
        <f t="shared" si="0"/>
        <v>226.16</v>
      </c>
    </row>
    <row r="67" spans="1:6" ht="31.5" x14ac:dyDescent="0.25">
      <c r="A67" s="11" t="s">
        <v>65</v>
      </c>
      <c r="B67" s="20" t="s">
        <v>112</v>
      </c>
      <c r="C67" s="4" t="s">
        <v>94</v>
      </c>
      <c r="D67" s="4">
        <v>4</v>
      </c>
      <c r="E67" s="23">
        <v>86.54</v>
      </c>
      <c r="F67" s="23">
        <f t="shared" si="0"/>
        <v>346.16</v>
      </c>
    </row>
    <row r="68" spans="1:6" ht="47.25" x14ac:dyDescent="0.25">
      <c r="A68" s="11" t="s">
        <v>66</v>
      </c>
      <c r="B68" s="20" t="s">
        <v>159</v>
      </c>
      <c r="C68" s="4" t="s">
        <v>94</v>
      </c>
      <c r="D68" s="4">
        <v>2</v>
      </c>
      <c r="E68" s="23">
        <v>198.4</v>
      </c>
      <c r="F68" s="23">
        <f t="shared" si="0"/>
        <v>396.8</v>
      </c>
    </row>
    <row r="69" spans="1:6" ht="31.5" x14ac:dyDescent="0.25">
      <c r="A69" s="11" t="s">
        <v>67</v>
      </c>
      <c r="B69" s="20" t="s">
        <v>113</v>
      </c>
      <c r="C69" s="4" t="s">
        <v>94</v>
      </c>
      <c r="D69" s="4">
        <v>12</v>
      </c>
      <c r="E69" s="23">
        <v>10.62</v>
      </c>
      <c r="F69" s="23">
        <f t="shared" si="0"/>
        <v>127.44</v>
      </c>
    </row>
    <row r="70" spans="1:6" ht="31.5" x14ac:dyDescent="0.25">
      <c r="A70" s="11" t="s">
        <v>68</v>
      </c>
      <c r="B70" s="20" t="s">
        <v>160</v>
      </c>
      <c r="C70" s="4" t="s">
        <v>94</v>
      </c>
      <c r="D70" s="4">
        <v>1</v>
      </c>
      <c r="E70" s="23">
        <v>96.36</v>
      </c>
      <c r="F70" s="23">
        <f t="shared" si="0"/>
        <v>96.36</v>
      </c>
    </row>
    <row r="71" spans="1:6" ht="31.5" x14ac:dyDescent="0.25">
      <c r="A71" s="11" t="s">
        <v>69</v>
      </c>
      <c r="B71" s="22" t="s">
        <v>121</v>
      </c>
      <c r="C71" s="4" t="s">
        <v>13</v>
      </c>
      <c r="D71" s="4">
        <v>56</v>
      </c>
      <c r="E71" s="23">
        <v>16.100000000000001</v>
      </c>
      <c r="F71" s="23">
        <f t="shared" si="0"/>
        <v>901.60000000000014</v>
      </c>
    </row>
    <row r="72" spans="1:6" ht="31.5" x14ac:dyDescent="0.25">
      <c r="A72" s="11" t="s">
        <v>70</v>
      </c>
      <c r="B72" s="22" t="s">
        <v>122</v>
      </c>
      <c r="C72" s="4" t="s">
        <v>93</v>
      </c>
      <c r="D72" s="4">
        <v>12</v>
      </c>
      <c r="E72" s="23">
        <v>22.09</v>
      </c>
      <c r="F72" s="23">
        <f t="shared" si="0"/>
        <v>265.08</v>
      </c>
    </row>
    <row r="73" spans="1:6" ht="47.25" x14ac:dyDescent="0.25">
      <c r="A73" s="11" t="s">
        <v>71</v>
      </c>
      <c r="B73" s="22" t="s">
        <v>123</v>
      </c>
      <c r="C73" s="4" t="s">
        <v>93</v>
      </c>
      <c r="D73" s="4">
        <v>4</v>
      </c>
      <c r="E73" s="23">
        <v>46</v>
      </c>
      <c r="F73" s="23">
        <f t="shared" si="0"/>
        <v>184</v>
      </c>
    </row>
    <row r="74" spans="1:6" ht="15.75" x14ac:dyDescent="0.25">
      <c r="A74" s="25">
        <v>6</v>
      </c>
      <c r="B74" s="29" t="s">
        <v>75</v>
      </c>
      <c r="C74" s="25"/>
      <c r="D74" s="25"/>
      <c r="E74" s="30"/>
      <c r="F74" s="23"/>
    </row>
    <row r="75" spans="1:6" ht="31.5" x14ac:dyDescent="0.25">
      <c r="A75" s="11" t="s">
        <v>76</v>
      </c>
      <c r="B75" s="6" t="s">
        <v>114</v>
      </c>
      <c r="C75" s="4" t="s">
        <v>13</v>
      </c>
      <c r="D75" s="4">
        <v>53.1</v>
      </c>
      <c r="E75" s="23">
        <v>1.9</v>
      </c>
      <c r="F75" s="23">
        <f t="shared" ref="F75:F81" si="1">D75*E75</f>
        <v>100.89</v>
      </c>
    </row>
    <row r="76" spans="1:6" ht="34.5" x14ac:dyDescent="0.25">
      <c r="A76" s="18" t="s">
        <v>77</v>
      </c>
      <c r="B76" s="17" t="s">
        <v>115</v>
      </c>
      <c r="C76" s="4" t="s">
        <v>13</v>
      </c>
      <c r="D76" s="4">
        <v>296.8</v>
      </c>
      <c r="E76" s="23">
        <v>3.1</v>
      </c>
      <c r="F76" s="23">
        <f t="shared" si="1"/>
        <v>920.08</v>
      </c>
    </row>
    <row r="77" spans="1:6" ht="63" x14ac:dyDescent="0.25">
      <c r="A77" s="11" t="s">
        <v>78</v>
      </c>
      <c r="B77" s="6" t="s">
        <v>161</v>
      </c>
      <c r="C77" s="4" t="s">
        <v>94</v>
      </c>
      <c r="D77" s="4">
        <v>1</v>
      </c>
      <c r="E77" s="23">
        <v>278</v>
      </c>
      <c r="F77" s="23">
        <f t="shared" si="1"/>
        <v>278</v>
      </c>
    </row>
    <row r="78" spans="1:6" ht="31.5" x14ac:dyDescent="0.25">
      <c r="A78" s="11" t="s">
        <v>79</v>
      </c>
      <c r="B78" s="6" t="s">
        <v>116</v>
      </c>
      <c r="C78" s="4" t="s">
        <v>94</v>
      </c>
      <c r="D78" s="4">
        <v>12</v>
      </c>
      <c r="E78" s="23">
        <v>10.1</v>
      </c>
      <c r="F78" s="23">
        <f t="shared" si="1"/>
        <v>121.19999999999999</v>
      </c>
    </row>
    <row r="79" spans="1:6" ht="31.5" x14ac:dyDescent="0.25">
      <c r="A79" s="11" t="s">
        <v>80</v>
      </c>
      <c r="B79" s="6" t="s">
        <v>117</v>
      </c>
      <c r="C79" s="4" t="s">
        <v>94</v>
      </c>
      <c r="D79" s="4">
        <v>36</v>
      </c>
      <c r="E79" s="23">
        <v>10.5</v>
      </c>
      <c r="F79" s="23">
        <f t="shared" si="1"/>
        <v>378</v>
      </c>
    </row>
    <row r="80" spans="1:6" ht="31.5" x14ac:dyDescent="0.25">
      <c r="A80" s="11" t="s">
        <v>82</v>
      </c>
      <c r="B80" s="6" t="s">
        <v>118</v>
      </c>
      <c r="C80" s="4" t="s">
        <v>94</v>
      </c>
      <c r="D80" s="4">
        <v>6</v>
      </c>
      <c r="E80" s="23">
        <v>19.8</v>
      </c>
      <c r="F80" s="23">
        <f t="shared" si="1"/>
        <v>118.80000000000001</v>
      </c>
    </row>
    <row r="81" spans="1:6" ht="31.5" x14ac:dyDescent="0.25">
      <c r="A81" s="11" t="s">
        <v>81</v>
      </c>
      <c r="B81" s="6" t="s">
        <v>124</v>
      </c>
      <c r="C81" s="4" t="s">
        <v>94</v>
      </c>
      <c r="D81" s="4">
        <v>12</v>
      </c>
      <c r="E81" s="23">
        <v>32</v>
      </c>
      <c r="F81" s="23">
        <f t="shared" si="1"/>
        <v>384</v>
      </c>
    </row>
    <row r="82" spans="1:6" ht="15.75" x14ac:dyDescent="0.25">
      <c r="A82" s="34" t="s">
        <v>89</v>
      </c>
      <c r="B82" s="34"/>
      <c r="C82" s="34"/>
      <c r="D82" s="34"/>
      <c r="E82" s="34"/>
      <c r="F82" s="16">
        <f>SUM(F10:F81)</f>
        <v>56069.559000000001</v>
      </c>
    </row>
    <row r="83" spans="1:6" ht="15.75" x14ac:dyDescent="0.25">
      <c r="A83" s="34" t="s">
        <v>136</v>
      </c>
      <c r="B83" s="34"/>
      <c r="C83" s="34"/>
      <c r="D83" s="34"/>
      <c r="E83" s="34"/>
      <c r="F83" s="16">
        <f>F82*0.21</f>
        <v>11774.607389999999</v>
      </c>
    </row>
    <row r="84" spans="1:6" ht="15.75" x14ac:dyDescent="0.25">
      <c r="A84" s="34" t="s">
        <v>90</v>
      </c>
      <c r="B84" s="34"/>
      <c r="C84" s="34"/>
      <c r="D84" s="34"/>
      <c r="E84" s="34"/>
      <c r="F84" s="16">
        <f>F82+F83</f>
        <v>67844.166389999999</v>
      </c>
    </row>
    <row r="85" spans="1:6" ht="15.75" x14ac:dyDescent="0.25">
      <c r="A85" s="7"/>
      <c r="B85" s="8"/>
      <c r="C85" s="7"/>
      <c r="D85" s="7"/>
      <c r="E85" s="13"/>
      <c r="F85" s="13"/>
    </row>
    <row r="86" spans="1:6" ht="15.75" x14ac:dyDescent="0.25">
      <c r="A86" s="35" t="s">
        <v>91</v>
      </c>
      <c r="B86" s="35"/>
      <c r="C86" s="35"/>
      <c r="D86" s="35"/>
      <c r="E86" s="35"/>
      <c r="F86" s="35"/>
    </row>
    <row r="87" spans="1:6" ht="15.75" x14ac:dyDescent="0.25">
      <c r="A87" s="7"/>
      <c r="B87" s="8"/>
      <c r="C87" s="7"/>
      <c r="D87" s="7"/>
      <c r="E87" s="13"/>
      <c r="F87" s="13"/>
    </row>
  </sheetData>
  <mergeCells count="13">
    <mergeCell ref="A82:E82"/>
    <mergeCell ref="A83:E83"/>
    <mergeCell ref="A84:E84"/>
    <mergeCell ref="A86:F86"/>
    <mergeCell ref="D1:F1"/>
    <mergeCell ref="D2:F2"/>
    <mergeCell ref="A4:F4"/>
    <mergeCell ref="A6:A7"/>
    <mergeCell ref="B6:B7"/>
    <mergeCell ref="C6:C7"/>
    <mergeCell ref="D6:D7"/>
    <mergeCell ref="E6:E7"/>
    <mergeCell ref="F6:F7"/>
  </mergeCells>
  <pageMargins left="0.11811023622047245" right="0.19685039370078741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Apolianskaitė</dc:creator>
  <cp:lastModifiedBy>Vartotojas</cp:lastModifiedBy>
  <cp:lastPrinted>2023-01-17T09:36:04Z</cp:lastPrinted>
  <dcterms:created xsi:type="dcterms:W3CDTF">2022-09-06T12:44:23Z</dcterms:created>
  <dcterms:modified xsi:type="dcterms:W3CDTF">2023-03-06T12:44:07Z</dcterms:modified>
</cp:coreProperties>
</file>