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3.Ukmerges ligonine\"/>
    </mc:Choice>
  </mc:AlternateContent>
  <xr:revisionPtr revIDLastSave="0" documentId="8_{F81827A7-218B-4FCC-A9DA-77B411D755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3" i="3" l="1"/>
  <c r="K191" i="3"/>
  <c r="K192" i="3"/>
  <c r="K190" i="3"/>
  <c r="K184" i="3"/>
  <c r="K185" i="3"/>
  <c r="K186" i="3"/>
  <c r="K187" i="3"/>
  <c r="K183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61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36" i="3"/>
  <c r="K130" i="3"/>
  <c r="K131" i="3"/>
  <c r="K132" i="3"/>
  <c r="K133" i="3"/>
  <c r="K129" i="3"/>
  <c r="K121" i="3"/>
  <c r="K122" i="3"/>
  <c r="K123" i="3"/>
  <c r="K124" i="3"/>
  <c r="K125" i="3"/>
  <c r="K126" i="3"/>
  <c r="K120" i="3"/>
  <c r="K101" i="3"/>
  <c r="K102" i="3"/>
  <c r="K103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0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70" i="3"/>
  <c r="K58" i="3"/>
  <c r="K59" i="3"/>
  <c r="K60" i="3"/>
  <c r="K61" i="3"/>
  <c r="K62" i="3"/>
  <c r="K63" i="3"/>
  <c r="K64" i="3"/>
  <c r="K65" i="3"/>
  <c r="K66" i="3"/>
  <c r="K67" i="3"/>
  <c r="K68" i="3"/>
  <c r="K57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" i="3"/>
  <c r="J193" i="3"/>
  <c r="I193" i="3"/>
</calcChain>
</file>

<file path=xl/sharedStrings.xml><?xml version="1.0" encoding="utf-8"?>
<sst xmlns="http://schemas.openxmlformats.org/spreadsheetml/2006/main" count="867" uniqueCount="311">
  <si>
    <t>Aparatūros sąrašas</t>
  </si>
  <si>
    <t>Eil.Nr.</t>
  </si>
  <si>
    <t>Medicinos prietaiso pavadinimas</t>
  </si>
  <si>
    <t>Gamyklinis  Nr.</t>
  </si>
  <si>
    <t>Šalis gamintoja</t>
  </si>
  <si>
    <t>Pagaminimo metai</t>
  </si>
  <si>
    <t>JAV</t>
  </si>
  <si>
    <t>-</t>
  </si>
  <si>
    <t>Vokietija</t>
  </si>
  <si>
    <t>Šveicarija</t>
  </si>
  <si>
    <t>Izraelis</t>
  </si>
  <si>
    <t>Anglija</t>
  </si>
  <si>
    <t>Kinija</t>
  </si>
  <si>
    <t>Italija</t>
  </si>
  <si>
    <t>Fizinės medicinos ir reabilitacijos skyrius</t>
  </si>
  <si>
    <t>Halogeneratorius HaloPrima 02M</t>
  </si>
  <si>
    <t>095</t>
  </si>
  <si>
    <t>Vengrija</t>
  </si>
  <si>
    <t>Daugiafunkcinis fizioterapinis aparatas Phisio Go 500I</t>
  </si>
  <si>
    <t>03/T1/AR</t>
  </si>
  <si>
    <t>Lenkija</t>
  </si>
  <si>
    <t>Dasonvalizacijos aparatas F806</t>
  </si>
  <si>
    <t>5041614</t>
  </si>
  <si>
    <t>Limfodrenažinio masažo prietaisas Limpha-mat digital</t>
  </si>
  <si>
    <t>312g48520317</t>
  </si>
  <si>
    <t>Inhaliatorius Pari-boy SX085</t>
  </si>
  <si>
    <t>Treniruoklis Hamer</t>
  </si>
  <si>
    <t>9030SE</t>
  </si>
  <si>
    <t>Povandeninio masažo vonia BTL 3000 Kapa 20</t>
  </si>
  <si>
    <t>Čekija</t>
  </si>
  <si>
    <t>Elektrinis terapijos stalas Enraf Nonius</t>
  </si>
  <si>
    <t>10-02-3845</t>
  </si>
  <si>
    <t>Olandija</t>
  </si>
  <si>
    <t>10-02-3779</t>
  </si>
  <si>
    <t>Rankų kojų treniruoklis Delux 36</t>
  </si>
  <si>
    <t>Belgija</t>
  </si>
  <si>
    <t>Žemo ir vidutinio dažnio aparatas Endomed 682</t>
  </si>
  <si>
    <t>08-284</t>
  </si>
  <si>
    <t>Stimuliacijos aparatas En Stim-4</t>
  </si>
  <si>
    <t>14381</t>
  </si>
  <si>
    <t>Impulsinis TB aparatas Curapuls 670</t>
  </si>
  <si>
    <t>16129</t>
  </si>
  <si>
    <t>Dorsonvalizacijos aparatas F 806</t>
  </si>
  <si>
    <t>Knija</t>
  </si>
  <si>
    <t>Kombinuotas ET ir UT aparatas Sonopuls 692</t>
  </si>
  <si>
    <t>08267</t>
  </si>
  <si>
    <t>Magnetoterapijos aparatas BTL 4920</t>
  </si>
  <si>
    <t>4000-0334592</t>
  </si>
  <si>
    <t>Elektrokardiografas SE601B</t>
  </si>
  <si>
    <t>M17B04100001</t>
  </si>
  <si>
    <t>Paciento monitorius</t>
  </si>
  <si>
    <t>DE728608373</t>
  </si>
  <si>
    <t>V6067</t>
  </si>
  <si>
    <t>Infuzuojamų tirpalų šildytuvas</t>
  </si>
  <si>
    <t>Švirkštinė pompa Perfusor space</t>
  </si>
  <si>
    <t>Paciento monitorius iM60</t>
  </si>
  <si>
    <t>Chirurgijos skyriaus operacinės</t>
  </si>
  <si>
    <t>Elektrochirurginis generatorius Olympus UES-40</t>
  </si>
  <si>
    <t>7148351</t>
  </si>
  <si>
    <t>Japonija</t>
  </si>
  <si>
    <t>Elektropeilis EXCELL NHP</t>
  </si>
  <si>
    <t>E853N-0516</t>
  </si>
  <si>
    <t>Mikroskopas</t>
  </si>
  <si>
    <t>Termostatas</t>
  </si>
  <si>
    <t>Norvegija</t>
  </si>
  <si>
    <t>Operacinis stalas TRUMPF</t>
  </si>
  <si>
    <t>Operacinis šviestuvas TRUMPF</t>
  </si>
  <si>
    <t>101429919/101431347</t>
  </si>
  <si>
    <t>Slėgio pompa</t>
  </si>
  <si>
    <t>1201CED62/REF</t>
  </si>
  <si>
    <t xml:space="preserve">Dujų insufliatorius </t>
  </si>
  <si>
    <t>SN 1100124047</t>
  </si>
  <si>
    <t>Laparaskopinis siurbimo plovimo įrenginys</t>
  </si>
  <si>
    <t>SN082278</t>
  </si>
  <si>
    <t>Elektrochirurginis peilis BOWA ARC 300R</t>
  </si>
  <si>
    <t>3010017</t>
  </si>
  <si>
    <t>Elektrochirurginis peilis ERBE ICC 200</t>
  </si>
  <si>
    <t>D3125</t>
  </si>
  <si>
    <t>EKG aparatas Cardioline</t>
  </si>
  <si>
    <t>N8026-8281</t>
  </si>
  <si>
    <t xml:space="preserve">Konsultacijų poliklinika </t>
  </si>
  <si>
    <t>Lempa operacinė Berchtol</t>
  </si>
  <si>
    <t>6410060-011093</t>
  </si>
  <si>
    <t>Lempa operacinė</t>
  </si>
  <si>
    <t xml:space="preserve">Švedija </t>
  </si>
  <si>
    <t>Elektrokardiografas</t>
  </si>
  <si>
    <t>CN 1075</t>
  </si>
  <si>
    <t>Audiometras</t>
  </si>
  <si>
    <t>905Dvc</t>
  </si>
  <si>
    <t>Projekcinis perimetras</t>
  </si>
  <si>
    <t>143693</t>
  </si>
  <si>
    <t>527.02249</t>
  </si>
  <si>
    <t>3412Vsb</t>
  </si>
  <si>
    <t>Elektrokardiografas Kenz ?</t>
  </si>
  <si>
    <t>SN1003-0422</t>
  </si>
  <si>
    <t>NL00/84830B01</t>
  </si>
  <si>
    <t>Autokeratorefraktometras Topcon</t>
  </si>
  <si>
    <t>5006574</t>
  </si>
  <si>
    <t>Plyšinė lempa Nidek</t>
  </si>
  <si>
    <t>09053243</t>
  </si>
  <si>
    <t>Videogastroskopas Olympus</t>
  </si>
  <si>
    <t>2006298</t>
  </si>
  <si>
    <t>2103665</t>
  </si>
  <si>
    <t>Pulsinis dopleris Hadeco</t>
  </si>
  <si>
    <t>SN 12100025</t>
  </si>
  <si>
    <t>17586005D</t>
  </si>
  <si>
    <t>Nasolaringofibroskopas Pentax</t>
  </si>
  <si>
    <t>H 114662</t>
  </si>
  <si>
    <t>Timpanometras Grason-Stadler INC</t>
  </si>
  <si>
    <t>GS 0057386</t>
  </si>
  <si>
    <t xml:space="preserve">Operacinė video sistema </t>
  </si>
  <si>
    <t>DCSM-08C-175</t>
  </si>
  <si>
    <t>Korėja</t>
  </si>
  <si>
    <t>Defibriliatorius Responder 1000</t>
  </si>
  <si>
    <t>100000021</t>
  </si>
  <si>
    <t>Hellige</t>
  </si>
  <si>
    <t>Operacinis šviestuvas TL-02</t>
  </si>
  <si>
    <t>0465953781</t>
  </si>
  <si>
    <t>Ortopedijos - traumatologijos sk. Operacinė</t>
  </si>
  <si>
    <t>Operacinė lempa Converal 1675 LED</t>
  </si>
  <si>
    <t>16/97/1609/0099</t>
  </si>
  <si>
    <t>Operacinė lempa 2270</t>
  </si>
  <si>
    <t>6530-12-163-3968</t>
  </si>
  <si>
    <t>Švedija</t>
  </si>
  <si>
    <t>Operacinis stalas TRUMPF 100517258 2.01</t>
  </si>
  <si>
    <t>1380094</t>
  </si>
  <si>
    <t>090973941</t>
  </si>
  <si>
    <t>Artroskopinė įranga kelio, peties operacijoms Richard Wolf:</t>
  </si>
  <si>
    <t xml:space="preserve">Televizorius Sony </t>
  </si>
  <si>
    <t>2006449</t>
  </si>
  <si>
    <t>Šviesos šaltinis 5124,002</t>
  </si>
  <si>
    <t>1100123542</t>
  </si>
  <si>
    <t>Kamera 5508,201</t>
  </si>
  <si>
    <t>1000103580</t>
  </si>
  <si>
    <t>Šeiverio rankena 2304,001</t>
  </si>
  <si>
    <t>1100117841</t>
  </si>
  <si>
    <t>Artropompa 2203,002</t>
  </si>
  <si>
    <t>040110</t>
  </si>
  <si>
    <t>Kraujavimo stabdymo aparatas Soring MBC 601</t>
  </si>
  <si>
    <t>908322</t>
  </si>
  <si>
    <t>Atsiurbėjas Hospivac CA-M1</t>
  </si>
  <si>
    <t>6800</t>
  </si>
  <si>
    <t xml:space="preserve"> Italija</t>
  </si>
  <si>
    <t>Kaulų gręžimo įrenginys Stryker System 7</t>
  </si>
  <si>
    <t>1417704193</t>
  </si>
  <si>
    <t>1419203593</t>
  </si>
  <si>
    <t>Elektrochirurginis peilis Force FX</t>
  </si>
  <si>
    <t>F8GB59493A</t>
  </si>
  <si>
    <t>Priėmimo - skubios pagalbos skyrius</t>
  </si>
  <si>
    <t>Kūdikių svarstyklės KERN MPS 200K 100PM</t>
  </si>
  <si>
    <t>WOC11002883</t>
  </si>
  <si>
    <t>Paciento monitorius Intelli Vue MP20</t>
  </si>
  <si>
    <t>DE72860827</t>
  </si>
  <si>
    <t>Elektrokardiografas Kenz Cardico 1211</t>
  </si>
  <si>
    <t>1005-0257</t>
  </si>
  <si>
    <t>Vakuuminis siurblys Victoria Versa</t>
  </si>
  <si>
    <t>V6066</t>
  </si>
  <si>
    <t>Vaikų ligų skyrius</t>
  </si>
  <si>
    <t>Pulsoksimetras H100B</t>
  </si>
  <si>
    <t>M1720900210020</t>
  </si>
  <si>
    <t>Inhaliatorius Pari Boy SX</t>
  </si>
  <si>
    <t>2W15L08570</t>
  </si>
  <si>
    <t>Inhaliatorius Aerosaltor</t>
  </si>
  <si>
    <t>MN80000</t>
  </si>
  <si>
    <t>Inhaliatorius Albatros</t>
  </si>
  <si>
    <t>0094-40A</t>
  </si>
  <si>
    <t>Atsiurbėjas F-40</t>
  </si>
  <si>
    <t>164000056</t>
  </si>
  <si>
    <t>Vidaus ligų skyrius</t>
  </si>
  <si>
    <t>Infuzinė pompa Infuzomat FM B. Braun</t>
  </si>
  <si>
    <t>0123</t>
  </si>
  <si>
    <t>Elektrokardiografas SE-601</t>
  </si>
  <si>
    <t>360251-M17B04100002</t>
  </si>
  <si>
    <t>V6068</t>
  </si>
  <si>
    <t>Neurologijos skyrius</t>
  </si>
  <si>
    <t>Atsiurbėjas Vacuson 18 EB2369 Nouvag</t>
  </si>
  <si>
    <t>40480</t>
  </si>
  <si>
    <t>Elektrokardiografas AR-600</t>
  </si>
  <si>
    <t>04961227</t>
  </si>
  <si>
    <t>Šviesos terapijos lempa Philips HF3305</t>
  </si>
  <si>
    <t>0344</t>
  </si>
  <si>
    <t>Centralizuotos sterilizacinės skyrius</t>
  </si>
  <si>
    <t>Rotacinis siųlėtuvas HAWO</t>
  </si>
  <si>
    <t>Garo sterilizatorius AZTECA A-669</t>
  </si>
  <si>
    <t>35150002</t>
  </si>
  <si>
    <t>35140006</t>
  </si>
  <si>
    <t>med. įrangos tikrinimo kiekis viso</t>
  </si>
  <si>
    <t>Iš viso per 24 mėn.: Eur. be PVM</t>
  </si>
  <si>
    <t>Iš viso už TP per du metus suma be PVM</t>
  </si>
  <si>
    <t>PVM 21%</t>
  </si>
  <si>
    <t>Iš viso už TP per du metus suma su PVM</t>
  </si>
  <si>
    <t>Atsiurbėjas VICTORIA VERSA</t>
  </si>
  <si>
    <t>Infuzuojamų tirpalų šildytuvas LHI-A13</t>
  </si>
  <si>
    <t>UK</t>
  </si>
  <si>
    <t>Švirkštinė pompa PERFUSOR FM</t>
  </si>
  <si>
    <t>Švirkštinė pompa AITECS 2017</t>
  </si>
  <si>
    <t>A70203400</t>
  </si>
  <si>
    <t>LT</t>
  </si>
  <si>
    <t>A70203396</t>
  </si>
  <si>
    <t>A70203399</t>
  </si>
  <si>
    <t>A70203398</t>
  </si>
  <si>
    <t>A70203397</t>
  </si>
  <si>
    <t>Švirkštinė pompa AITECS 2016</t>
  </si>
  <si>
    <t>A62192191</t>
  </si>
  <si>
    <t>A62192100</t>
  </si>
  <si>
    <t>A62221179</t>
  </si>
  <si>
    <t>A62221178</t>
  </si>
  <si>
    <t>A62221175</t>
  </si>
  <si>
    <t>A62221185</t>
  </si>
  <si>
    <t>A62221176</t>
  </si>
  <si>
    <t>A62221188</t>
  </si>
  <si>
    <t>A62221177</t>
  </si>
  <si>
    <t>A62221187</t>
  </si>
  <si>
    <t>A62221189</t>
  </si>
  <si>
    <t>A62221186</t>
  </si>
  <si>
    <t>A62221183</t>
  </si>
  <si>
    <t>A62221184</t>
  </si>
  <si>
    <t>A62221182</t>
  </si>
  <si>
    <t>A62221180</t>
  </si>
  <si>
    <t>A62221181</t>
  </si>
  <si>
    <t>Paciento monitorius STORM 5500B</t>
  </si>
  <si>
    <t>2006/3627</t>
  </si>
  <si>
    <t>DE</t>
  </si>
  <si>
    <t>2005/1905</t>
  </si>
  <si>
    <t>2006/3626</t>
  </si>
  <si>
    <t>A02011</t>
  </si>
  <si>
    <t>A05127</t>
  </si>
  <si>
    <t>Defibriliatorius-monitorius D500</t>
  </si>
  <si>
    <t>Defibriliatorius-monitorius Primedic</t>
  </si>
  <si>
    <t>Holterio EKG Custo Flash 510</t>
  </si>
  <si>
    <t>LS5013</t>
  </si>
  <si>
    <t>LA26086</t>
  </si>
  <si>
    <t>LA26290</t>
  </si>
  <si>
    <t>Veloergometras Corival</t>
  </si>
  <si>
    <t>3816</t>
  </si>
  <si>
    <t>Kolposkopas KSK 150 FC</t>
  </si>
  <si>
    <t>6022104346</t>
  </si>
  <si>
    <t>Kvėpavimo f-jų tyrimo aparatas Spirovit SP-260</t>
  </si>
  <si>
    <t>Echokardiografas VIVID</t>
  </si>
  <si>
    <t>Veloergometrijos komplektas</t>
  </si>
  <si>
    <t>Videokolonoskopas Pentax</t>
  </si>
  <si>
    <t>Ultragarsinis aparatas Hitachi AVIUS</t>
  </si>
  <si>
    <t>Ginekologinė kėdė GOLEM 6E</t>
  </si>
  <si>
    <t xml:space="preserve">Komprimetras </t>
  </si>
  <si>
    <t xml:space="preserve">Operacinis stalas TRUMPF </t>
  </si>
  <si>
    <t>Operacinis stalas ALVO</t>
  </si>
  <si>
    <t>PL</t>
  </si>
  <si>
    <t>Elektrokardiografas KENZ 106</t>
  </si>
  <si>
    <t>8026-9281</t>
  </si>
  <si>
    <t>JP</t>
  </si>
  <si>
    <t>Pulsoksimetras D Rad-5V</t>
  </si>
  <si>
    <t>502277</t>
  </si>
  <si>
    <t>Paciento monitorius PHILIPS MP-5</t>
  </si>
  <si>
    <t>Ultragarso terapijos prietaisas UT2200</t>
  </si>
  <si>
    <t>21712010800006</t>
  </si>
  <si>
    <t>CN</t>
  </si>
  <si>
    <t>Šviesos terapijos lempa Hydrosun 575</t>
  </si>
  <si>
    <t>20600019</t>
  </si>
  <si>
    <t>2W15/03882</t>
  </si>
  <si>
    <t>Parafino šildymo aparatas Henser PB 6-50/4</t>
  </si>
  <si>
    <t>828420622111</t>
  </si>
  <si>
    <t>Elektroterapijos prietaisas Physio Go Astar 200A</t>
  </si>
  <si>
    <t>04/L1/AT</t>
  </si>
  <si>
    <t>Elektroterapijos prietaisas Physio Go Astar 100A</t>
  </si>
  <si>
    <t>01/N1/AT</t>
  </si>
  <si>
    <t>Mikrobangų terapijos prietaisas Thermatur M250</t>
  </si>
  <si>
    <t>5850B015875</t>
  </si>
  <si>
    <t>Elektrokardiografas i-MAC120</t>
  </si>
  <si>
    <t>214005N0013</t>
  </si>
  <si>
    <t>Operacinis mobilus šviestuvas YDE 500D</t>
  </si>
  <si>
    <t>DZ20200625</t>
  </si>
  <si>
    <t>Šildomas naujagimio stalelis IW934</t>
  </si>
  <si>
    <t>13805000655</t>
  </si>
  <si>
    <t>N Zeland</t>
  </si>
  <si>
    <t>Operacinis stalas ALVO Etiuda 4-02</t>
  </si>
  <si>
    <t>Echoskopas Apogee2300</t>
  </si>
  <si>
    <t>116110182073R</t>
  </si>
  <si>
    <t>Švirkštinė pompa SEP-10S Plus</t>
  </si>
  <si>
    <t>AOP188736</t>
  </si>
  <si>
    <t>Paciento monitorius STORM 5300</t>
  </si>
  <si>
    <t>Paciento monitorius Mindray ePM-12</t>
  </si>
  <si>
    <t>AC6-19019535</t>
  </si>
  <si>
    <t>AC6-19019531</t>
  </si>
  <si>
    <t>AC6-19019536</t>
  </si>
  <si>
    <t>AC6-19019533</t>
  </si>
  <si>
    <t>AC6-19019537</t>
  </si>
  <si>
    <t>AC6-19019534</t>
  </si>
  <si>
    <t>AC6-19019532</t>
  </si>
  <si>
    <t>AC6-19019538</t>
  </si>
  <si>
    <t>Paciento monitorius Mindray uMEC-10</t>
  </si>
  <si>
    <t>KN-19117597</t>
  </si>
  <si>
    <t>KN-19117596</t>
  </si>
  <si>
    <t>Atsiurbėjas Vacuson 40</t>
  </si>
  <si>
    <t>4164</t>
  </si>
  <si>
    <t>Elektrokardiografas M-Trace</t>
  </si>
  <si>
    <t>4259</t>
  </si>
  <si>
    <t>530080</t>
  </si>
  <si>
    <t>4 kartai</t>
  </si>
  <si>
    <t>2 kartai</t>
  </si>
  <si>
    <t>Invent. Nr.</t>
  </si>
  <si>
    <t>1k/m</t>
  </si>
  <si>
    <t>2k/m</t>
  </si>
  <si>
    <t>Periodiškumas (kartai per metus)</t>
  </si>
  <si>
    <t xml:space="preserve"> 1 karto kaina Eur.be PVM </t>
  </si>
  <si>
    <t>Iš viso per 24 mėn. Eur su PVM</t>
  </si>
  <si>
    <t>Didelio srauto O2 prietaisas H80M</t>
  </si>
  <si>
    <t>Anesteziologijos - Reanimacijos skyrius</t>
  </si>
  <si>
    <t>PD 2 Priedas</t>
  </si>
  <si>
    <t>7370,00 Eur</t>
  </si>
  <si>
    <t>1547,70 Eur</t>
  </si>
  <si>
    <t>8917,70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</si>
</sst>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9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 wrapText="1"/>
    </xf>
    <xf numFmtId="49" fontId="3" fillId="0" borderId="3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/>
    <xf numFmtId="49" fontId="1" fillId="0" borderId="0" xfId="0" applyNumberFormat="1" applyFont="1"/>
    <xf numFmtId="0" fontId="1" fillId="0" borderId="0" xfId="0" applyFont="1" applyAlignment="1">
      <alignment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Border="1"/>
    <xf numFmtId="49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6"/>
  <sheetViews>
    <sheetView tabSelected="1" workbookViewId="0">
      <selection activeCell="F196" sqref="F196"/>
    </sheetView>
  </sheetViews>
  <sheetFormatPr defaultRowHeight="13.8" x14ac:dyDescent="0.25"/>
  <cols>
    <col min="1" max="1" width="5.33203125" style="22" customWidth="1"/>
    <col min="2" max="2" width="41.33203125" style="22" customWidth="1"/>
    <col min="3" max="3" width="16.109375" style="24" customWidth="1"/>
    <col min="4" max="4" width="23.109375" style="25" customWidth="1"/>
    <col min="5" max="8" width="8.33203125" style="22" customWidth="1"/>
    <col min="9" max="9" width="8.6640625" style="22" customWidth="1"/>
    <col min="10" max="10" width="8.33203125" style="22" customWidth="1"/>
    <col min="11" max="257" width="9.109375" style="22"/>
    <col min="258" max="258" width="5.33203125" style="22" customWidth="1"/>
    <col min="259" max="259" width="41.33203125" style="22" customWidth="1"/>
    <col min="260" max="260" width="16.109375" style="22" customWidth="1"/>
    <col min="261" max="261" width="16.88671875" style="22" customWidth="1"/>
    <col min="262" max="264" width="8.33203125" style="22" customWidth="1"/>
    <col min="265" max="265" width="8.6640625" style="22" customWidth="1"/>
    <col min="266" max="266" width="8.33203125" style="22" customWidth="1"/>
    <col min="267" max="513" width="9.109375" style="22"/>
    <col min="514" max="514" width="5.33203125" style="22" customWidth="1"/>
    <col min="515" max="515" width="41.33203125" style="22" customWidth="1"/>
    <col min="516" max="516" width="16.109375" style="22" customWidth="1"/>
    <col min="517" max="517" width="16.88671875" style="22" customWidth="1"/>
    <col min="518" max="520" width="8.33203125" style="22" customWidth="1"/>
    <col min="521" max="521" width="8.6640625" style="22" customWidth="1"/>
    <col min="522" max="522" width="8.33203125" style="22" customWidth="1"/>
    <col min="523" max="769" width="9.109375" style="22"/>
    <col min="770" max="770" width="5.33203125" style="22" customWidth="1"/>
    <col min="771" max="771" width="41.33203125" style="22" customWidth="1"/>
    <col min="772" max="772" width="16.109375" style="22" customWidth="1"/>
    <col min="773" max="773" width="16.88671875" style="22" customWidth="1"/>
    <col min="774" max="776" width="8.33203125" style="22" customWidth="1"/>
    <col min="777" max="777" width="8.6640625" style="22" customWidth="1"/>
    <col min="778" max="778" width="8.33203125" style="22" customWidth="1"/>
    <col min="779" max="1025" width="9.109375" style="22"/>
    <col min="1026" max="1026" width="5.33203125" style="22" customWidth="1"/>
    <col min="1027" max="1027" width="41.33203125" style="22" customWidth="1"/>
    <col min="1028" max="1028" width="16.109375" style="22" customWidth="1"/>
    <col min="1029" max="1029" width="16.88671875" style="22" customWidth="1"/>
    <col min="1030" max="1032" width="8.33203125" style="22" customWidth="1"/>
    <col min="1033" max="1033" width="8.6640625" style="22" customWidth="1"/>
    <col min="1034" max="1034" width="8.33203125" style="22" customWidth="1"/>
    <col min="1035" max="1281" width="9.109375" style="22"/>
    <col min="1282" max="1282" width="5.33203125" style="22" customWidth="1"/>
    <col min="1283" max="1283" width="41.33203125" style="22" customWidth="1"/>
    <col min="1284" max="1284" width="16.109375" style="22" customWidth="1"/>
    <col min="1285" max="1285" width="16.88671875" style="22" customWidth="1"/>
    <col min="1286" max="1288" width="8.33203125" style="22" customWidth="1"/>
    <col min="1289" max="1289" width="8.6640625" style="22" customWidth="1"/>
    <col min="1290" max="1290" width="8.33203125" style="22" customWidth="1"/>
    <col min="1291" max="1537" width="9.109375" style="22"/>
    <col min="1538" max="1538" width="5.33203125" style="22" customWidth="1"/>
    <col min="1539" max="1539" width="41.33203125" style="22" customWidth="1"/>
    <col min="1540" max="1540" width="16.109375" style="22" customWidth="1"/>
    <col min="1541" max="1541" width="16.88671875" style="22" customWidth="1"/>
    <col min="1542" max="1544" width="8.33203125" style="22" customWidth="1"/>
    <col min="1545" max="1545" width="8.6640625" style="22" customWidth="1"/>
    <col min="1546" max="1546" width="8.33203125" style="22" customWidth="1"/>
    <col min="1547" max="1793" width="9.109375" style="22"/>
    <col min="1794" max="1794" width="5.33203125" style="22" customWidth="1"/>
    <col min="1795" max="1795" width="41.33203125" style="22" customWidth="1"/>
    <col min="1796" max="1796" width="16.109375" style="22" customWidth="1"/>
    <col min="1797" max="1797" width="16.88671875" style="22" customWidth="1"/>
    <col min="1798" max="1800" width="8.33203125" style="22" customWidth="1"/>
    <col min="1801" max="1801" width="8.6640625" style="22" customWidth="1"/>
    <col min="1802" max="1802" width="8.33203125" style="22" customWidth="1"/>
    <col min="1803" max="2049" width="9.109375" style="22"/>
    <col min="2050" max="2050" width="5.33203125" style="22" customWidth="1"/>
    <col min="2051" max="2051" width="41.33203125" style="22" customWidth="1"/>
    <col min="2052" max="2052" width="16.109375" style="22" customWidth="1"/>
    <col min="2053" max="2053" width="16.88671875" style="22" customWidth="1"/>
    <col min="2054" max="2056" width="8.33203125" style="22" customWidth="1"/>
    <col min="2057" max="2057" width="8.6640625" style="22" customWidth="1"/>
    <col min="2058" max="2058" width="8.33203125" style="22" customWidth="1"/>
    <col min="2059" max="2305" width="9.109375" style="22"/>
    <col min="2306" max="2306" width="5.33203125" style="22" customWidth="1"/>
    <col min="2307" max="2307" width="41.33203125" style="22" customWidth="1"/>
    <col min="2308" max="2308" width="16.109375" style="22" customWidth="1"/>
    <col min="2309" max="2309" width="16.88671875" style="22" customWidth="1"/>
    <col min="2310" max="2312" width="8.33203125" style="22" customWidth="1"/>
    <col min="2313" max="2313" width="8.6640625" style="22" customWidth="1"/>
    <col min="2314" max="2314" width="8.33203125" style="22" customWidth="1"/>
    <col min="2315" max="2561" width="9.109375" style="22"/>
    <col min="2562" max="2562" width="5.33203125" style="22" customWidth="1"/>
    <col min="2563" max="2563" width="41.33203125" style="22" customWidth="1"/>
    <col min="2564" max="2564" width="16.109375" style="22" customWidth="1"/>
    <col min="2565" max="2565" width="16.88671875" style="22" customWidth="1"/>
    <col min="2566" max="2568" width="8.33203125" style="22" customWidth="1"/>
    <col min="2569" max="2569" width="8.6640625" style="22" customWidth="1"/>
    <col min="2570" max="2570" width="8.33203125" style="22" customWidth="1"/>
    <col min="2571" max="2817" width="9.109375" style="22"/>
    <col min="2818" max="2818" width="5.33203125" style="22" customWidth="1"/>
    <col min="2819" max="2819" width="41.33203125" style="22" customWidth="1"/>
    <col min="2820" max="2820" width="16.109375" style="22" customWidth="1"/>
    <col min="2821" max="2821" width="16.88671875" style="22" customWidth="1"/>
    <col min="2822" max="2824" width="8.33203125" style="22" customWidth="1"/>
    <col min="2825" max="2825" width="8.6640625" style="22" customWidth="1"/>
    <col min="2826" max="2826" width="8.33203125" style="22" customWidth="1"/>
    <col min="2827" max="3073" width="9.109375" style="22"/>
    <col min="3074" max="3074" width="5.33203125" style="22" customWidth="1"/>
    <col min="3075" max="3075" width="41.33203125" style="22" customWidth="1"/>
    <col min="3076" max="3076" width="16.109375" style="22" customWidth="1"/>
    <col min="3077" max="3077" width="16.88671875" style="22" customWidth="1"/>
    <col min="3078" max="3080" width="8.33203125" style="22" customWidth="1"/>
    <col min="3081" max="3081" width="8.6640625" style="22" customWidth="1"/>
    <col min="3082" max="3082" width="8.33203125" style="22" customWidth="1"/>
    <col min="3083" max="3329" width="9.109375" style="22"/>
    <col min="3330" max="3330" width="5.33203125" style="22" customWidth="1"/>
    <col min="3331" max="3331" width="41.33203125" style="22" customWidth="1"/>
    <col min="3332" max="3332" width="16.109375" style="22" customWidth="1"/>
    <col min="3333" max="3333" width="16.88671875" style="22" customWidth="1"/>
    <col min="3334" max="3336" width="8.33203125" style="22" customWidth="1"/>
    <col min="3337" max="3337" width="8.6640625" style="22" customWidth="1"/>
    <col min="3338" max="3338" width="8.33203125" style="22" customWidth="1"/>
    <col min="3339" max="3585" width="9.109375" style="22"/>
    <col min="3586" max="3586" width="5.33203125" style="22" customWidth="1"/>
    <col min="3587" max="3587" width="41.33203125" style="22" customWidth="1"/>
    <col min="3588" max="3588" width="16.109375" style="22" customWidth="1"/>
    <col min="3589" max="3589" width="16.88671875" style="22" customWidth="1"/>
    <col min="3590" max="3592" width="8.33203125" style="22" customWidth="1"/>
    <col min="3593" max="3593" width="8.6640625" style="22" customWidth="1"/>
    <col min="3594" max="3594" width="8.33203125" style="22" customWidth="1"/>
    <col min="3595" max="3841" width="9.109375" style="22"/>
    <col min="3842" max="3842" width="5.33203125" style="22" customWidth="1"/>
    <col min="3843" max="3843" width="41.33203125" style="22" customWidth="1"/>
    <col min="3844" max="3844" width="16.109375" style="22" customWidth="1"/>
    <col min="3845" max="3845" width="16.88671875" style="22" customWidth="1"/>
    <col min="3846" max="3848" width="8.33203125" style="22" customWidth="1"/>
    <col min="3849" max="3849" width="8.6640625" style="22" customWidth="1"/>
    <col min="3850" max="3850" width="8.33203125" style="22" customWidth="1"/>
    <col min="3851" max="4097" width="9.109375" style="22"/>
    <col min="4098" max="4098" width="5.33203125" style="22" customWidth="1"/>
    <col min="4099" max="4099" width="41.33203125" style="22" customWidth="1"/>
    <col min="4100" max="4100" width="16.109375" style="22" customWidth="1"/>
    <col min="4101" max="4101" width="16.88671875" style="22" customWidth="1"/>
    <col min="4102" max="4104" width="8.33203125" style="22" customWidth="1"/>
    <col min="4105" max="4105" width="8.6640625" style="22" customWidth="1"/>
    <col min="4106" max="4106" width="8.33203125" style="22" customWidth="1"/>
    <col min="4107" max="4353" width="9.109375" style="22"/>
    <col min="4354" max="4354" width="5.33203125" style="22" customWidth="1"/>
    <col min="4355" max="4355" width="41.33203125" style="22" customWidth="1"/>
    <col min="4356" max="4356" width="16.109375" style="22" customWidth="1"/>
    <col min="4357" max="4357" width="16.88671875" style="22" customWidth="1"/>
    <col min="4358" max="4360" width="8.33203125" style="22" customWidth="1"/>
    <col min="4361" max="4361" width="8.6640625" style="22" customWidth="1"/>
    <col min="4362" max="4362" width="8.33203125" style="22" customWidth="1"/>
    <col min="4363" max="4609" width="9.109375" style="22"/>
    <col min="4610" max="4610" width="5.33203125" style="22" customWidth="1"/>
    <col min="4611" max="4611" width="41.33203125" style="22" customWidth="1"/>
    <col min="4612" max="4612" width="16.109375" style="22" customWidth="1"/>
    <col min="4613" max="4613" width="16.88671875" style="22" customWidth="1"/>
    <col min="4614" max="4616" width="8.33203125" style="22" customWidth="1"/>
    <col min="4617" max="4617" width="8.6640625" style="22" customWidth="1"/>
    <col min="4618" max="4618" width="8.33203125" style="22" customWidth="1"/>
    <col min="4619" max="4865" width="9.109375" style="22"/>
    <col min="4866" max="4866" width="5.33203125" style="22" customWidth="1"/>
    <col min="4867" max="4867" width="41.33203125" style="22" customWidth="1"/>
    <col min="4868" max="4868" width="16.109375" style="22" customWidth="1"/>
    <col min="4869" max="4869" width="16.88671875" style="22" customWidth="1"/>
    <col min="4870" max="4872" width="8.33203125" style="22" customWidth="1"/>
    <col min="4873" max="4873" width="8.6640625" style="22" customWidth="1"/>
    <col min="4874" max="4874" width="8.33203125" style="22" customWidth="1"/>
    <col min="4875" max="5121" width="9.109375" style="22"/>
    <col min="5122" max="5122" width="5.33203125" style="22" customWidth="1"/>
    <col min="5123" max="5123" width="41.33203125" style="22" customWidth="1"/>
    <col min="5124" max="5124" width="16.109375" style="22" customWidth="1"/>
    <col min="5125" max="5125" width="16.88671875" style="22" customWidth="1"/>
    <col min="5126" max="5128" width="8.33203125" style="22" customWidth="1"/>
    <col min="5129" max="5129" width="8.6640625" style="22" customWidth="1"/>
    <col min="5130" max="5130" width="8.33203125" style="22" customWidth="1"/>
    <col min="5131" max="5377" width="9.109375" style="22"/>
    <col min="5378" max="5378" width="5.33203125" style="22" customWidth="1"/>
    <col min="5379" max="5379" width="41.33203125" style="22" customWidth="1"/>
    <col min="5380" max="5380" width="16.109375" style="22" customWidth="1"/>
    <col min="5381" max="5381" width="16.88671875" style="22" customWidth="1"/>
    <col min="5382" max="5384" width="8.33203125" style="22" customWidth="1"/>
    <col min="5385" max="5385" width="8.6640625" style="22" customWidth="1"/>
    <col min="5386" max="5386" width="8.33203125" style="22" customWidth="1"/>
    <col min="5387" max="5633" width="9.109375" style="22"/>
    <col min="5634" max="5634" width="5.33203125" style="22" customWidth="1"/>
    <col min="5635" max="5635" width="41.33203125" style="22" customWidth="1"/>
    <col min="5636" max="5636" width="16.109375" style="22" customWidth="1"/>
    <col min="5637" max="5637" width="16.88671875" style="22" customWidth="1"/>
    <col min="5638" max="5640" width="8.33203125" style="22" customWidth="1"/>
    <col min="5641" max="5641" width="8.6640625" style="22" customWidth="1"/>
    <col min="5642" max="5642" width="8.33203125" style="22" customWidth="1"/>
    <col min="5643" max="5889" width="9.109375" style="22"/>
    <col min="5890" max="5890" width="5.33203125" style="22" customWidth="1"/>
    <col min="5891" max="5891" width="41.33203125" style="22" customWidth="1"/>
    <col min="5892" max="5892" width="16.109375" style="22" customWidth="1"/>
    <col min="5893" max="5893" width="16.88671875" style="22" customWidth="1"/>
    <col min="5894" max="5896" width="8.33203125" style="22" customWidth="1"/>
    <col min="5897" max="5897" width="8.6640625" style="22" customWidth="1"/>
    <col min="5898" max="5898" width="8.33203125" style="22" customWidth="1"/>
    <col min="5899" max="6145" width="9.109375" style="22"/>
    <col min="6146" max="6146" width="5.33203125" style="22" customWidth="1"/>
    <col min="6147" max="6147" width="41.33203125" style="22" customWidth="1"/>
    <col min="6148" max="6148" width="16.109375" style="22" customWidth="1"/>
    <col min="6149" max="6149" width="16.88671875" style="22" customWidth="1"/>
    <col min="6150" max="6152" width="8.33203125" style="22" customWidth="1"/>
    <col min="6153" max="6153" width="8.6640625" style="22" customWidth="1"/>
    <col min="6154" max="6154" width="8.33203125" style="22" customWidth="1"/>
    <col min="6155" max="6401" width="9.109375" style="22"/>
    <col min="6402" max="6402" width="5.33203125" style="22" customWidth="1"/>
    <col min="6403" max="6403" width="41.33203125" style="22" customWidth="1"/>
    <col min="6404" max="6404" width="16.109375" style="22" customWidth="1"/>
    <col min="6405" max="6405" width="16.88671875" style="22" customWidth="1"/>
    <col min="6406" max="6408" width="8.33203125" style="22" customWidth="1"/>
    <col min="6409" max="6409" width="8.6640625" style="22" customWidth="1"/>
    <col min="6410" max="6410" width="8.33203125" style="22" customWidth="1"/>
    <col min="6411" max="6657" width="9.109375" style="22"/>
    <col min="6658" max="6658" width="5.33203125" style="22" customWidth="1"/>
    <col min="6659" max="6659" width="41.33203125" style="22" customWidth="1"/>
    <col min="6660" max="6660" width="16.109375" style="22" customWidth="1"/>
    <col min="6661" max="6661" width="16.88671875" style="22" customWidth="1"/>
    <col min="6662" max="6664" width="8.33203125" style="22" customWidth="1"/>
    <col min="6665" max="6665" width="8.6640625" style="22" customWidth="1"/>
    <col min="6666" max="6666" width="8.33203125" style="22" customWidth="1"/>
    <col min="6667" max="6913" width="9.109375" style="22"/>
    <col min="6914" max="6914" width="5.33203125" style="22" customWidth="1"/>
    <col min="6915" max="6915" width="41.33203125" style="22" customWidth="1"/>
    <col min="6916" max="6916" width="16.109375" style="22" customWidth="1"/>
    <col min="6917" max="6917" width="16.88671875" style="22" customWidth="1"/>
    <col min="6918" max="6920" width="8.33203125" style="22" customWidth="1"/>
    <col min="6921" max="6921" width="8.6640625" style="22" customWidth="1"/>
    <col min="6922" max="6922" width="8.33203125" style="22" customWidth="1"/>
    <col min="6923" max="7169" width="9.109375" style="22"/>
    <col min="7170" max="7170" width="5.33203125" style="22" customWidth="1"/>
    <col min="7171" max="7171" width="41.33203125" style="22" customWidth="1"/>
    <col min="7172" max="7172" width="16.109375" style="22" customWidth="1"/>
    <col min="7173" max="7173" width="16.88671875" style="22" customWidth="1"/>
    <col min="7174" max="7176" width="8.33203125" style="22" customWidth="1"/>
    <col min="7177" max="7177" width="8.6640625" style="22" customWidth="1"/>
    <col min="7178" max="7178" width="8.33203125" style="22" customWidth="1"/>
    <col min="7179" max="7425" width="9.109375" style="22"/>
    <col min="7426" max="7426" width="5.33203125" style="22" customWidth="1"/>
    <col min="7427" max="7427" width="41.33203125" style="22" customWidth="1"/>
    <col min="7428" max="7428" width="16.109375" style="22" customWidth="1"/>
    <col min="7429" max="7429" width="16.88671875" style="22" customWidth="1"/>
    <col min="7430" max="7432" width="8.33203125" style="22" customWidth="1"/>
    <col min="7433" max="7433" width="8.6640625" style="22" customWidth="1"/>
    <col min="7434" max="7434" width="8.33203125" style="22" customWidth="1"/>
    <col min="7435" max="7681" width="9.109375" style="22"/>
    <col min="7682" max="7682" width="5.33203125" style="22" customWidth="1"/>
    <col min="7683" max="7683" width="41.33203125" style="22" customWidth="1"/>
    <col min="7684" max="7684" width="16.109375" style="22" customWidth="1"/>
    <col min="7685" max="7685" width="16.88671875" style="22" customWidth="1"/>
    <col min="7686" max="7688" width="8.33203125" style="22" customWidth="1"/>
    <col min="7689" max="7689" width="8.6640625" style="22" customWidth="1"/>
    <col min="7690" max="7690" width="8.33203125" style="22" customWidth="1"/>
    <col min="7691" max="7937" width="9.109375" style="22"/>
    <col min="7938" max="7938" width="5.33203125" style="22" customWidth="1"/>
    <col min="7939" max="7939" width="41.33203125" style="22" customWidth="1"/>
    <col min="7940" max="7940" width="16.109375" style="22" customWidth="1"/>
    <col min="7941" max="7941" width="16.88671875" style="22" customWidth="1"/>
    <col min="7942" max="7944" width="8.33203125" style="22" customWidth="1"/>
    <col min="7945" max="7945" width="8.6640625" style="22" customWidth="1"/>
    <col min="7946" max="7946" width="8.33203125" style="22" customWidth="1"/>
    <col min="7947" max="8193" width="9.109375" style="22"/>
    <col min="8194" max="8194" width="5.33203125" style="22" customWidth="1"/>
    <col min="8195" max="8195" width="41.33203125" style="22" customWidth="1"/>
    <col min="8196" max="8196" width="16.109375" style="22" customWidth="1"/>
    <col min="8197" max="8197" width="16.88671875" style="22" customWidth="1"/>
    <col min="8198" max="8200" width="8.33203125" style="22" customWidth="1"/>
    <col min="8201" max="8201" width="8.6640625" style="22" customWidth="1"/>
    <col min="8202" max="8202" width="8.33203125" style="22" customWidth="1"/>
    <col min="8203" max="8449" width="9.109375" style="22"/>
    <col min="8450" max="8450" width="5.33203125" style="22" customWidth="1"/>
    <col min="8451" max="8451" width="41.33203125" style="22" customWidth="1"/>
    <col min="8452" max="8452" width="16.109375" style="22" customWidth="1"/>
    <col min="8453" max="8453" width="16.88671875" style="22" customWidth="1"/>
    <col min="8454" max="8456" width="8.33203125" style="22" customWidth="1"/>
    <col min="8457" max="8457" width="8.6640625" style="22" customWidth="1"/>
    <col min="8458" max="8458" width="8.33203125" style="22" customWidth="1"/>
    <col min="8459" max="8705" width="9.109375" style="22"/>
    <col min="8706" max="8706" width="5.33203125" style="22" customWidth="1"/>
    <col min="8707" max="8707" width="41.33203125" style="22" customWidth="1"/>
    <col min="8708" max="8708" width="16.109375" style="22" customWidth="1"/>
    <col min="8709" max="8709" width="16.88671875" style="22" customWidth="1"/>
    <col min="8710" max="8712" width="8.33203125" style="22" customWidth="1"/>
    <col min="8713" max="8713" width="8.6640625" style="22" customWidth="1"/>
    <col min="8714" max="8714" width="8.33203125" style="22" customWidth="1"/>
    <col min="8715" max="8961" width="9.109375" style="22"/>
    <col min="8962" max="8962" width="5.33203125" style="22" customWidth="1"/>
    <col min="8963" max="8963" width="41.33203125" style="22" customWidth="1"/>
    <col min="8964" max="8964" width="16.109375" style="22" customWidth="1"/>
    <col min="8965" max="8965" width="16.88671875" style="22" customWidth="1"/>
    <col min="8966" max="8968" width="8.33203125" style="22" customWidth="1"/>
    <col min="8969" max="8969" width="8.6640625" style="22" customWidth="1"/>
    <col min="8970" max="8970" width="8.33203125" style="22" customWidth="1"/>
    <col min="8971" max="9217" width="9.109375" style="22"/>
    <col min="9218" max="9218" width="5.33203125" style="22" customWidth="1"/>
    <col min="9219" max="9219" width="41.33203125" style="22" customWidth="1"/>
    <col min="9220" max="9220" width="16.109375" style="22" customWidth="1"/>
    <col min="9221" max="9221" width="16.88671875" style="22" customWidth="1"/>
    <col min="9222" max="9224" width="8.33203125" style="22" customWidth="1"/>
    <col min="9225" max="9225" width="8.6640625" style="22" customWidth="1"/>
    <col min="9226" max="9226" width="8.33203125" style="22" customWidth="1"/>
    <col min="9227" max="9473" width="9.109375" style="22"/>
    <col min="9474" max="9474" width="5.33203125" style="22" customWidth="1"/>
    <col min="9475" max="9475" width="41.33203125" style="22" customWidth="1"/>
    <col min="9476" max="9476" width="16.109375" style="22" customWidth="1"/>
    <col min="9477" max="9477" width="16.88671875" style="22" customWidth="1"/>
    <col min="9478" max="9480" width="8.33203125" style="22" customWidth="1"/>
    <col min="9481" max="9481" width="8.6640625" style="22" customWidth="1"/>
    <col min="9482" max="9482" width="8.33203125" style="22" customWidth="1"/>
    <col min="9483" max="9729" width="9.109375" style="22"/>
    <col min="9730" max="9730" width="5.33203125" style="22" customWidth="1"/>
    <col min="9731" max="9731" width="41.33203125" style="22" customWidth="1"/>
    <col min="9732" max="9732" width="16.109375" style="22" customWidth="1"/>
    <col min="9733" max="9733" width="16.88671875" style="22" customWidth="1"/>
    <col min="9734" max="9736" width="8.33203125" style="22" customWidth="1"/>
    <col min="9737" max="9737" width="8.6640625" style="22" customWidth="1"/>
    <col min="9738" max="9738" width="8.33203125" style="22" customWidth="1"/>
    <col min="9739" max="9985" width="9.109375" style="22"/>
    <col min="9986" max="9986" width="5.33203125" style="22" customWidth="1"/>
    <col min="9987" max="9987" width="41.33203125" style="22" customWidth="1"/>
    <col min="9988" max="9988" width="16.109375" style="22" customWidth="1"/>
    <col min="9989" max="9989" width="16.88671875" style="22" customWidth="1"/>
    <col min="9990" max="9992" width="8.33203125" style="22" customWidth="1"/>
    <col min="9993" max="9993" width="8.6640625" style="22" customWidth="1"/>
    <col min="9994" max="9994" width="8.33203125" style="22" customWidth="1"/>
    <col min="9995" max="10241" width="9.109375" style="22"/>
    <col min="10242" max="10242" width="5.33203125" style="22" customWidth="1"/>
    <col min="10243" max="10243" width="41.33203125" style="22" customWidth="1"/>
    <col min="10244" max="10244" width="16.109375" style="22" customWidth="1"/>
    <col min="10245" max="10245" width="16.88671875" style="22" customWidth="1"/>
    <col min="10246" max="10248" width="8.33203125" style="22" customWidth="1"/>
    <col min="10249" max="10249" width="8.6640625" style="22" customWidth="1"/>
    <col min="10250" max="10250" width="8.33203125" style="22" customWidth="1"/>
    <col min="10251" max="10497" width="9.109375" style="22"/>
    <col min="10498" max="10498" width="5.33203125" style="22" customWidth="1"/>
    <col min="10499" max="10499" width="41.33203125" style="22" customWidth="1"/>
    <col min="10500" max="10500" width="16.109375" style="22" customWidth="1"/>
    <col min="10501" max="10501" width="16.88671875" style="22" customWidth="1"/>
    <col min="10502" max="10504" width="8.33203125" style="22" customWidth="1"/>
    <col min="10505" max="10505" width="8.6640625" style="22" customWidth="1"/>
    <col min="10506" max="10506" width="8.33203125" style="22" customWidth="1"/>
    <col min="10507" max="10753" width="9.109375" style="22"/>
    <col min="10754" max="10754" width="5.33203125" style="22" customWidth="1"/>
    <col min="10755" max="10755" width="41.33203125" style="22" customWidth="1"/>
    <col min="10756" max="10756" width="16.109375" style="22" customWidth="1"/>
    <col min="10757" max="10757" width="16.88671875" style="22" customWidth="1"/>
    <col min="10758" max="10760" width="8.33203125" style="22" customWidth="1"/>
    <col min="10761" max="10761" width="8.6640625" style="22" customWidth="1"/>
    <col min="10762" max="10762" width="8.33203125" style="22" customWidth="1"/>
    <col min="10763" max="11009" width="9.109375" style="22"/>
    <col min="11010" max="11010" width="5.33203125" style="22" customWidth="1"/>
    <col min="11011" max="11011" width="41.33203125" style="22" customWidth="1"/>
    <col min="11012" max="11012" width="16.109375" style="22" customWidth="1"/>
    <col min="11013" max="11013" width="16.88671875" style="22" customWidth="1"/>
    <col min="11014" max="11016" width="8.33203125" style="22" customWidth="1"/>
    <col min="11017" max="11017" width="8.6640625" style="22" customWidth="1"/>
    <col min="11018" max="11018" width="8.33203125" style="22" customWidth="1"/>
    <col min="11019" max="11265" width="9.109375" style="22"/>
    <col min="11266" max="11266" width="5.33203125" style="22" customWidth="1"/>
    <col min="11267" max="11267" width="41.33203125" style="22" customWidth="1"/>
    <col min="11268" max="11268" width="16.109375" style="22" customWidth="1"/>
    <col min="11269" max="11269" width="16.88671875" style="22" customWidth="1"/>
    <col min="11270" max="11272" width="8.33203125" style="22" customWidth="1"/>
    <col min="11273" max="11273" width="8.6640625" style="22" customWidth="1"/>
    <col min="11274" max="11274" width="8.33203125" style="22" customWidth="1"/>
    <col min="11275" max="11521" width="9.109375" style="22"/>
    <col min="11522" max="11522" width="5.33203125" style="22" customWidth="1"/>
    <col min="11523" max="11523" width="41.33203125" style="22" customWidth="1"/>
    <col min="11524" max="11524" width="16.109375" style="22" customWidth="1"/>
    <col min="11525" max="11525" width="16.88671875" style="22" customWidth="1"/>
    <col min="11526" max="11528" width="8.33203125" style="22" customWidth="1"/>
    <col min="11529" max="11529" width="8.6640625" style="22" customWidth="1"/>
    <col min="11530" max="11530" width="8.33203125" style="22" customWidth="1"/>
    <col min="11531" max="11777" width="9.109375" style="22"/>
    <col min="11778" max="11778" width="5.33203125" style="22" customWidth="1"/>
    <col min="11779" max="11779" width="41.33203125" style="22" customWidth="1"/>
    <col min="11780" max="11780" width="16.109375" style="22" customWidth="1"/>
    <col min="11781" max="11781" width="16.88671875" style="22" customWidth="1"/>
    <col min="11782" max="11784" width="8.33203125" style="22" customWidth="1"/>
    <col min="11785" max="11785" width="8.6640625" style="22" customWidth="1"/>
    <col min="11786" max="11786" width="8.33203125" style="22" customWidth="1"/>
    <col min="11787" max="12033" width="9.109375" style="22"/>
    <col min="12034" max="12034" width="5.33203125" style="22" customWidth="1"/>
    <col min="12035" max="12035" width="41.33203125" style="22" customWidth="1"/>
    <col min="12036" max="12036" width="16.109375" style="22" customWidth="1"/>
    <col min="12037" max="12037" width="16.88671875" style="22" customWidth="1"/>
    <col min="12038" max="12040" width="8.33203125" style="22" customWidth="1"/>
    <col min="12041" max="12041" width="8.6640625" style="22" customWidth="1"/>
    <col min="12042" max="12042" width="8.33203125" style="22" customWidth="1"/>
    <col min="12043" max="12289" width="9.109375" style="22"/>
    <col min="12290" max="12290" width="5.33203125" style="22" customWidth="1"/>
    <col min="12291" max="12291" width="41.33203125" style="22" customWidth="1"/>
    <col min="12292" max="12292" width="16.109375" style="22" customWidth="1"/>
    <col min="12293" max="12293" width="16.88671875" style="22" customWidth="1"/>
    <col min="12294" max="12296" width="8.33203125" style="22" customWidth="1"/>
    <col min="12297" max="12297" width="8.6640625" style="22" customWidth="1"/>
    <col min="12298" max="12298" width="8.33203125" style="22" customWidth="1"/>
    <col min="12299" max="12545" width="9.109375" style="22"/>
    <col min="12546" max="12546" width="5.33203125" style="22" customWidth="1"/>
    <col min="12547" max="12547" width="41.33203125" style="22" customWidth="1"/>
    <col min="12548" max="12548" width="16.109375" style="22" customWidth="1"/>
    <col min="12549" max="12549" width="16.88671875" style="22" customWidth="1"/>
    <col min="12550" max="12552" width="8.33203125" style="22" customWidth="1"/>
    <col min="12553" max="12553" width="8.6640625" style="22" customWidth="1"/>
    <col min="12554" max="12554" width="8.33203125" style="22" customWidth="1"/>
    <col min="12555" max="12801" width="9.109375" style="22"/>
    <col min="12802" max="12802" width="5.33203125" style="22" customWidth="1"/>
    <col min="12803" max="12803" width="41.33203125" style="22" customWidth="1"/>
    <col min="12804" max="12804" width="16.109375" style="22" customWidth="1"/>
    <col min="12805" max="12805" width="16.88671875" style="22" customWidth="1"/>
    <col min="12806" max="12808" width="8.33203125" style="22" customWidth="1"/>
    <col min="12809" max="12809" width="8.6640625" style="22" customWidth="1"/>
    <col min="12810" max="12810" width="8.33203125" style="22" customWidth="1"/>
    <col min="12811" max="13057" width="9.109375" style="22"/>
    <col min="13058" max="13058" width="5.33203125" style="22" customWidth="1"/>
    <col min="13059" max="13059" width="41.33203125" style="22" customWidth="1"/>
    <col min="13060" max="13060" width="16.109375" style="22" customWidth="1"/>
    <col min="13061" max="13061" width="16.88671875" style="22" customWidth="1"/>
    <col min="13062" max="13064" width="8.33203125" style="22" customWidth="1"/>
    <col min="13065" max="13065" width="8.6640625" style="22" customWidth="1"/>
    <col min="13066" max="13066" width="8.33203125" style="22" customWidth="1"/>
    <col min="13067" max="13313" width="9.109375" style="22"/>
    <col min="13314" max="13314" width="5.33203125" style="22" customWidth="1"/>
    <col min="13315" max="13315" width="41.33203125" style="22" customWidth="1"/>
    <col min="13316" max="13316" width="16.109375" style="22" customWidth="1"/>
    <col min="13317" max="13317" width="16.88671875" style="22" customWidth="1"/>
    <col min="13318" max="13320" width="8.33203125" style="22" customWidth="1"/>
    <col min="13321" max="13321" width="8.6640625" style="22" customWidth="1"/>
    <col min="13322" max="13322" width="8.33203125" style="22" customWidth="1"/>
    <col min="13323" max="13569" width="9.109375" style="22"/>
    <col min="13570" max="13570" width="5.33203125" style="22" customWidth="1"/>
    <col min="13571" max="13571" width="41.33203125" style="22" customWidth="1"/>
    <col min="13572" max="13572" width="16.109375" style="22" customWidth="1"/>
    <col min="13573" max="13573" width="16.88671875" style="22" customWidth="1"/>
    <col min="13574" max="13576" width="8.33203125" style="22" customWidth="1"/>
    <col min="13577" max="13577" width="8.6640625" style="22" customWidth="1"/>
    <col min="13578" max="13578" width="8.33203125" style="22" customWidth="1"/>
    <col min="13579" max="13825" width="9.109375" style="22"/>
    <col min="13826" max="13826" width="5.33203125" style="22" customWidth="1"/>
    <col min="13827" max="13827" width="41.33203125" style="22" customWidth="1"/>
    <col min="13828" max="13828" width="16.109375" style="22" customWidth="1"/>
    <col min="13829" max="13829" width="16.88671875" style="22" customWidth="1"/>
    <col min="13830" max="13832" width="8.33203125" style="22" customWidth="1"/>
    <col min="13833" max="13833" width="8.6640625" style="22" customWidth="1"/>
    <col min="13834" max="13834" width="8.33203125" style="22" customWidth="1"/>
    <col min="13835" max="14081" width="9.109375" style="22"/>
    <col min="14082" max="14082" width="5.33203125" style="22" customWidth="1"/>
    <col min="14083" max="14083" width="41.33203125" style="22" customWidth="1"/>
    <col min="14084" max="14084" width="16.109375" style="22" customWidth="1"/>
    <col min="14085" max="14085" width="16.88671875" style="22" customWidth="1"/>
    <col min="14086" max="14088" width="8.33203125" style="22" customWidth="1"/>
    <col min="14089" max="14089" width="8.6640625" style="22" customWidth="1"/>
    <col min="14090" max="14090" width="8.33203125" style="22" customWidth="1"/>
    <col min="14091" max="14337" width="9.109375" style="22"/>
    <col min="14338" max="14338" width="5.33203125" style="22" customWidth="1"/>
    <col min="14339" max="14339" width="41.33203125" style="22" customWidth="1"/>
    <col min="14340" max="14340" width="16.109375" style="22" customWidth="1"/>
    <col min="14341" max="14341" width="16.88671875" style="22" customWidth="1"/>
    <col min="14342" max="14344" width="8.33203125" style="22" customWidth="1"/>
    <col min="14345" max="14345" width="8.6640625" style="22" customWidth="1"/>
    <col min="14346" max="14346" width="8.33203125" style="22" customWidth="1"/>
    <col min="14347" max="14593" width="9.109375" style="22"/>
    <col min="14594" max="14594" width="5.33203125" style="22" customWidth="1"/>
    <col min="14595" max="14595" width="41.33203125" style="22" customWidth="1"/>
    <col min="14596" max="14596" width="16.109375" style="22" customWidth="1"/>
    <col min="14597" max="14597" width="16.88671875" style="22" customWidth="1"/>
    <col min="14598" max="14600" width="8.33203125" style="22" customWidth="1"/>
    <col min="14601" max="14601" width="8.6640625" style="22" customWidth="1"/>
    <col min="14602" max="14602" width="8.33203125" style="22" customWidth="1"/>
    <col min="14603" max="14849" width="9.109375" style="22"/>
    <col min="14850" max="14850" width="5.33203125" style="22" customWidth="1"/>
    <col min="14851" max="14851" width="41.33203125" style="22" customWidth="1"/>
    <col min="14852" max="14852" width="16.109375" style="22" customWidth="1"/>
    <col min="14853" max="14853" width="16.88671875" style="22" customWidth="1"/>
    <col min="14854" max="14856" width="8.33203125" style="22" customWidth="1"/>
    <col min="14857" max="14857" width="8.6640625" style="22" customWidth="1"/>
    <col min="14858" max="14858" width="8.33203125" style="22" customWidth="1"/>
    <col min="14859" max="15105" width="9.109375" style="22"/>
    <col min="15106" max="15106" width="5.33203125" style="22" customWidth="1"/>
    <col min="15107" max="15107" width="41.33203125" style="22" customWidth="1"/>
    <col min="15108" max="15108" width="16.109375" style="22" customWidth="1"/>
    <col min="15109" max="15109" width="16.88671875" style="22" customWidth="1"/>
    <col min="15110" max="15112" width="8.33203125" style="22" customWidth="1"/>
    <col min="15113" max="15113" width="8.6640625" style="22" customWidth="1"/>
    <col min="15114" max="15114" width="8.33203125" style="22" customWidth="1"/>
    <col min="15115" max="15361" width="9.109375" style="22"/>
    <col min="15362" max="15362" width="5.33203125" style="22" customWidth="1"/>
    <col min="15363" max="15363" width="41.33203125" style="22" customWidth="1"/>
    <col min="15364" max="15364" width="16.109375" style="22" customWidth="1"/>
    <col min="15365" max="15365" width="16.88671875" style="22" customWidth="1"/>
    <col min="15366" max="15368" width="8.33203125" style="22" customWidth="1"/>
    <col min="15369" max="15369" width="8.6640625" style="22" customWidth="1"/>
    <col min="15370" max="15370" width="8.33203125" style="22" customWidth="1"/>
    <col min="15371" max="15617" width="9.109375" style="22"/>
    <col min="15618" max="15618" width="5.33203125" style="22" customWidth="1"/>
    <col min="15619" max="15619" width="41.33203125" style="22" customWidth="1"/>
    <col min="15620" max="15620" width="16.109375" style="22" customWidth="1"/>
    <col min="15621" max="15621" width="16.88671875" style="22" customWidth="1"/>
    <col min="15622" max="15624" width="8.33203125" style="22" customWidth="1"/>
    <col min="15625" max="15625" width="8.6640625" style="22" customWidth="1"/>
    <col min="15626" max="15626" width="8.33203125" style="22" customWidth="1"/>
    <col min="15627" max="15873" width="9.109375" style="22"/>
    <col min="15874" max="15874" width="5.33203125" style="22" customWidth="1"/>
    <col min="15875" max="15875" width="41.33203125" style="22" customWidth="1"/>
    <col min="15876" max="15876" width="16.109375" style="22" customWidth="1"/>
    <col min="15877" max="15877" width="16.88671875" style="22" customWidth="1"/>
    <col min="15878" max="15880" width="8.33203125" style="22" customWidth="1"/>
    <col min="15881" max="15881" width="8.6640625" style="22" customWidth="1"/>
    <col min="15882" max="15882" width="8.33203125" style="22" customWidth="1"/>
    <col min="15883" max="16129" width="9.109375" style="22"/>
    <col min="16130" max="16130" width="5.33203125" style="22" customWidth="1"/>
    <col min="16131" max="16131" width="41.33203125" style="22" customWidth="1"/>
    <col min="16132" max="16132" width="16.109375" style="22" customWidth="1"/>
    <col min="16133" max="16133" width="16.88671875" style="22" customWidth="1"/>
    <col min="16134" max="16136" width="8.33203125" style="22" customWidth="1"/>
    <col min="16137" max="16137" width="8.6640625" style="22" customWidth="1"/>
    <col min="16138" max="16138" width="8.33203125" style="22" customWidth="1"/>
    <col min="16139" max="16384" width="9.109375" style="22"/>
  </cols>
  <sheetData>
    <row r="1" spans="1:13" ht="15.6" x14ac:dyDescent="0.3">
      <c r="A1" s="47" t="s">
        <v>307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3" ht="23.25" customHeigh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3" ht="66.599999999999994" thickBot="1" x14ac:dyDescent="0.3">
      <c r="A3" s="19" t="s">
        <v>1</v>
      </c>
      <c r="B3" s="20" t="s">
        <v>2</v>
      </c>
      <c r="C3" s="21" t="s">
        <v>3</v>
      </c>
      <c r="D3" s="20" t="s">
        <v>4</v>
      </c>
      <c r="E3" s="20" t="s">
        <v>5</v>
      </c>
      <c r="F3" s="20" t="s">
        <v>299</v>
      </c>
      <c r="G3" s="20" t="s">
        <v>186</v>
      </c>
      <c r="H3" s="20" t="s">
        <v>302</v>
      </c>
      <c r="I3" s="20" t="s">
        <v>303</v>
      </c>
      <c r="J3" s="20" t="s">
        <v>187</v>
      </c>
      <c r="K3" s="26" t="s">
        <v>304</v>
      </c>
      <c r="M3" s="23"/>
    </row>
    <row r="4" spans="1:13" ht="14.4" thickBot="1" x14ac:dyDescent="0.3">
      <c r="A4" s="52" t="s">
        <v>306</v>
      </c>
      <c r="B4" s="53"/>
      <c r="C4" s="53"/>
      <c r="D4" s="53"/>
      <c r="E4" s="53"/>
      <c r="F4" s="53"/>
      <c r="G4" s="53"/>
      <c r="H4" s="53"/>
      <c r="I4" s="53"/>
      <c r="J4" s="53"/>
      <c r="K4" s="54"/>
    </row>
    <row r="5" spans="1:13" x14ac:dyDescent="0.25">
      <c r="A5" s="27">
        <v>1</v>
      </c>
      <c r="B5" s="27" t="s">
        <v>191</v>
      </c>
      <c r="C5" s="28" t="s">
        <v>52</v>
      </c>
      <c r="D5" s="29" t="s">
        <v>29</v>
      </c>
      <c r="E5" s="27">
        <v>2012</v>
      </c>
      <c r="F5" s="27">
        <v>4137279</v>
      </c>
      <c r="G5" s="27" t="s">
        <v>298</v>
      </c>
      <c r="H5" s="27" t="s">
        <v>300</v>
      </c>
      <c r="I5" s="27">
        <v>10</v>
      </c>
      <c r="J5" s="27">
        <v>20</v>
      </c>
      <c r="K5" s="27">
        <f>J5*0.21+J5</f>
        <v>24.2</v>
      </c>
    </row>
    <row r="6" spans="1:13" x14ac:dyDescent="0.25">
      <c r="A6" s="30">
        <v>2</v>
      </c>
      <c r="B6" s="30" t="s">
        <v>48</v>
      </c>
      <c r="C6" s="31" t="s">
        <v>49</v>
      </c>
      <c r="D6" s="32" t="s">
        <v>12</v>
      </c>
      <c r="E6" s="30">
        <v>2017</v>
      </c>
      <c r="F6" s="30">
        <v>4137376</v>
      </c>
      <c r="G6" s="30" t="s">
        <v>298</v>
      </c>
      <c r="H6" s="30" t="s">
        <v>300</v>
      </c>
      <c r="I6" s="30">
        <v>15</v>
      </c>
      <c r="J6" s="30">
        <v>30</v>
      </c>
      <c r="K6" s="27">
        <f t="shared" ref="K6:K55" si="0">J6*0.21+J6</f>
        <v>36.299999999999997</v>
      </c>
    </row>
    <row r="7" spans="1:13" x14ac:dyDescent="0.25">
      <c r="A7" s="30">
        <v>3</v>
      </c>
      <c r="B7" s="30" t="s">
        <v>50</v>
      </c>
      <c r="C7" s="31" t="s">
        <v>51</v>
      </c>
      <c r="D7" s="32" t="s">
        <v>6</v>
      </c>
      <c r="E7" s="30">
        <v>2011</v>
      </c>
      <c r="F7" s="30">
        <v>4137293</v>
      </c>
      <c r="G7" s="30" t="s">
        <v>298</v>
      </c>
      <c r="H7" s="30" t="s">
        <v>300</v>
      </c>
      <c r="I7" s="30">
        <v>15</v>
      </c>
      <c r="J7" s="30">
        <v>30</v>
      </c>
      <c r="K7" s="27">
        <f t="shared" si="0"/>
        <v>36.299999999999997</v>
      </c>
    </row>
    <row r="8" spans="1:13" x14ac:dyDescent="0.25">
      <c r="A8" s="30">
        <v>4</v>
      </c>
      <c r="B8" s="30" t="s">
        <v>192</v>
      </c>
      <c r="C8" s="31">
        <v>180516797</v>
      </c>
      <c r="D8" s="33" t="s">
        <v>193</v>
      </c>
      <c r="E8" s="34">
        <v>2018</v>
      </c>
      <c r="F8" s="34">
        <v>4137393</v>
      </c>
      <c r="G8" s="30" t="s">
        <v>298</v>
      </c>
      <c r="H8" s="30" t="s">
        <v>300</v>
      </c>
      <c r="I8" s="30">
        <v>15</v>
      </c>
      <c r="J8" s="30">
        <v>30</v>
      </c>
      <c r="K8" s="27">
        <f t="shared" si="0"/>
        <v>36.299999999999997</v>
      </c>
    </row>
    <row r="9" spans="1:13" ht="23.25" customHeight="1" x14ac:dyDescent="0.25">
      <c r="A9" s="30">
        <v>5</v>
      </c>
      <c r="B9" s="30" t="s">
        <v>53</v>
      </c>
      <c r="C9" s="31">
        <v>12014138</v>
      </c>
      <c r="D9" s="32" t="s">
        <v>11</v>
      </c>
      <c r="E9" s="30">
        <v>2012</v>
      </c>
      <c r="F9" s="30">
        <v>4137294</v>
      </c>
      <c r="G9" s="30" t="s">
        <v>298</v>
      </c>
      <c r="H9" s="30" t="s">
        <v>300</v>
      </c>
      <c r="I9" s="30">
        <v>16</v>
      </c>
      <c r="J9" s="30">
        <v>32</v>
      </c>
      <c r="K9" s="27">
        <f t="shared" si="0"/>
        <v>38.72</v>
      </c>
    </row>
    <row r="10" spans="1:13" x14ac:dyDescent="0.25">
      <c r="A10" s="30">
        <v>6</v>
      </c>
      <c r="B10" s="30" t="s">
        <v>194</v>
      </c>
      <c r="C10" s="31">
        <v>106411</v>
      </c>
      <c r="D10" s="32" t="s">
        <v>8</v>
      </c>
      <c r="E10" s="30">
        <v>2011</v>
      </c>
      <c r="F10" s="30">
        <v>4137266</v>
      </c>
      <c r="G10" s="30" t="s">
        <v>298</v>
      </c>
      <c r="H10" s="30" t="s">
        <v>300</v>
      </c>
      <c r="I10" s="30">
        <v>16</v>
      </c>
      <c r="J10" s="30">
        <v>32</v>
      </c>
      <c r="K10" s="27">
        <f t="shared" si="0"/>
        <v>38.72</v>
      </c>
    </row>
    <row r="11" spans="1:13" x14ac:dyDescent="0.25">
      <c r="A11" s="30">
        <v>7</v>
      </c>
      <c r="B11" s="30" t="s">
        <v>194</v>
      </c>
      <c r="C11" s="31">
        <v>106406</v>
      </c>
      <c r="D11" s="32" t="s">
        <v>8</v>
      </c>
      <c r="E11" s="30">
        <v>2011</v>
      </c>
      <c r="F11" s="30">
        <v>4137267</v>
      </c>
      <c r="G11" s="30" t="s">
        <v>298</v>
      </c>
      <c r="H11" s="30" t="s">
        <v>300</v>
      </c>
      <c r="I11" s="30">
        <v>16</v>
      </c>
      <c r="J11" s="30">
        <v>32</v>
      </c>
      <c r="K11" s="27">
        <f t="shared" si="0"/>
        <v>38.72</v>
      </c>
    </row>
    <row r="12" spans="1:13" x14ac:dyDescent="0.25">
      <c r="A12" s="30">
        <v>8</v>
      </c>
      <c r="B12" s="30" t="s">
        <v>194</v>
      </c>
      <c r="C12" s="31">
        <v>106404</v>
      </c>
      <c r="D12" s="32" t="s">
        <v>8</v>
      </c>
      <c r="E12" s="30">
        <v>2011</v>
      </c>
      <c r="F12" s="30">
        <v>4137265</v>
      </c>
      <c r="G12" s="30" t="s">
        <v>298</v>
      </c>
      <c r="H12" s="30" t="s">
        <v>300</v>
      </c>
      <c r="I12" s="30">
        <v>16</v>
      </c>
      <c r="J12" s="30">
        <v>32</v>
      </c>
      <c r="K12" s="27">
        <f t="shared" si="0"/>
        <v>38.72</v>
      </c>
    </row>
    <row r="13" spans="1:13" x14ac:dyDescent="0.25">
      <c r="A13" s="30">
        <v>9</v>
      </c>
      <c r="B13" s="30" t="s">
        <v>54</v>
      </c>
      <c r="C13" s="31">
        <v>352951</v>
      </c>
      <c r="D13" s="32" t="s">
        <v>8</v>
      </c>
      <c r="E13" s="30">
        <v>2016</v>
      </c>
      <c r="F13" s="34">
        <v>4137348</v>
      </c>
      <c r="G13" s="30" t="s">
        <v>298</v>
      </c>
      <c r="H13" s="30" t="s">
        <v>300</v>
      </c>
      <c r="I13" s="30">
        <v>16</v>
      </c>
      <c r="J13" s="30">
        <v>32</v>
      </c>
      <c r="K13" s="27">
        <f t="shared" si="0"/>
        <v>38.72</v>
      </c>
    </row>
    <row r="14" spans="1:13" x14ac:dyDescent="0.25">
      <c r="A14" s="30">
        <v>10</v>
      </c>
      <c r="B14" s="30" t="s">
        <v>54</v>
      </c>
      <c r="C14" s="31">
        <v>357408</v>
      </c>
      <c r="D14" s="32" t="s">
        <v>8</v>
      </c>
      <c r="E14" s="30">
        <v>2016</v>
      </c>
      <c r="F14" s="34">
        <v>4137347</v>
      </c>
      <c r="G14" s="30" t="s">
        <v>298</v>
      </c>
      <c r="H14" s="30" t="s">
        <v>300</v>
      </c>
      <c r="I14" s="30">
        <v>16</v>
      </c>
      <c r="J14" s="30">
        <v>32</v>
      </c>
      <c r="K14" s="27">
        <f t="shared" si="0"/>
        <v>38.72</v>
      </c>
    </row>
    <row r="15" spans="1:13" x14ac:dyDescent="0.25">
      <c r="A15" s="30">
        <v>11</v>
      </c>
      <c r="B15" s="30" t="s">
        <v>54</v>
      </c>
      <c r="C15" s="31">
        <v>357407</v>
      </c>
      <c r="D15" s="32" t="s">
        <v>8</v>
      </c>
      <c r="E15" s="30">
        <v>2016</v>
      </c>
      <c r="F15" s="30">
        <v>4137353</v>
      </c>
      <c r="G15" s="30" t="s">
        <v>298</v>
      </c>
      <c r="H15" s="30" t="s">
        <v>300</v>
      </c>
      <c r="I15" s="30">
        <v>16</v>
      </c>
      <c r="J15" s="30">
        <v>32</v>
      </c>
      <c r="K15" s="27">
        <f t="shared" si="0"/>
        <v>38.72</v>
      </c>
    </row>
    <row r="16" spans="1:13" ht="23.25" customHeight="1" x14ac:dyDescent="0.25">
      <c r="A16" s="30">
        <v>12</v>
      </c>
      <c r="B16" s="30" t="s">
        <v>54</v>
      </c>
      <c r="C16" s="31">
        <v>352992</v>
      </c>
      <c r="D16" s="32" t="s">
        <v>8</v>
      </c>
      <c r="E16" s="30">
        <v>2016</v>
      </c>
      <c r="F16" s="30">
        <v>4137349</v>
      </c>
      <c r="G16" s="30" t="s">
        <v>298</v>
      </c>
      <c r="H16" s="30" t="s">
        <v>300</v>
      </c>
      <c r="I16" s="30">
        <v>16</v>
      </c>
      <c r="J16" s="30">
        <v>32</v>
      </c>
      <c r="K16" s="27">
        <f t="shared" si="0"/>
        <v>38.72</v>
      </c>
    </row>
    <row r="17" spans="1:11" x14ac:dyDescent="0.25">
      <c r="A17" s="30">
        <v>13</v>
      </c>
      <c r="B17" s="30" t="s">
        <v>54</v>
      </c>
      <c r="C17" s="31">
        <v>357418</v>
      </c>
      <c r="D17" s="32" t="s">
        <v>8</v>
      </c>
      <c r="E17" s="30">
        <v>2016</v>
      </c>
      <c r="F17" s="30">
        <v>4137351</v>
      </c>
      <c r="G17" s="30" t="s">
        <v>298</v>
      </c>
      <c r="H17" s="30" t="s">
        <v>300</v>
      </c>
      <c r="I17" s="30">
        <v>16</v>
      </c>
      <c r="J17" s="30">
        <v>32</v>
      </c>
      <c r="K17" s="27">
        <f t="shared" si="0"/>
        <v>38.72</v>
      </c>
    </row>
    <row r="18" spans="1:11" x14ac:dyDescent="0.25">
      <c r="A18" s="30">
        <v>14</v>
      </c>
      <c r="B18" s="30" t="s">
        <v>54</v>
      </c>
      <c r="C18" s="31">
        <v>352945</v>
      </c>
      <c r="D18" s="32" t="s">
        <v>8</v>
      </c>
      <c r="E18" s="30">
        <v>2016</v>
      </c>
      <c r="F18" s="30">
        <v>4137350</v>
      </c>
      <c r="G18" s="30" t="s">
        <v>298</v>
      </c>
      <c r="H18" s="30" t="s">
        <v>300</v>
      </c>
      <c r="I18" s="30">
        <v>16</v>
      </c>
      <c r="J18" s="30">
        <v>32</v>
      </c>
      <c r="K18" s="27">
        <f t="shared" si="0"/>
        <v>38.72</v>
      </c>
    </row>
    <row r="19" spans="1:11" x14ac:dyDescent="0.25">
      <c r="A19" s="30">
        <v>15</v>
      </c>
      <c r="B19" s="34" t="s">
        <v>195</v>
      </c>
      <c r="C19" s="31" t="s">
        <v>196</v>
      </c>
      <c r="D19" s="33" t="s">
        <v>197</v>
      </c>
      <c r="E19" s="34">
        <v>2020</v>
      </c>
      <c r="F19" s="30">
        <v>6137326</v>
      </c>
      <c r="G19" s="30" t="s">
        <v>298</v>
      </c>
      <c r="H19" s="30" t="s">
        <v>300</v>
      </c>
      <c r="I19" s="30">
        <v>16</v>
      </c>
      <c r="J19" s="30">
        <v>32</v>
      </c>
      <c r="K19" s="27">
        <f t="shared" si="0"/>
        <v>38.72</v>
      </c>
    </row>
    <row r="20" spans="1:11" x14ac:dyDescent="0.25">
      <c r="A20" s="30">
        <v>16</v>
      </c>
      <c r="B20" s="34" t="s">
        <v>195</v>
      </c>
      <c r="C20" s="31" t="s">
        <v>198</v>
      </c>
      <c r="D20" s="33" t="s">
        <v>197</v>
      </c>
      <c r="E20" s="34">
        <v>2020</v>
      </c>
      <c r="F20" s="30">
        <v>6137327</v>
      </c>
      <c r="G20" s="30" t="s">
        <v>298</v>
      </c>
      <c r="H20" s="30" t="s">
        <v>300</v>
      </c>
      <c r="I20" s="30">
        <v>16</v>
      </c>
      <c r="J20" s="30">
        <v>32</v>
      </c>
      <c r="K20" s="27">
        <f t="shared" si="0"/>
        <v>38.72</v>
      </c>
    </row>
    <row r="21" spans="1:11" x14ac:dyDescent="0.25">
      <c r="A21" s="30">
        <v>17</v>
      </c>
      <c r="B21" s="34" t="s">
        <v>195</v>
      </c>
      <c r="C21" s="31" t="s">
        <v>199</v>
      </c>
      <c r="D21" s="33" t="s">
        <v>197</v>
      </c>
      <c r="E21" s="34">
        <v>2020</v>
      </c>
      <c r="F21" s="34">
        <v>6137325</v>
      </c>
      <c r="G21" s="30" t="s">
        <v>298</v>
      </c>
      <c r="H21" s="30" t="s">
        <v>300</v>
      </c>
      <c r="I21" s="30">
        <v>16</v>
      </c>
      <c r="J21" s="30">
        <v>32</v>
      </c>
      <c r="K21" s="27">
        <f t="shared" si="0"/>
        <v>38.72</v>
      </c>
    </row>
    <row r="22" spans="1:11" x14ac:dyDescent="0.25">
      <c r="A22" s="30">
        <v>18</v>
      </c>
      <c r="B22" s="34" t="s">
        <v>195</v>
      </c>
      <c r="C22" s="31" t="s">
        <v>200</v>
      </c>
      <c r="D22" s="32" t="s">
        <v>197</v>
      </c>
      <c r="E22" s="30">
        <v>2020</v>
      </c>
      <c r="F22" s="30">
        <v>6137329</v>
      </c>
      <c r="G22" s="30" t="s">
        <v>298</v>
      </c>
      <c r="H22" s="30" t="s">
        <v>300</v>
      </c>
      <c r="I22" s="30">
        <v>16</v>
      </c>
      <c r="J22" s="30">
        <v>32</v>
      </c>
      <c r="K22" s="27">
        <f t="shared" si="0"/>
        <v>38.72</v>
      </c>
    </row>
    <row r="23" spans="1:11" x14ac:dyDescent="0.25">
      <c r="A23" s="30">
        <v>19</v>
      </c>
      <c r="B23" s="34" t="s">
        <v>195</v>
      </c>
      <c r="C23" s="31" t="s">
        <v>201</v>
      </c>
      <c r="D23" s="32" t="s">
        <v>197</v>
      </c>
      <c r="E23" s="30">
        <v>2020</v>
      </c>
      <c r="F23" s="30">
        <v>6137328</v>
      </c>
      <c r="G23" s="30" t="s">
        <v>298</v>
      </c>
      <c r="H23" s="30" t="s">
        <v>300</v>
      </c>
      <c r="I23" s="30">
        <v>16</v>
      </c>
      <c r="J23" s="30">
        <v>32</v>
      </c>
      <c r="K23" s="27">
        <f t="shared" si="0"/>
        <v>38.72</v>
      </c>
    </row>
    <row r="24" spans="1:11" x14ac:dyDescent="0.25">
      <c r="A24" s="30">
        <v>20</v>
      </c>
      <c r="B24" s="34" t="s">
        <v>202</v>
      </c>
      <c r="C24" s="31" t="s">
        <v>203</v>
      </c>
      <c r="D24" s="32" t="s">
        <v>197</v>
      </c>
      <c r="E24" s="30">
        <v>2019</v>
      </c>
      <c r="F24" s="30">
        <v>4137415</v>
      </c>
      <c r="G24" s="30" t="s">
        <v>298</v>
      </c>
      <c r="H24" s="30" t="s">
        <v>300</v>
      </c>
      <c r="I24" s="30">
        <v>16</v>
      </c>
      <c r="J24" s="30">
        <v>32</v>
      </c>
      <c r="K24" s="27">
        <f t="shared" si="0"/>
        <v>38.72</v>
      </c>
    </row>
    <row r="25" spans="1:11" x14ac:dyDescent="0.25">
      <c r="A25" s="30">
        <v>21</v>
      </c>
      <c r="B25" s="34" t="s">
        <v>202</v>
      </c>
      <c r="C25" s="31" t="s">
        <v>204</v>
      </c>
      <c r="D25" s="32" t="s">
        <v>197</v>
      </c>
      <c r="E25" s="30">
        <v>2019</v>
      </c>
      <c r="F25" s="30">
        <v>4137416</v>
      </c>
      <c r="G25" s="30" t="s">
        <v>298</v>
      </c>
      <c r="H25" s="30" t="s">
        <v>300</v>
      </c>
      <c r="I25" s="30">
        <v>16</v>
      </c>
      <c r="J25" s="30">
        <v>32</v>
      </c>
      <c r="K25" s="27">
        <f t="shared" si="0"/>
        <v>38.72</v>
      </c>
    </row>
    <row r="26" spans="1:11" ht="23.25" customHeight="1" x14ac:dyDescent="0.25">
      <c r="A26" s="30">
        <v>22</v>
      </c>
      <c r="B26" s="34" t="s">
        <v>202</v>
      </c>
      <c r="C26" s="31" t="s">
        <v>205</v>
      </c>
      <c r="D26" s="32" t="s">
        <v>197</v>
      </c>
      <c r="E26" s="30">
        <v>2019</v>
      </c>
      <c r="F26" s="30">
        <v>4137523</v>
      </c>
      <c r="G26" s="30" t="s">
        <v>298</v>
      </c>
      <c r="H26" s="30" t="s">
        <v>300</v>
      </c>
      <c r="I26" s="30">
        <v>16</v>
      </c>
      <c r="J26" s="30">
        <v>32</v>
      </c>
      <c r="K26" s="27">
        <f t="shared" si="0"/>
        <v>38.72</v>
      </c>
    </row>
    <row r="27" spans="1:11" x14ac:dyDescent="0.25">
      <c r="A27" s="30">
        <v>24</v>
      </c>
      <c r="B27" s="34" t="s">
        <v>202</v>
      </c>
      <c r="C27" s="35" t="s">
        <v>206</v>
      </c>
      <c r="D27" s="32" t="s">
        <v>197</v>
      </c>
      <c r="E27" s="30">
        <v>2019</v>
      </c>
      <c r="F27" s="30">
        <v>4137524</v>
      </c>
      <c r="G27" s="30" t="s">
        <v>298</v>
      </c>
      <c r="H27" s="30" t="s">
        <v>300</v>
      </c>
      <c r="I27" s="30">
        <v>16</v>
      </c>
      <c r="J27" s="30">
        <v>32</v>
      </c>
      <c r="K27" s="27">
        <f t="shared" si="0"/>
        <v>38.72</v>
      </c>
    </row>
    <row r="28" spans="1:11" x14ac:dyDescent="0.25">
      <c r="A28" s="30">
        <v>25</v>
      </c>
      <c r="B28" s="34" t="s">
        <v>202</v>
      </c>
      <c r="C28" s="35" t="s">
        <v>207</v>
      </c>
      <c r="D28" s="32" t="s">
        <v>197</v>
      </c>
      <c r="E28" s="30">
        <v>2019</v>
      </c>
      <c r="F28" s="30">
        <v>4137527</v>
      </c>
      <c r="G28" s="30" t="s">
        <v>298</v>
      </c>
      <c r="H28" s="30" t="s">
        <v>300</v>
      </c>
      <c r="I28" s="30">
        <v>16</v>
      </c>
      <c r="J28" s="30">
        <v>32</v>
      </c>
      <c r="K28" s="27">
        <f t="shared" si="0"/>
        <v>38.72</v>
      </c>
    </row>
    <row r="29" spans="1:11" x14ac:dyDescent="0.25">
      <c r="A29" s="30">
        <v>26</v>
      </c>
      <c r="B29" s="34" t="s">
        <v>202</v>
      </c>
      <c r="C29" s="31" t="s">
        <v>208</v>
      </c>
      <c r="D29" s="32" t="s">
        <v>197</v>
      </c>
      <c r="E29" s="30">
        <v>2019</v>
      </c>
      <c r="F29" s="30">
        <v>4137517</v>
      </c>
      <c r="G29" s="30" t="s">
        <v>298</v>
      </c>
      <c r="H29" s="30" t="s">
        <v>300</v>
      </c>
      <c r="I29" s="30">
        <v>16</v>
      </c>
      <c r="J29" s="30">
        <v>32</v>
      </c>
      <c r="K29" s="27">
        <f t="shared" si="0"/>
        <v>38.72</v>
      </c>
    </row>
    <row r="30" spans="1:11" x14ac:dyDescent="0.25">
      <c r="A30" s="30">
        <v>27</v>
      </c>
      <c r="B30" s="34" t="s">
        <v>202</v>
      </c>
      <c r="C30" s="35" t="s">
        <v>209</v>
      </c>
      <c r="D30" s="32" t="s">
        <v>197</v>
      </c>
      <c r="E30" s="30">
        <v>2019</v>
      </c>
      <c r="F30" s="30">
        <v>4137526</v>
      </c>
      <c r="G30" s="30" t="s">
        <v>298</v>
      </c>
      <c r="H30" s="30" t="s">
        <v>300</v>
      </c>
      <c r="I30" s="30">
        <v>16</v>
      </c>
      <c r="J30" s="30">
        <v>32</v>
      </c>
      <c r="K30" s="27">
        <f t="shared" si="0"/>
        <v>38.72</v>
      </c>
    </row>
    <row r="31" spans="1:11" x14ac:dyDescent="0.25">
      <c r="A31" s="30">
        <v>28</v>
      </c>
      <c r="B31" s="34" t="s">
        <v>202</v>
      </c>
      <c r="C31" s="31" t="s">
        <v>210</v>
      </c>
      <c r="D31" s="32" t="s">
        <v>197</v>
      </c>
      <c r="E31" s="30">
        <v>2019</v>
      </c>
      <c r="F31" s="30">
        <v>4137529</v>
      </c>
      <c r="G31" s="30" t="s">
        <v>298</v>
      </c>
      <c r="H31" s="30" t="s">
        <v>300</v>
      </c>
      <c r="I31" s="30">
        <v>16</v>
      </c>
      <c r="J31" s="30">
        <v>32</v>
      </c>
      <c r="K31" s="27">
        <f t="shared" si="0"/>
        <v>38.72</v>
      </c>
    </row>
    <row r="32" spans="1:11" x14ac:dyDescent="0.25">
      <c r="A32" s="30">
        <v>29</v>
      </c>
      <c r="B32" s="34" t="s">
        <v>202</v>
      </c>
      <c r="C32" s="31" t="s">
        <v>211</v>
      </c>
      <c r="D32" s="32" t="s">
        <v>197</v>
      </c>
      <c r="E32" s="30">
        <v>2019</v>
      </c>
      <c r="F32" s="30">
        <v>4137525</v>
      </c>
      <c r="G32" s="30" t="s">
        <v>298</v>
      </c>
      <c r="H32" s="30" t="s">
        <v>300</v>
      </c>
      <c r="I32" s="30">
        <v>16</v>
      </c>
      <c r="J32" s="30">
        <v>32</v>
      </c>
      <c r="K32" s="27">
        <f t="shared" si="0"/>
        <v>38.72</v>
      </c>
    </row>
    <row r="33" spans="1:11" x14ac:dyDescent="0.25">
      <c r="A33" s="30">
        <v>30</v>
      </c>
      <c r="B33" s="34" t="s">
        <v>202</v>
      </c>
      <c r="C33" s="31" t="s">
        <v>212</v>
      </c>
      <c r="D33" s="32" t="s">
        <v>197</v>
      </c>
      <c r="E33" s="30">
        <v>2019</v>
      </c>
      <c r="F33" s="30">
        <v>4137515</v>
      </c>
      <c r="G33" s="30" t="s">
        <v>298</v>
      </c>
      <c r="H33" s="30" t="s">
        <v>300</v>
      </c>
      <c r="I33" s="30">
        <v>16</v>
      </c>
      <c r="J33" s="30">
        <v>32</v>
      </c>
      <c r="K33" s="27">
        <f t="shared" si="0"/>
        <v>38.72</v>
      </c>
    </row>
    <row r="34" spans="1:11" x14ac:dyDescent="0.25">
      <c r="A34" s="30">
        <v>31</v>
      </c>
      <c r="B34" s="34" t="s">
        <v>202</v>
      </c>
      <c r="C34" s="31" t="s">
        <v>213</v>
      </c>
      <c r="D34" s="32" t="s">
        <v>197</v>
      </c>
      <c r="E34" s="30">
        <v>2019</v>
      </c>
      <c r="F34" s="30">
        <v>4137528</v>
      </c>
      <c r="G34" s="30" t="s">
        <v>298</v>
      </c>
      <c r="H34" s="30" t="s">
        <v>300</v>
      </c>
      <c r="I34" s="30">
        <v>16</v>
      </c>
      <c r="J34" s="30">
        <v>32</v>
      </c>
      <c r="K34" s="27">
        <f t="shared" si="0"/>
        <v>38.72</v>
      </c>
    </row>
    <row r="35" spans="1:11" x14ac:dyDescent="0.25">
      <c r="A35" s="30">
        <v>32</v>
      </c>
      <c r="B35" s="34" t="s">
        <v>202</v>
      </c>
      <c r="C35" s="31" t="s">
        <v>214</v>
      </c>
      <c r="D35" s="32" t="s">
        <v>197</v>
      </c>
      <c r="E35" s="30">
        <v>2019</v>
      </c>
      <c r="F35" s="30">
        <v>4137516</v>
      </c>
      <c r="G35" s="30" t="s">
        <v>298</v>
      </c>
      <c r="H35" s="30" t="s">
        <v>300</v>
      </c>
      <c r="I35" s="30">
        <v>16</v>
      </c>
      <c r="J35" s="30">
        <v>32</v>
      </c>
      <c r="K35" s="27">
        <f t="shared" si="0"/>
        <v>38.72</v>
      </c>
    </row>
    <row r="36" spans="1:11" x14ac:dyDescent="0.25">
      <c r="A36" s="30">
        <v>33</v>
      </c>
      <c r="B36" s="34" t="s">
        <v>202</v>
      </c>
      <c r="C36" s="31" t="s">
        <v>215</v>
      </c>
      <c r="D36" s="32" t="s">
        <v>197</v>
      </c>
      <c r="E36" s="30">
        <v>2019</v>
      </c>
      <c r="F36" s="30">
        <v>4137519</v>
      </c>
      <c r="G36" s="30" t="s">
        <v>298</v>
      </c>
      <c r="H36" s="30" t="s">
        <v>300</v>
      </c>
      <c r="I36" s="30">
        <v>16</v>
      </c>
      <c r="J36" s="30">
        <v>32</v>
      </c>
      <c r="K36" s="27">
        <f t="shared" si="0"/>
        <v>38.72</v>
      </c>
    </row>
    <row r="37" spans="1:11" x14ac:dyDescent="0.25">
      <c r="A37" s="30">
        <v>34</v>
      </c>
      <c r="B37" s="34" t="s">
        <v>202</v>
      </c>
      <c r="C37" s="31" t="s">
        <v>216</v>
      </c>
      <c r="D37" s="33" t="s">
        <v>197</v>
      </c>
      <c r="E37" s="34">
        <v>2019</v>
      </c>
      <c r="F37" s="34">
        <v>4137518</v>
      </c>
      <c r="G37" s="30" t="s">
        <v>298</v>
      </c>
      <c r="H37" s="30" t="s">
        <v>300</v>
      </c>
      <c r="I37" s="30">
        <v>16</v>
      </c>
      <c r="J37" s="30">
        <v>32</v>
      </c>
      <c r="K37" s="27">
        <f t="shared" si="0"/>
        <v>38.72</v>
      </c>
    </row>
    <row r="38" spans="1:11" x14ac:dyDescent="0.25">
      <c r="A38" s="30">
        <v>35</v>
      </c>
      <c r="B38" s="34" t="s">
        <v>202</v>
      </c>
      <c r="C38" s="31" t="s">
        <v>217</v>
      </c>
      <c r="D38" s="33" t="s">
        <v>197</v>
      </c>
      <c r="E38" s="34">
        <v>2019</v>
      </c>
      <c r="F38" s="34">
        <v>4137520</v>
      </c>
      <c r="G38" s="30" t="s">
        <v>298</v>
      </c>
      <c r="H38" s="30" t="s">
        <v>300</v>
      </c>
      <c r="I38" s="30">
        <v>16</v>
      </c>
      <c r="J38" s="30">
        <v>32</v>
      </c>
      <c r="K38" s="27">
        <f t="shared" si="0"/>
        <v>38.72</v>
      </c>
    </row>
    <row r="39" spans="1:11" x14ac:dyDescent="0.25">
      <c r="A39" s="30">
        <v>36</v>
      </c>
      <c r="B39" s="34" t="s">
        <v>202</v>
      </c>
      <c r="C39" s="31" t="s">
        <v>218</v>
      </c>
      <c r="D39" s="33" t="s">
        <v>197</v>
      </c>
      <c r="E39" s="34">
        <v>2019</v>
      </c>
      <c r="F39" s="34">
        <v>4137522</v>
      </c>
      <c r="G39" s="30" t="s">
        <v>298</v>
      </c>
      <c r="H39" s="30" t="s">
        <v>300</v>
      </c>
      <c r="I39" s="30">
        <v>16</v>
      </c>
      <c r="J39" s="30">
        <v>32</v>
      </c>
      <c r="K39" s="27">
        <f t="shared" si="0"/>
        <v>38.72</v>
      </c>
    </row>
    <row r="40" spans="1:11" x14ac:dyDescent="0.25">
      <c r="A40" s="30">
        <v>37</v>
      </c>
      <c r="B40" s="34" t="s">
        <v>202</v>
      </c>
      <c r="C40" s="31" t="s">
        <v>219</v>
      </c>
      <c r="D40" s="33" t="s">
        <v>197</v>
      </c>
      <c r="E40" s="34">
        <v>2019</v>
      </c>
      <c r="F40" s="34">
        <v>4137521</v>
      </c>
      <c r="G40" s="30" t="s">
        <v>298</v>
      </c>
      <c r="H40" s="30" t="s">
        <v>300</v>
      </c>
      <c r="I40" s="30">
        <v>16</v>
      </c>
      <c r="J40" s="30">
        <v>32</v>
      </c>
      <c r="K40" s="27">
        <f t="shared" si="0"/>
        <v>38.72</v>
      </c>
    </row>
    <row r="41" spans="1:11" x14ac:dyDescent="0.25">
      <c r="A41" s="30">
        <v>38</v>
      </c>
      <c r="B41" s="30" t="s">
        <v>55</v>
      </c>
      <c r="C41" s="31">
        <v>17201560001</v>
      </c>
      <c r="D41" s="32" t="s">
        <v>12</v>
      </c>
      <c r="E41" s="30">
        <v>2017</v>
      </c>
      <c r="F41" s="30">
        <v>4137360</v>
      </c>
      <c r="G41" s="30" t="s">
        <v>298</v>
      </c>
      <c r="H41" s="30" t="s">
        <v>300</v>
      </c>
      <c r="I41" s="30">
        <v>22</v>
      </c>
      <c r="J41" s="30">
        <v>44</v>
      </c>
      <c r="K41" s="27">
        <f t="shared" si="0"/>
        <v>53.24</v>
      </c>
    </row>
    <row r="42" spans="1:11" x14ac:dyDescent="0.25">
      <c r="A42" s="30">
        <v>39</v>
      </c>
      <c r="B42" s="30" t="s">
        <v>55</v>
      </c>
      <c r="C42" s="31">
        <v>17201550001</v>
      </c>
      <c r="D42" s="32" t="s">
        <v>12</v>
      </c>
      <c r="E42" s="30">
        <v>2017</v>
      </c>
      <c r="F42" s="30">
        <v>4137365</v>
      </c>
      <c r="G42" s="30" t="s">
        <v>298</v>
      </c>
      <c r="H42" s="30" t="s">
        <v>300</v>
      </c>
      <c r="I42" s="30">
        <v>22</v>
      </c>
      <c r="J42" s="30">
        <v>44</v>
      </c>
      <c r="K42" s="27">
        <f t="shared" si="0"/>
        <v>53.24</v>
      </c>
    </row>
    <row r="43" spans="1:11" x14ac:dyDescent="0.25">
      <c r="A43" s="30">
        <v>40</v>
      </c>
      <c r="B43" s="30" t="s">
        <v>55</v>
      </c>
      <c r="C43" s="31">
        <v>17201560001</v>
      </c>
      <c r="D43" s="32" t="s">
        <v>12</v>
      </c>
      <c r="E43" s="30">
        <v>2017</v>
      </c>
      <c r="F43" s="30">
        <v>4137363</v>
      </c>
      <c r="G43" s="30" t="s">
        <v>298</v>
      </c>
      <c r="H43" s="30" t="s">
        <v>300</v>
      </c>
      <c r="I43" s="30">
        <v>22</v>
      </c>
      <c r="J43" s="30">
        <v>44</v>
      </c>
      <c r="K43" s="27">
        <f t="shared" si="0"/>
        <v>53.24</v>
      </c>
    </row>
    <row r="44" spans="1:11" x14ac:dyDescent="0.25">
      <c r="A44" s="34">
        <v>41</v>
      </c>
      <c r="B44" s="30" t="s">
        <v>55</v>
      </c>
      <c r="C44" s="31">
        <v>17201560002</v>
      </c>
      <c r="D44" s="32" t="s">
        <v>12</v>
      </c>
      <c r="E44" s="30">
        <v>2017</v>
      </c>
      <c r="F44" s="30">
        <v>4137359</v>
      </c>
      <c r="G44" s="30" t="s">
        <v>298</v>
      </c>
      <c r="H44" s="30" t="s">
        <v>300</v>
      </c>
      <c r="I44" s="30">
        <v>22</v>
      </c>
      <c r="J44" s="30">
        <v>44</v>
      </c>
      <c r="K44" s="27">
        <f t="shared" si="0"/>
        <v>53.24</v>
      </c>
    </row>
    <row r="45" spans="1:11" x14ac:dyDescent="0.25">
      <c r="A45" s="34">
        <v>42</v>
      </c>
      <c r="B45" s="30" t="s">
        <v>55</v>
      </c>
      <c r="C45" s="31">
        <v>17201550004</v>
      </c>
      <c r="D45" s="32" t="s">
        <v>12</v>
      </c>
      <c r="E45" s="30">
        <v>2017</v>
      </c>
      <c r="F45" s="30">
        <v>4137361</v>
      </c>
      <c r="G45" s="30" t="s">
        <v>298</v>
      </c>
      <c r="H45" s="30" t="s">
        <v>300</v>
      </c>
      <c r="I45" s="30">
        <v>22</v>
      </c>
      <c r="J45" s="30">
        <v>44</v>
      </c>
      <c r="K45" s="27">
        <f t="shared" si="0"/>
        <v>53.24</v>
      </c>
    </row>
    <row r="46" spans="1:11" x14ac:dyDescent="0.25">
      <c r="A46" s="34">
        <v>43</v>
      </c>
      <c r="B46" s="30" t="s">
        <v>55</v>
      </c>
      <c r="C46" s="31">
        <v>17201550005</v>
      </c>
      <c r="D46" s="32" t="s">
        <v>12</v>
      </c>
      <c r="E46" s="30">
        <v>2017</v>
      </c>
      <c r="F46" s="30">
        <v>4137362</v>
      </c>
      <c r="G46" s="30" t="s">
        <v>298</v>
      </c>
      <c r="H46" s="30" t="s">
        <v>300</v>
      </c>
      <c r="I46" s="30">
        <v>22</v>
      </c>
      <c r="J46" s="30">
        <v>44</v>
      </c>
      <c r="K46" s="27">
        <f t="shared" si="0"/>
        <v>53.24</v>
      </c>
    </row>
    <row r="47" spans="1:11" x14ac:dyDescent="0.25">
      <c r="A47" s="34">
        <v>44</v>
      </c>
      <c r="B47" s="30" t="s">
        <v>55</v>
      </c>
      <c r="C47" s="31">
        <v>17201550003</v>
      </c>
      <c r="D47" s="32" t="s">
        <v>12</v>
      </c>
      <c r="E47" s="30">
        <v>2017</v>
      </c>
      <c r="F47" s="30">
        <v>4137364</v>
      </c>
      <c r="G47" s="30" t="s">
        <v>298</v>
      </c>
      <c r="H47" s="30" t="s">
        <v>300</v>
      </c>
      <c r="I47" s="30">
        <v>22</v>
      </c>
      <c r="J47" s="30">
        <v>44</v>
      </c>
      <c r="K47" s="27">
        <f t="shared" si="0"/>
        <v>53.24</v>
      </c>
    </row>
    <row r="48" spans="1:11" x14ac:dyDescent="0.25">
      <c r="A48" s="34">
        <v>45</v>
      </c>
      <c r="B48" s="30" t="s">
        <v>220</v>
      </c>
      <c r="C48" s="31" t="s">
        <v>221</v>
      </c>
      <c r="D48" s="33" t="s">
        <v>222</v>
      </c>
      <c r="E48" s="34">
        <v>2020</v>
      </c>
      <c r="F48" s="34">
        <v>4137439</v>
      </c>
      <c r="G48" s="30" t="s">
        <v>298</v>
      </c>
      <c r="H48" s="30" t="s">
        <v>300</v>
      </c>
      <c r="I48" s="30">
        <v>22</v>
      </c>
      <c r="J48" s="30">
        <v>44</v>
      </c>
      <c r="K48" s="27">
        <f t="shared" si="0"/>
        <v>53.24</v>
      </c>
    </row>
    <row r="49" spans="1:11" x14ac:dyDescent="0.25">
      <c r="A49" s="34">
        <v>46</v>
      </c>
      <c r="B49" s="30" t="s">
        <v>220</v>
      </c>
      <c r="C49" s="31" t="s">
        <v>223</v>
      </c>
      <c r="D49" s="33" t="s">
        <v>222</v>
      </c>
      <c r="E49" s="34">
        <v>2020</v>
      </c>
      <c r="F49" s="34">
        <v>4137438</v>
      </c>
      <c r="G49" s="30" t="s">
        <v>298</v>
      </c>
      <c r="H49" s="30" t="s">
        <v>300</v>
      </c>
      <c r="I49" s="30">
        <v>22</v>
      </c>
      <c r="J49" s="30">
        <v>44</v>
      </c>
      <c r="K49" s="27">
        <f t="shared" si="0"/>
        <v>53.24</v>
      </c>
    </row>
    <row r="50" spans="1:11" x14ac:dyDescent="0.25">
      <c r="A50" s="34">
        <v>47</v>
      </c>
      <c r="B50" s="30" t="s">
        <v>220</v>
      </c>
      <c r="C50" s="31" t="s">
        <v>224</v>
      </c>
      <c r="D50" s="33" t="s">
        <v>222</v>
      </c>
      <c r="E50" s="34">
        <v>2020</v>
      </c>
      <c r="F50" s="34">
        <v>4137440</v>
      </c>
      <c r="G50" s="30" t="s">
        <v>298</v>
      </c>
      <c r="H50" s="30" t="s">
        <v>300</v>
      </c>
      <c r="I50" s="30">
        <v>22</v>
      </c>
      <c r="J50" s="30">
        <v>44</v>
      </c>
      <c r="K50" s="27">
        <f t="shared" si="0"/>
        <v>53.24</v>
      </c>
    </row>
    <row r="51" spans="1:11" x14ac:dyDescent="0.25">
      <c r="A51" s="34">
        <v>48</v>
      </c>
      <c r="B51" s="34" t="s">
        <v>305</v>
      </c>
      <c r="C51" s="31"/>
      <c r="D51" s="32"/>
      <c r="E51" s="34">
        <v>2020</v>
      </c>
      <c r="F51" s="34">
        <v>4137457</v>
      </c>
      <c r="G51" s="30" t="s">
        <v>298</v>
      </c>
      <c r="H51" s="30" t="s">
        <v>300</v>
      </c>
      <c r="I51" s="30">
        <v>20</v>
      </c>
      <c r="J51" s="30">
        <v>40</v>
      </c>
      <c r="K51" s="27">
        <f t="shared" si="0"/>
        <v>48.4</v>
      </c>
    </row>
    <row r="52" spans="1:11" x14ac:dyDescent="0.25">
      <c r="A52" s="34">
        <v>49</v>
      </c>
      <c r="B52" s="34" t="s">
        <v>305</v>
      </c>
      <c r="C52" s="31" t="s">
        <v>225</v>
      </c>
      <c r="D52" s="32"/>
      <c r="E52" s="34">
        <v>2020</v>
      </c>
      <c r="F52" s="34">
        <v>4137456</v>
      </c>
      <c r="G52" s="30" t="s">
        <v>298</v>
      </c>
      <c r="H52" s="30" t="s">
        <v>300</v>
      </c>
      <c r="I52" s="30">
        <v>20</v>
      </c>
      <c r="J52" s="30">
        <v>40</v>
      </c>
      <c r="K52" s="27">
        <f t="shared" si="0"/>
        <v>48.4</v>
      </c>
    </row>
    <row r="53" spans="1:11" x14ac:dyDescent="0.25">
      <c r="A53" s="34">
        <v>50</v>
      </c>
      <c r="B53" s="34" t="s">
        <v>305</v>
      </c>
      <c r="C53" s="31" t="s">
        <v>226</v>
      </c>
      <c r="D53" s="32"/>
      <c r="E53" s="34">
        <v>2020</v>
      </c>
      <c r="F53" s="34">
        <v>4137455</v>
      </c>
      <c r="G53" s="30" t="s">
        <v>298</v>
      </c>
      <c r="H53" s="30" t="s">
        <v>300</v>
      </c>
      <c r="I53" s="30">
        <v>20</v>
      </c>
      <c r="J53" s="30">
        <v>40</v>
      </c>
      <c r="K53" s="27">
        <f t="shared" si="0"/>
        <v>48.4</v>
      </c>
    </row>
    <row r="54" spans="1:11" x14ac:dyDescent="0.25">
      <c r="A54" s="34">
        <v>51</v>
      </c>
      <c r="B54" s="34" t="s">
        <v>227</v>
      </c>
      <c r="C54" s="31">
        <v>456972100001</v>
      </c>
      <c r="D54" s="32"/>
      <c r="E54" s="34">
        <v>2020</v>
      </c>
      <c r="F54" s="34">
        <v>4137461</v>
      </c>
      <c r="G54" s="30" t="s">
        <v>298</v>
      </c>
      <c r="H54" s="30" t="s">
        <v>300</v>
      </c>
      <c r="I54" s="30">
        <v>20</v>
      </c>
      <c r="J54" s="30">
        <v>40</v>
      </c>
      <c r="K54" s="27">
        <f t="shared" si="0"/>
        <v>48.4</v>
      </c>
    </row>
    <row r="55" spans="1:11" ht="14.4" thickBot="1" x14ac:dyDescent="0.3">
      <c r="A55" s="34">
        <v>52</v>
      </c>
      <c r="B55" s="34" t="s">
        <v>228</v>
      </c>
      <c r="C55" s="31">
        <v>74049000215</v>
      </c>
      <c r="D55" s="32" t="s">
        <v>222</v>
      </c>
      <c r="E55" s="34">
        <v>2022</v>
      </c>
      <c r="F55" s="30"/>
      <c r="G55" s="30" t="s">
        <v>298</v>
      </c>
      <c r="H55" s="30" t="s">
        <v>300</v>
      </c>
      <c r="I55" s="30">
        <v>20</v>
      </c>
      <c r="J55" s="30">
        <v>40</v>
      </c>
      <c r="K55" s="27">
        <f t="shared" si="0"/>
        <v>48.4</v>
      </c>
    </row>
    <row r="56" spans="1:11" ht="14.4" thickBot="1" x14ac:dyDescent="0.3">
      <c r="A56" s="48" t="s">
        <v>56</v>
      </c>
      <c r="B56" s="49"/>
      <c r="C56" s="49"/>
      <c r="D56" s="49"/>
      <c r="E56" s="49"/>
      <c r="F56" s="49"/>
      <c r="G56" s="49"/>
      <c r="H56" s="49"/>
      <c r="I56" s="49"/>
      <c r="J56" s="49"/>
      <c r="K56" s="50"/>
    </row>
    <row r="57" spans="1:11" x14ac:dyDescent="0.25">
      <c r="A57" s="5">
        <v>1</v>
      </c>
      <c r="B57" s="8" t="s">
        <v>57</v>
      </c>
      <c r="C57" s="9" t="s">
        <v>58</v>
      </c>
      <c r="D57" s="10" t="s">
        <v>59</v>
      </c>
      <c r="E57" s="5">
        <v>2012</v>
      </c>
      <c r="F57" s="5"/>
      <c r="G57" s="27" t="s">
        <v>298</v>
      </c>
      <c r="H57" s="27" t="s">
        <v>300</v>
      </c>
      <c r="I57" s="27">
        <v>20</v>
      </c>
      <c r="J57" s="27">
        <v>40</v>
      </c>
      <c r="K57" s="27">
        <f>J57*0.21+J57</f>
        <v>48.4</v>
      </c>
    </row>
    <row r="58" spans="1:11" x14ac:dyDescent="0.25">
      <c r="A58" s="1">
        <v>2</v>
      </c>
      <c r="B58" s="2" t="s">
        <v>63</v>
      </c>
      <c r="C58" s="6">
        <v>78022</v>
      </c>
      <c r="D58" s="4" t="s">
        <v>64</v>
      </c>
      <c r="E58" s="1">
        <v>1994</v>
      </c>
      <c r="F58" s="1"/>
      <c r="G58" s="30" t="s">
        <v>298</v>
      </c>
      <c r="H58" s="30" t="s">
        <v>300</v>
      </c>
      <c r="I58" s="27">
        <v>20</v>
      </c>
      <c r="J58" s="27">
        <v>40</v>
      </c>
      <c r="K58" s="27">
        <f t="shared" ref="K58:K68" si="1">J58*0.21+J58</f>
        <v>48.4</v>
      </c>
    </row>
    <row r="59" spans="1:11" x14ac:dyDescent="0.25">
      <c r="A59" s="1">
        <v>3</v>
      </c>
      <c r="B59" s="2" t="s">
        <v>70</v>
      </c>
      <c r="C59" s="6" t="s">
        <v>71</v>
      </c>
      <c r="D59" s="4" t="s">
        <v>8</v>
      </c>
      <c r="E59" s="1">
        <v>2008</v>
      </c>
      <c r="F59" s="1"/>
      <c r="G59" s="30" t="s">
        <v>298</v>
      </c>
      <c r="H59" s="30" t="s">
        <v>300</v>
      </c>
      <c r="I59" s="27">
        <v>20</v>
      </c>
      <c r="J59" s="27">
        <v>40</v>
      </c>
      <c r="K59" s="27">
        <f t="shared" si="1"/>
        <v>48.4</v>
      </c>
    </row>
    <row r="60" spans="1:11" x14ac:dyDescent="0.25">
      <c r="A60" s="1">
        <v>4</v>
      </c>
      <c r="B60" s="2" t="s">
        <v>60</v>
      </c>
      <c r="C60" s="6" t="s">
        <v>61</v>
      </c>
      <c r="D60" s="4" t="s">
        <v>13</v>
      </c>
      <c r="E60" s="1">
        <v>2016</v>
      </c>
      <c r="F60" s="1"/>
      <c r="G60" s="30" t="s">
        <v>298</v>
      </c>
      <c r="H60" s="30" t="s">
        <v>300</v>
      </c>
      <c r="I60" s="27">
        <v>20</v>
      </c>
      <c r="J60" s="27">
        <v>40</v>
      </c>
      <c r="K60" s="27">
        <f t="shared" si="1"/>
        <v>48.4</v>
      </c>
    </row>
    <row r="61" spans="1:11" x14ac:dyDescent="0.25">
      <c r="A61" s="1">
        <v>5</v>
      </c>
      <c r="B61" s="2" t="s">
        <v>65</v>
      </c>
      <c r="C61" s="6">
        <v>101391762</v>
      </c>
      <c r="D61" s="4" t="s">
        <v>8</v>
      </c>
      <c r="E61" s="1">
        <v>2011</v>
      </c>
      <c r="F61" s="1"/>
      <c r="G61" s="30" t="s">
        <v>298</v>
      </c>
      <c r="H61" s="30" t="s">
        <v>300</v>
      </c>
      <c r="I61" s="27">
        <v>20</v>
      </c>
      <c r="J61" s="27">
        <v>40</v>
      </c>
      <c r="K61" s="27">
        <f t="shared" si="1"/>
        <v>48.4</v>
      </c>
    </row>
    <row r="62" spans="1:11" x14ac:dyDescent="0.25">
      <c r="A62" s="1">
        <v>6</v>
      </c>
      <c r="B62" s="2" t="s">
        <v>66</v>
      </c>
      <c r="C62" s="6" t="s">
        <v>67</v>
      </c>
      <c r="D62" s="4" t="s">
        <v>8</v>
      </c>
      <c r="E62" s="1">
        <v>2011</v>
      </c>
      <c r="F62" s="1"/>
      <c r="G62" s="30" t="s">
        <v>298</v>
      </c>
      <c r="H62" s="30" t="s">
        <v>300</v>
      </c>
      <c r="I62" s="27">
        <v>20</v>
      </c>
      <c r="J62" s="27">
        <v>40</v>
      </c>
      <c r="K62" s="27">
        <f t="shared" si="1"/>
        <v>48.4</v>
      </c>
    </row>
    <row r="63" spans="1:11" x14ac:dyDescent="0.25">
      <c r="A63" s="1">
        <v>7</v>
      </c>
      <c r="B63" s="2" t="s">
        <v>68</v>
      </c>
      <c r="C63" s="6" t="s">
        <v>69</v>
      </c>
      <c r="D63" s="4" t="s">
        <v>59</v>
      </c>
      <c r="E63" s="1">
        <v>2012</v>
      </c>
      <c r="F63" s="1"/>
      <c r="G63" s="30" t="s">
        <v>298</v>
      </c>
      <c r="H63" s="30" t="s">
        <v>300</v>
      </c>
      <c r="I63" s="27">
        <v>20</v>
      </c>
      <c r="J63" s="27">
        <v>40</v>
      </c>
      <c r="K63" s="27">
        <f t="shared" si="1"/>
        <v>48.4</v>
      </c>
    </row>
    <row r="64" spans="1:11" x14ac:dyDescent="0.25">
      <c r="A64" s="1">
        <v>8</v>
      </c>
      <c r="B64" s="2" t="s">
        <v>74</v>
      </c>
      <c r="C64" s="6" t="s">
        <v>75</v>
      </c>
      <c r="D64" s="4" t="s">
        <v>8</v>
      </c>
      <c r="E64" s="1">
        <v>2007</v>
      </c>
      <c r="F64" s="1"/>
      <c r="G64" s="30" t="s">
        <v>298</v>
      </c>
      <c r="H64" s="30" t="s">
        <v>300</v>
      </c>
      <c r="I64" s="27">
        <v>20</v>
      </c>
      <c r="J64" s="27">
        <v>40</v>
      </c>
      <c r="K64" s="27">
        <f t="shared" si="1"/>
        <v>48.4</v>
      </c>
    </row>
    <row r="65" spans="1:11" x14ac:dyDescent="0.25">
      <c r="A65" s="1">
        <v>9</v>
      </c>
      <c r="B65" s="2" t="s">
        <v>76</v>
      </c>
      <c r="C65" s="6" t="s">
        <v>77</v>
      </c>
      <c r="D65" s="4" t="s">
        <v>8</v>
      </c>
      <c r="E65" s="1">
        <v>2007</v>
      </c>
      <c r="F65" s="1"/>
      <c r="G65" s="30" t="s">
        <v>298</v>
      </c>
      <c r="H65" s="30" t="s">
        <v>300</v>
      </c>
      <c r="I65" s="27">
        <v>20</v>
      </c>
      <c r="J65" s="27">
        <v>40</v>
      </c>
      <c r="K65" s="27">
        <f t="shared" si="1"/>
        <v>48.4</v>
      </c>
    </row>
    <row r="66" spans="1:11" x14ac:dyDescent="0.25">
      <c r="A66" s="1">
        <v>10</v>
      </c>
      <c r="B66" s="2" t="s">
        <v>62</v>
      </c>
      <c r="C66" s="6">
        <v>22880</v>
      </c>
      <c r="D66" s="4" t="s">
        <v>8</v>
      </c>
      <c r="E66" s="1">
        <v>1999</v>
      </c>
      <c r="F66" s="1"/>
      <c r="G66" s="30" t="s">
        <v>298</v>
      </c>
      <c r="H66" s="30" t="s">
        <v>300</v>
      </c>
      <c r="I66" s="27">
        <v>20</v>
      </c>
      <c r="J66" s="27">
        <v>40</v>
      </c>
      <c r="K66" s="27">
        <f t="shared" si="1"/>
        <v>48.4</v>
      </c>
    </row>
    <row r="67" spans="1:11" x14ac:dyDescent="0.25">
      <c r="A67" s="1">
        <v>11</v>
      </c>
      <c r="B67" s="2" t="s">
        <v>72</v>
      </c>
      <c r="C67" s="6" t="s">
        <v>73</v>
      </c>
      <c r="D67" s="4" t="s">
        <v>8</v>
      </c>
      <c r="E67" s="1">
        <v>2008</v>
      </c>
      <c r="F67" s="1"/>
      <c r="G67" s="30" t="s">
        <v>298</v>
      </c>
      <c r="H67" s="30" t="s">
        <v>300</v>
      </c>
      <c r="I67" s="30">
        <v>30</v>
      </c>
      <c r="J67" s="30">
        <v>60</v>
      </c>
      <c r="K67" s="27">
        <f t="shared" si="1"/>
        <v>72.599999999999994</v>
      </c>
    </row>
    <row r="68" spans="1:11" ht="14.4" thickBot="1" x14ac:dyDescent="0.3">
      <c r="A68" s="1">
        <v>11</v>
      </c>
      <c r="B68" s="2" t="s">
        <v>72</v>
      </c>
      <c r="C68" s="6" t="s">
        <v>73</v>
      </c>
      <c r="D68" s="4" t="s">
        <v>8</v>
      </c>
      <c r="E68" s="1">
        <v>2008</v>
      </c>
      <c r="F68" s="1"/>
      <c r="G68" s="30" t="s">
        <v>298</v>
      </c>
      <c r="H68" s="30" t="s">
        <v>300</v>
      </c>
      <c r="I68" s="30">
        <v>30</v>
      </c>
      <c r="J68" s="30">
        <v>60</v>
      </c>
      <c r="K68" s="27">
        <f t="shared" si="1"/>
        <v>72.599999999999994</v>
      </c>
    </row>
    <row r="69" spans="1:11" ht="14.4" thickBot="1" x14ac:dyDescent="0.3">
      <c r="A69" s="48" t="s">
        <v>80</v>
      </c>
      <c r="B69" s="49"/>
      <c r="C69" s="49"/>
      <c r="D69" s="49"/>
      <c r="E69" s="49"/>
      <c r="F69" s="49"/>
      <c r="G69" s="49"/>
      <c r="H69" s="49"/>
      <c r="I69" s="49"/>
      <c r="J69" s="49"/>
      <c r="K69" s="50"/>
    </row>
    <row r="70" spans="1:11" x14ac:dyDescent="0.25">
      <c r="A70" s="5">
        <v>1</v>
      </c>
      <c r="B70" s="8" t="s">
        <v>81</v>
      </c>
      <c r="C70" s="9" t="s">
        <v>82</v>
      </c>
      <c r="D70" s="10" t="s">
        <v>8</v>
      </c>
      <c r="E70" s="5">
        <v>2007</v>
      </c>
      <c r="F70" s="5">
        <v>4137202</v>
      </c>
      <c r="G70" s="27" t="s">
        <v>298</v>
      </c>
      <c r="H70" s="27" t="s">
        <v>300</v>
      </c>
      <c r="I70" s="27">
        <v>20</v>
      </c>
      <c r="J70" s="27">
        <v>40</v>
      </c>
      <c r="K70" s="27">
        <f>J70*0.21+J70</f>
        <v>48.4</v>
      </c>
    </row>
    <row r="71" spans="1:11" x14ac:dyDescent="0.25">
      <c r="A71" s="1">
        <v>2</v>
      </c>
      <c r="B71" s="2" t="s">
        <v>83</v>
      </c>
      <c r="C71" s="6">
        <v>2104</v>
      </c>
      <c r="D71" s="4" t="s">
        <v>84</v>
      </c>
      <c r="E71" s="1">
        <v>1998</v>
      </c>
      <c r="F71" s="1"/>
      <c r="G71" s="30" t="s">
        <v>298</v>
      </c>
      <c r="H71" s="30" t="s">
        <v>300</v>
      </c>
      <c r="I71" s="27">
        <v>20</v>
      </c>
      <c r="J71" s="27">
        <v>40</v>
      </c>
      <c r="K71" s="27">
        <f t="shared" ref="K71:K98" si="2">J71*0.21+J71</f>
        <v>48.4</v>
      </c>
    </row>
    <row r="72" spans="1:11" x14ac:dyDescent="0.25">
      <c r="A72" s="1">
        <v>3</v>
      </c>
      <c r="B72" s="2" t="s">
        <v>83</v>
      </c>
      <c r="C72" s="6">
        <v>2106</v>
      </c>
      <c r="D72" s="4" t="s">
        <v>84</v>
      </c>
      <c r="E72" s="1">
        <v>1998</v>
      </c>
      <c r="F72" s="1"/>
      <c r="G72" s="30" t="s">
        <v>298</v>
      </c>
      <c r="H72" s="30" t="s">
        <v>300</v>
      </c>
      <c r="I72" s="27">
        <v>20</v>
      </c>
      <c r="J72" s="27">
        <v>40</v>
      </c>
      <c r="K72" s="27">
        <f t="shared" si="2"/>
        <v>48.4</v>
      </c>
    </row>
    <row r="73" spans="1:11" x14ac:dyDescent="0.25">
      <c r="A73" s="1">
        <v>4</v>
      </c>
      <c r="B73" s="2" t="s">
        <v>85</v>
      </c>
      <c r="C73" s="6" t="s">
        <v>86</v>
      </c>
      <c r="D73" s="4" t="s">
        <v>8</v>
      </c>
      <c r="E73" s="1">
        <v>1999</v>
      </c>
      <c r="F73" s="1"/>
      <c r="G73" s="30" t="s">
        <v>298</v>
      </c>
      <c r="H73" s="30" t="s">
        <v>300</v>
      </c>
      <c r="I73" s="27">
        <v>20</v>
      </c>
      <c r="J73" s="27">
        <v>40</v>
      </c>
      <c r="K73" s="27">
        <f t="shared" si="2"/>
        <v>48.4</v>
      </c>
    </row>
    <row r="74" spans="1:11" x14ac:dyDescent="0.25">
      <c r="A74" s="1">
        <v>5</v>
      </c>
      <c r="B74" s="2" t="s">
        <v>87</v>
      </c>
      <c r="C74" s="6" t="s">
        <v>88</v>
      </c>
      <c r="D74" s="4" t="s">
        <v>8</v>
      </c>
      <c r="E74" s="1">
        <v>1999</v>
      </c>
      <c r="F74" s="1">
        <v>4137407</v>
      </c>
      <c r="G74" s="30" t="s">
        <v>298</v>
      </c>
      <c r="H74" s="30" t="s">
        <v>300</v>
      </c>
      <c r="I74" s="27">
        <v>20</v>
      </c>
      <c r="J74" s="27">
        <v>40</v>
      </c>
      <c r="K74" s="27">
        <f t="shared" si="2"/>
        <v>48.4</v>
      </c>
    </row>
    <row r="75" spans="1:11" x14ac:dyDescent="0.25">
      <c r="A75" s="1">
        <v>6</v>
      </c>
      <c r="B75" s="2" t="s">
        <v>229</v>
      </c>
      <c r="C75" s="6" t="s">
        <v>230</v>
      </c>
      <c r="D75" s="4" t="s">
        <v>222</v>
      </c>
      <c r="E75" s="1">
        <v>2019</v>
      </c>
      <c r="F75" s="1">
        <v>4137402</v>
      </c>
      <c r="G75" s="30" t="s">
        <v>298</v>
      </c>
      <c r="H75" s="30" t="s">
        <v>300</v>
      </c>
      <c r="I75" s="27">
        <v>20</v>
      </c>
      <c r="J75" s="27">
        <v>40</v>
      </c>
      <c r="K75" s="27">
        <f t="shared" si="2"/>
        <v>48.4</v>
      </c>
    </row>
    <row r="76" spans="1:11" x14ac:dyDescent="0.25">
      <c r="A76" s="1">
        <v>7</v>
      </c>
      <c r="B76" s="2" t="s">
        <v>229</v>
      </c>
      <c r="C76" s="6" t="s">
        <v>231</v>
      </c>
      <c r="D76" s="4" t="s">
        <v>222</v>
      </c>
      <c r="E76" s="1">
        <v>2019</v>
      </c>
      <c r="F76" s="1">
        <v>4137411</v>
      </c>
      <c r="G76" s="30" t="s">
        <v>298</v>
      </c>
      <c r="H76" s="30" t="s">
        <v>300</v>
      </c>
      <c r="I76" s="27">
        <v>20</v>
      </c>
      <c r="J76" s="27">
        <v>40</v>
      </c>
      <c r="K76" s="27">
        <f t="shared" si="2"/>
        <v>48.4</v>
      </c>
    </row>
    <row r="77" spans="1:11" x14ac:dyDescent="0.25">
      <c r="A77" s="1">
        <v>8</v>
      </c>
      <c r="B77" s="2" t="s">
        <v>229</v>
      </c>
      <c r="C77" s="6" t="s">
        <v>232</v>
      </c>
      <c r="D77" s="4" t="s">
        <v>222</v>
      </c>
      <c r="E77" s="1">
        <v>2019</v>
      </c>
      <c r="F77" s="1">
        <v>4137538</v>
      </c>
      <c r="G77" s="30" t="s">
        <v>298</v>
      </c>
      <c r="H77" s="30" t="s">
        <v>300</v>
      </c>
      <c r="I77" s="27">
        <v>20</v>
      </c>
      <c r="J77" s="27">
        <v>40</v>
      </c>
      <c r="K77" s="27">
        <f t="shared" si="2"/>
        <v>48.4</v>
      </c>
    </row>
    <row r="78" spans="1:11" x14ac:dyDescent="0.25">
      <c r="A78" s="1">
        <v>9</v>
      </c>
      <c r="B78" s="2" t="s">
        <v>229</v>
      </c>
      <c r="C78" s="6"/>
      <c r="D78" s="4" t="s">
        <v>222</v>
      </c>
      <c r="E78" s="1"/>
      <c r="F78" s="1">
        <v>5137166</v>
      </c>
      <c r="G78" s="30" t="s">
        <v>298</v>
      </c>
      <c r="H78" s="30" t="s">
        <v>300</v>
      </c>
      <c r="I78" s="27">
        <v>20</v>
      </c>
      <c r="J78" s="27">
        <v>40</v>
      </c>
      <c r="K78" s="27">
        <f t="shared" si="2"/>
        <v>48.4</v>
      </c>
    </row>
    <row r="79" spans="1:11" x14ac:dyDescent="0.25">
      <c r="A79" s="1">
        <v>10</v>
      </c>
      <c r="B79" s="2" t="s">
        <v>233</v>
      </c>
      <c r="C79" s="6" t="s">
        <v>234</v>
      </c>
      <c r="D79" s="4" t="s">
        <v>32</v>
      </c>
      <c r="E79" s="1">
        <v>2011</v>
      </c>
      <c r="F79" s="1">
        <v>4137132</v>
      </c>
      <c r="G79" s="30" t="s">
        <v>298</v>
      </c>
      <c r="H79" s="30" t="s">
        <v>300</v>
      </c>
      <c r="I79" s="27">
        <v>20</v>
      </c>
      <c r="J79" s="27">
        <v>40</v>
      </c>
      <c r="K79" s="27">
        <f t="shared" si="2"/>
        <v>48.4</v>
      </c>
    </row>
    <row r="80" spans="1:11" x14ac:dyDescent="0.25">
      <c r="A80" s="1">
        <v>11</v>
      </c>
      <c r="B80" s="2" t="s">
        <v>235</v>
      </c>
      <c r="C80" s="6" t="s">
        <v>236</v>
      </c>
      <c r="D80" s="4" t="s">
        <v>222</v>
      </c>
      <c r="E80" s="1">
        <v>2020</v>
      </c>
      <c r="F80" s="1">
        <v>6137335</v>
      </c>
      <c r="G80" s="30" t="s">
        <v>298</v>
      </c>
      <c r="H80" s="30" t="s">
        <v>300</v>
      </c>
      <c r="I80" s="27">
        <v>20</v>
      </c>
      <c r="J80" s="27">
        <v>40</v>
      </c>
      <c r="K80" s="27">
        <f t="shared" si="2"/>
        <v>48.4</v>
      </c>
    </row>
    <row r="81" spans="1:11" x14ac:dyDescent="0.25">
      <c r="A81" s="1">
        <v>12</v>
      </c>
      <c r="B81" s="2" t="s">
        <v>89</v>
      </c>
      <c r="C81" s="6" t="s">
        <v>90</v>
      </c>
      <c r="D81" s="4" t="s">
        <v>8</v>
      </c>
      <c r="E81" s="1">
        <v>1980</v>
      </c>
      <c r="F81" s="1">
        <v>4137329</v>
      </c>
      <c r="G81" s="30" t="s">
        <v>298</v>
      </c>
      <c r="H81" s="30" t="s">
        <v>300</v>
      </c>
      <c r="I81" s="27">
        <v>20</v>
      </c>
      <c r="J81" s="27">
        <v>40</v>
      </c>
      <c r="K81" s="27">
        <f t="shared" si="2"/>
        <v>48.4</v>
      </c>
    </row>
    <row r="82" spans="1:11" x14ac:dyDescent="0.25">
      <c r="A82" s="1">
        <v>13</v>
      </c>
      <c r="B82" s="2" t="s">
        <v>237</v>
      </c>
      <c r="C82" s="6" t="s">
        <v>91</v>
      </c>
      <c r="D82" s="4" t="s">
        <v>12</v>
      </c>
      <c r="E82" s="1">
        <v>2017</v>
      </c>
      <c r="F82" s="1">
        <v>4137370</v>
      </c>
      <c r="G82" s="30" t="s">
        <v>298</v>
      </c>
      <c r="H82" s="30" t="s">
        <v>300</v>
      </c>
      <c r="I82" s="27">
        <v>20</v>
      </c>
      <c r="J82" s="27">
        <v>40</v>
      </c>
      <c r="K82" s="27">
        <f t="shared" si="2"/>
        <v>48.4</v>
      </c>
    </row>
    <row r="83" spans="1:11" x14ac:dyDescent="0.25">
      <c r="A83" s="1">
        <v>14</v>
      </c>
      <c r="B83" s="2" t="s">
        <v>116</v>
      </c>
      <c r="C83" s="6" t="s">
        <v>117</v>
      </c>
      <c r="D83" s="4" t="s">
        <v>20</v>
      </c>
      <c r="E83" s="1">
        <v>2016</v>
      </c>
      <c r="F83" s="1">
        <v>4137341</v>
      </c>
      <c r="G83" s="30" t="s">
        <v>298</v>
      </c>
      <c r="H83" s="30" t="s">
        <v>300</v>
      </c>
      <c r="I83" s="27">
        <v>20</v>
      </c>
      <c r="J83" s="27">
        <v>40</v>
      </c>
      <c r="K83" s="27">
        <f t="shared" si="2"/>
        <v>48.4</v>
      </c>
    </row>
    <row r="84" spans="1:11" x14ac:dyDescent="0.25">
      <c r="A84" s="1">
        <v>15</v>
      </c>
      <c r="B84" s="2" t="s">
        <v>238</v>
      </c>
      <c r="C84" s="6" t="s">
        <v>92</v>
      </c>
      <c r="D84" s="4" t="s">
        <v>10</v>
      </c>
      <c r="E84" s="1">
        <v>2012</v>
      </c>
      <c r="F84" s="1">
        <v>5137151</v>
      </c>
      <c r="G84" s="30" t="s">
        <v>298</v>
      </c>
      <c r="H84" s="30" t="s">
        <v>300</v>
      </c>
      <c r="I84" s="27">
        <v>20</v>
      </c>
      <c r="J84" s="27">
        <v>40</v>
      </c>
      <c r="K84" s="27">
        <f t="shared" si="2"/>
        <v>48.4</v>
      </c>
    </row>
    <row r="85" spans="1:11" x14ac:dyDescent="0.25">
      <c r="A85" s="1">
        <v>16</v>
      </c>
      <c r="B85" s="2" t="s">
        <v>93</v>
      </c>
      <c r="C85" s="6" t="s">
        <v>94</v>
      </c>
      <c r="D85" s="4" t="s">
        <v>59</v>
      </c>
      <c r="E85" s="1">
        <v>2010</v>
      </c>
      <c r="F85" s="1">
        <v>4137261</v>
      </c>
      <c r="G85" s="30" t="s">
        <v>298</v>
      </c>
      <c r="H85" s="30" t="s">
        <v>300</v>
      </c>
      <c r="I85" s="27">
        <v>20</v>
      </c>
      <c r="J85" s="27">
        <v>40</v>
      </c>
      <c r="K85" s="27">
        <f t="shared" si="2"/>
        <v>48.4</v>
      </c>
    </row>
    <row r="86" spans="1:11" x14ac:dyDescent="0.25">
      <c r="A86" s="1">
        <v>17</v>
      </c>
      <c r="B86" s="2" t="s">
        <v>239</v>
      </c>
      <c r="C86" s="6" t="s">
        <v>95</v>
      </c>
      <c r="D86" s="4" t="s">
        <v>32</v>
      </c>
      <c r="E86" s="1">
        <v>2011</v>
      </c>
      <c r="F86" s="1">
        <v>5137150</v>
      </c>
      <c r="G86" s="30" t="s">
        <v>298</v>
      </c>
      <c r="H86" s="30" t="s">
        <v>300</v>
      </c>
      <c r="I86" s="27">
        <v>20</v>
      </c>
      <c r="J86" s="27">
        <v>40</v>
      </c>
      <c r="K86" s="27">
        <f t="shared" si="2"/>
        <v>48.4</v>
      </c>
    </row>
    <row r="87" spans="1:11" x14ac:dyDescent="0.25">
      <c r="A87" s="1">
        <v>18</v>
      </c>
      <c r="B87" s="2" t="s">
        <v>96</v>
      </c>
      <c r="C87" s="6" t="s">
        <v>97</v>
      </c>
      <c r="D87" s="4" t="s">
        <v>59</v>
      </c>
      <c r="E87" s="1">
        <v>2008</v>
      </c>
      <c r="F87" s="1">
        <v>4137274</v>
      </c>
      <c r="G87" s="30" t="s">
        <v>298</v>
      </c>
      <c r="H87" s="30" t="s">
        <v>300</v>
      </c>
      <c r="I87" s="27">
        <v>20</v>
      </c>
      <c r="J87" s="27">
        <v>40</v>
      </c>
      <c r="K87" s="27">
        <f t="shared" si="2"/>
        <v>48.4</v>
      </c>
    </row>
    <row r="88" spans="1:11" x14ac:dyDescent="0.25">
      <c r="A88" s="1">
        <v>19</v>
      </c>
      <c r="B88" s="2" t="s">
        <v>98</v>
      </c>
      <c r="C88" s="6" t="s">
        <v>99</v>
      </c>
      <c r="D88" s="4" t="s">
        <v>13</v>
      </c>
      <c r="E88" s="1">
        <v>2009</v>
      </c>
      <c r="F88" s="1">
        <v>4137496</v>
      </c>
      <c r="G88" s="30" t="s">
        <v>298</v>
      </c>
      <c r="H88" s="30" t="s">
        <v>300</v>
      </c>
      <c r="I88" s="27">
        <v>20</v>
      </c>
      <c r="J88" s="27">
        <v>40</v>
      </c>
      <c r="K88" s="27">
        <f t="shared" si="2"/>
        <v>48.4</v>
      </c>
    </row>
    <row r="89" spans="1:11" x14ac:dyDescent="0.25">
      <c r="A89" s="1">
        <v>20</v>
      </c>
      <c r="B89" s="2" t="s">
        <v>100</v>
      </c>
      <c r="C89" s="6" t="s">
        <v>101</v>
      </c>
      <c r="D89" s="4" t="s">
        <v>59</v>
      </c>
      <c r="E89" s="1">
        <v>2011</v>
      </c>
      <c r="F89" s="1">
        <v>4137342</v>
      </c>
      <c r="G89" s="30" t="s">
        <v>298</v>
      </c>
      <c r="H89" s="30" t="s">
        <v>300</v>
      </c>
      <c r="I89" s="30">
        <v>40</v>
      </c>
      <c r="J89" s="30">
        <v>80</v>
      </c>
      <c r="K89" s="27">
        <f t="shared" si="2"/>
        <v>96.8</v>
      </c>
    </row>
    <row r="90" spans="1:11" x14ac:dyDescent="0.25">
      <c r="A90" s="1">
        <v>21</v>
      </c>
      <c r="B90" s="2" t="s">
        <v>240</v>
      </c>
      <c r="C90" s="6" t="s">
        <v>102</v>
      </c>
      <c r="D90" s="4" t="s">
        <v>59</v>
      </c>
      <c r="E90" s="1">
        <v>2011</v>
      </c>
      <c r="F90" s="1">
        <v>4137389</v>
      </c>
      <c r="G90" s="30" t="s">
        <v>298</v>
      </c>
      <c r="H90" s="30" t="s">
        <v>300</v>
      </c>
      <c r="I90" s="30">
        <v>40</v>
      </c>
      <c r="J90" s="30">
        <v>80</v>
      </c>
      <c r="K90" s="27">
        <f t="shared" si="2"/>
        <v>96.8</v>
      </c>
    </row>
    <row r="91" spans="1:11" x14ac:dyDescent="0.25">
      <c r="A91" s="1">
        <v>22</v>
      </c>
      <c r="B91" s="2" t="s">
        <v>103</v>
      </c>
      <c r="C91" s="6" t="s">
        <v>104</v>
      </c>
      <c r="D91" s="4" t="s">
        <v>59</v>
      </c>
      <c r="E91" s="1">
        <v>2012</v>
      </c>
      <c r="F91" s="1">
        <v>5137162</v>
      </c>
      <c r="G91" s="30" t="s">
        <v>298</v>
      </c>
      <c r="H91" s="30" t="s">
        <v>300</v>
      </c>
      <c r="I91" s="30">
        <v>20</v>
      </c>
      <c r="J91" s="30">
        <v>40</v>
      </c>
      <c r="K91" s="27">
        <f t="shared" si="2"/>
        <v>48.4</v>
      </c>
    </row>
    <row r="92" spans="1:11" x14ac:dyDescent="0.25">
      <c r="A92" s="1">
        <v>23</v>
      </c>
      <c r="B92" s="2" t="s">
        <v>241</v>
      </c>
      <c r="C92" s="6" t="s">
        <v>105</v>
      </c>
      <c r="D92" s="4" t="s">
        <v>59</v>
      </c>
      <c r="E92" s="1">
        <v>2012</v>
      </c>
      <c r="F92" s="1">
        <v>4137301</v>
      </c>
      <c r="G92" s="30" t="s">
        <v>298</v>
      </c>
      <c r="H92" s="30" t="s">
        <v>300</v>
      </c>
      <c r="I92" s="30">
        <v>10</v>
      </c>
      <c r="J92" s="30">
        <v>20</v>
      </c>
      <c r="K92" s="27">
        <f t="shared" si="2"/>
        <v>24.2</v>
      </c>
    </row>
    <row r="93" spans="1:11" x14ac:dyDescent="0.25">
      <c r="A93" s="1">
        <v>24</v>
      </c>
      <c r="B93" s="2" t="s">
        <v>106</v>
      </c>
      <c r="C93" s="6" t="s">
        <v>107</v>
      </c>
      <c r="D93" s="4" t="s">
        <v>59</v>
      </c>
      <c r="E93" s="1">
        <v>2014</v>
      </c>
      <c r="F93" s="1">
        <v>5137163</v>
      </c>
      <c r="G93" s="30" t="s">
        <v>298</v>
      </c>
      <c r="H93" s="30" t="s">
        <v>300</v>
      </c>
      <c r="I93" s="30">
        <v>30</v>
      </c>
      <c r="J93" s="30">
        <v>60</v>
      </c>
      <c r="K93" s="27">
        <f t="shared" si="2"/>
        <v>72.599999999999994</v>
      </c>
    </row>
    <row r="94" spans="1:11" x14ac:dyDescent="0.25">
      <c r="A94" s="1">
        <v>25</v>
      </c>
      <c r="B94" s="2" t="s">
        <v>113</v>
      </c>
      <c r="C94" s="6" t="s">
        <v>114</v>
      </c>
      <c r="D94" s="4" t="s">
        <v>115</v>
      </c>
      <c r="E94" s="1">
        <v>1998</v>
      </c>
      <c r="F94" s="1">
        <v>4137023</v>
      </c>
      <c r="G94" s="30" t="s">
        <v>298</v>
      </c>
      <c r="H94" s="30" t="s">
        <v>300</v>
      </c>
      <c r="I94" s="30">
        <v>20</v>
      </c>
      <c r="J94" s="30">
        <v>40</v>
      </c>
      <c r="K94" s="27">
        <f t="shared" si="2"/>
        <v>48.4</v>
      </c>
    </row>
    <row r="95" spans="1:11" x14ac:dyDescent="0.25">
      <c r="A95" s="1">
        <v>26</v>
      </c>
      <c r="B95" s="2" t="s">
        <v>108</v>
      </c>
      <c r="C95" s="6" t="s">
        <v>109</v>
      </c>
      <c r="D95" s="4" t="s">
        <v>6</v>
      </c>
      <c r="E95" s="1">
        <v>2014</v>
      </c>
      <c r="F95" s="1">
        <v>4137311</v>
      </c>
      <c r="G95" s="30" t="s">
        <v>298</v>
      </c>
      <c r="H95" s="30" t="s">
        <v>300</v>
      </c>
      <c r="I95" s="30">
        <v>20</v>
      </c>
      <c r="J95" s="30">
        <v>40</v>
      </c>
      <c r="K95" s="27">
        <f t="shared" si="2"/>
        <v>48.4</v>
      </c>
    </row>
    <row r="96" spans="1:11" x14ac:dyDescent="0.25">
      <c r="A96" s="1">
        <v>27</v>
      </c>
      <c r="B96" s="2" t="s">
        <v>110</v>
      </c>
      <c r="C96" s="6" t="s">
        <v>111</v>
      </c>
      <c r="D96" s="4" t="s">
        <v>112</v>
      </c>
      <c r="E96" s="1">
        <v>1989</v>
      </c>
      <c r="F96" s="1">
        <v>4137260</v>
      </c>
      <c r="G96" s="30" t="s">
        <v>298</v>
      </c>
      <c r="H96" s="30" t="s">
        <v>300</v>
      </c>
      <c r="I96" s="30">
        <v>40</v>
      </c>
      <c r="J96" s="30">
        <v>80</v>
      </c>
      <c r="K96" s="27">
        <f t="shared" si="2"/>
        <v>96.8</v>
      </c>
    </row>
    <row r="97" spans="1:11" x14ac:dyDescent="0.25">
      <c r="A97" s="1">
        <v>28</v>
      </c>
      <c r="B97" s="2" t="s">
        <v>78</v>
      </c>
      <c r="C97" s="6" t="s">
        <v>79</v>
      </c>
      <c r="D97" s="4" t="s">
        <v>13</v>
      </c>
      <c r="E97" s="1">
        <v>2012</v>
      </c>
      <c r="F97" s="1"/>
      <c r="G97" s="30" t="s">
        <v>298</v>
      </c>
      <c r="H97" s="30" t="s">
        <v>300</v>
      </c>
      <c r="I97" s="30">
        <v>20</v>
      </c>
      <c r="J97" s="30">
        <v>40</v>
      </c>
      <c r="K97" s="27">
        <f t="shared" si="2"/>
        <v>48.4</v>
      </c>
    </row>
    <row r="98" spans="1:11" ht="14.4" thickBot="1" x14ac:dyDescent="0.3">
      <c r="A98" s="1">
        <v>29</v>
      </c>
      <c r="B98" s="11" t="s">
        <v>242</v>
      </c>
      <c r="C98" s="30">
        <v>1143616</v>
      </c>
      <c r="D98" s="13" t="s">
        <v>29</v>
      </c>
      <c r="E98" s="12">
        <v>2016</v>
      </c>
      <c r="F98" s="30"/>
      <c r="G98" s="30" t="s">
        <v>298</v>
      </c>
      <c r="H98" s="30" t="s">
        <v>300</v>
      </c>
      <c r="I98" s="30">
        <v>30</v>
      </c>
      <c r="J98" s="30">
        <v>60</v>
      </c>
      <c r="K98" s="27">
        <f t="shared" si="2"/>
        <v>72.599999999999994</v>
      </c>
    </row>
    <row r="99" spans="1:11" ht="14.4" thickBot="1" x14ac:dyDescent="0.3">
      <c r="A99" s="48" t="s">
        <v>118</v>
      </c>
      <c r="B99" s="49"/>
      <c r="C99" s="49"/>
      <c r="D99" s="49"/>
      <c r="E99" s="49"/>
      <c r="F99" s="49"/>
      <c r="G99" s="49"/>
      <c r="H99" s="49"/>
      <c r="I99" s="49"/>
      <c r="J99" s="49"/>
      <c r="K99" s="50"/>
    </row>
    <row r="100" spans="1:11" x14ac:dyDescent="0.25">
      <c r="A100" s="8">
        <v>1</v>
      </c>
      <c r="B100" s="8" t="s">
        <v>124</v>
      </c>
      <c r="C100" s="9" t="s">
        <v>125</v>
      </c>
      <c r="D100" s="10" t="s">
        <v>8</v>
      </c>
      <c r="E100" s="5">
        <v>2006</v>
      </c>
      <c r="F100" s="5"/>
      <c r="G100" s="27" t="s">
        <v>298</v>
      </c>
      <c r="H100" s="27" t="s">
        <v>300</v>
      </c>
      <c r="I100" s="27">
        <v>25</v>
      </c>
      <c r="J100" s="27">
        <v>50</v>
      </c>
      <c r="K100" s="27">
        <f>J100*0.21+J100</f>
        <v>60.5</v>
      </c>
    </row>
    <row r="101" spans="1:11" x14ac:dyDescent="0.25">
      <c r="A101" s="2">
        <v>2</v>
      </c>
      <c r="B101" s="2" t="s">
        <v>119</v>
      </c>
      <c r="C101" s="6" t="s">
        <v>120</v>
      </c>
      <c r="D101" s="4" t="s">
        <v>8</v>
      </c>
      <c r="E101" s="1">
        <v>2016</v>
      </c>
      <c r="F101" s="1"/>
      <c r="G101" s="30" t="s">
        <v>298</v>
      </c>
      <c r="H101" s="30" t="s">
        <v>300</v>
      </c>
      <c r="I101" s="27">
        <v>25</v>
      </c>
      <c r="J101" s="27">
        <v>50</v>
      </c>
      <c r="K101" s="27">
        <f t="shared" ref="K101:K118" si="3">J101*0.21+J101</f>
        <v>60.5</v>
      </c>
    </row>
    <row r="102" spans="1:11" x14ac:dyDescent="0.25">
      <c r="A102" s="2">
        <v>3</v>
      </c>
      <c r="B102" s="2" t="s">
        <v>243</v>
      </c>
      <c r="C102" s="6" t="s">
        <v>126</v>
      </c>
      <c r="D102" s="4" t="s">
        <v>8</v>
      </c>
      <c r="E102" s="1">
        <v>2008</v>
      </c>
      <c r="F102" s="1"/>
      <c r="G102" s="30" t="s">
        <v>298</v>
      </c>
      <c r="H102" s="30" t="s">
        <v>300</v>
      </c>
      <c r="I102" s="27">
        <v>25</v>
      </c>
      <c r="J102" s="27">
        <v>50</v>
      </c>
      <c r="K102" s="27">
        <f t="shared" si="3"/>
        <v>60.5</v>
      </c>
    </row>
    <row r="103" spans="1:11" x14ac:dyDescent="0.25">
      <c r="A103" s="2">
        <v>4</v>
      </c>
      <c r="B103" s="2" t="s">
        <v>121</v>
      </c>
      <c r="C103" s="6" t="s">
        <v>122</v>
      </c>
      <c r="D103" s="4" t="s">
        <v>8</v>
      </c>
      <c r="E103" s="1">
        <v>1986</v>
      </c>
      <c r="F103" s="1"/>
      <c r="G103" s="30" t="s">
        <v>298</v>
      </c>
      <c r="H103" s="30" t="s">
        <v>300</v>
      </c>
      <c r="I103" s="27">
        <v>25</v>
      </c>
      <c r="J103" s="27">
        <v>50</v>
      </c>
      <c r="K103" s="27">
        <f t="shared" si="3"/>
        <v>60.5</v>
      </c>
    </row>
    <row r="104" spans="1:11" ht="15" customHeight="1" x14ac:dyDescent="0.25">
      <c r="A104" s="2"/>
      <c r="B104" s="46" t="s">
        <v>127</v>
      </c>
      <c r="C104" s="46"/>
      <c r="D104" s="46"/>
      <c r="E104" s="46"/>
      <c r="F104" s="46"/>
      <c r="G104" s="30"/>
      <c r="H104" s="30"/>
      <c r="I104" s="30"/>
      <c r="J104" s="30"/>
      <c r="K104" s="27"/>
    </row>
    <row r="105" spans="1:11" x14ac:dyDescent="0.25">
      <c r="A105" s="2">
        <v>5</v>
      </c>
      <c r="B105" s="7" t="s">
        <v>128</v>
      </c>
      <c r="C105" s="6" t="s">
        <v>129</v>
      </c>
      <c r="D105" s="4" t="s">
        <v>59</v>
      </c>
      <c r="E105" s="1">
        <v>2008</v>
      </c>
      <c r="F105" s="1"/>
      <c r="G105" s="30" t="s">
        <v>298</v>
      </c>
      <c r="H105" s="30" t="s">
        <v>300</v>
      </c>
      <c r="I105" s="30">
        <v>20</v>
      </c>
      <c r="J105" s="30">
        <v>40</v>
      </c>
      <c r="K105" s="27">
        <f t="shared" si="3"/>
        <v>48.4</v>
      </c>
    </row>
    <row r="106" spans="1:11" x14ac:dyDescent="0.25">
      <c r="A106" s="2">
        <v>6</v>
      </c>
      <c r="B106" s="2" t="s">
        <v>130</v>
      </c>
      <c r="C106" s="6" t="s">
        <v>131</v>
      </c>
      <c r="D106" s="4" t="s">
        <v>8</v>
      </c>
      <c r="E106" s="1">
        <v>2009</v>
      </c>
      <c r="F106" s="1"/>
      <c r="G106" s="30" t="s">
        <v>298</v>
      </c>
      <c r="H106" s="30" t="s">
        <v>300</v>
      </c>
      <c r="I106" s="30">
        <v>25</v>
      </c>
      <c r="J106" s="30">
        <v>50</v>
      </c>
      <c r="K106" s="27">
        <f t="shared" si="3"/>
        <v>60.5</v>
      </c>
    </row>
    <row r="107" spans="1:11" x14ac:dyDescent="0.25">
      <c r="A107" s="2">
        <v>7</v>
      </c>
      <c r="B107" s="2" t="s">
        <v>132</v>
      </c>
      <c r="C107" s="6" t="s">
        <v>133</v>
      </c>
      <c r="D107" s="4" t="s">
        <v>8</v>
      </c>
      <c r="E107" s="1">
        <v>2009</v>
      </c>
      <c r="F107" s="1"/>
      <c r="G107" s="30" t="s">
        <v>298</v>
      </c>
      <c r="H107" s="30" t="s">
        <v>300</v>
      </c>
      <c r="I107" s="30">
        <v>25</v>
      </c>
      <c r="J107" s="30">
        <v>50</v>
      </c>
      <c r="K107" s="27">
        <f t="shared" si="3"/>
        <v>60.5</v>
      </c>
    </row>
    <row r="108" spans="1:11" x14ac:dyDescent="0.25">
      <c r="A108" s="2">
        <v>8</v>
      </c>
      <c r="B108" s="2" t="s">
        <v>134</v>
      </c>
      <c r="C108" s="6" t="s">
        <v>135</v>
      </c>
      <c r="D108" s="4" t="s">
        <v>8</v>
      </c>
      <c r="E108" s="1">
        <v>2009</v>
      </c>
      <c r="F108" s="1"/>
      <c r="G108" s="30" t="s">
        <v>298</v>
      </c>
      <c r="H108" s="30" t="s">
        <v>300</v>
      </c>
      <c r="I108" s="30">
        <v>25</v>
      </c>
      <c r="J108" s="30">
        <v>50</v>
      </c>
      <c r="K108" s="27">
        <f t="shared" si="3"/>
        <v>60.5</v>
      </c>
    </row>
    <row r="109" spans="1:11" x14ac:dyDescent="0.25">
      <c r="A109" s="2">
        <v>9</v>
      </c>
      <c r="B109" s="2" t="s">
        <v>136</v>
      </c>
      <c r="C109" s="6" t="s">
        <v>137</v>
      </c>
      <c r="D109" s="4" t="s">
        <v>8</v>
      </c>
      <c r="E109" s="1">
        <v>2014</v>
      </c>
      <c r="F109" s="1"/>
      <c r="G109" s="30" t="s">
        <v>298</v>
      </c>
      <c r="H109" s="30" t="s">
        <v>300</v>
      </c>
      <c r="I109" s="30">
        <v>25</v>
      </c>
      <c r="J109" s="30">
        <v>50</v>
      </c>
      <c r="K109" s="27">
        <f t="shared" si="3"/>
        <v>60.5</v>
      </c>
    </row>
    <row r="110" spans="1:11" x14ac:dyDescent="0.25">
      <c r="A110" s="2">
        <v>10</v>
      </c>
      <c r="B110" s="2" t="s">
        <v>138</v>
      </c>
      <c r="C110" s="6" t="s">
        <v>139</v>
      </c>
      <c r="D110" s="4" t="s">
        <v>8</v>
      </c>
      <c r="E110" s="1">
        <v>2008</v>
      </c>
      <c r="F110" s="1"/>
      <c r="G110" s="30" t="s">
        <v>298</v>
      </c>
      <c r="H110" s="30" t="s">
        <v>300</v>
      </c>
      <c r="I110" s="30">
        <v>25</v>
      </c>
      <c r="J110" s="30">
        <v>50</v>
      </c>
      <c r="K110" s="27">
        <f t="shared" si="3"/>
        <v>60.5</v>
      </c>
    </row>
    <row r="111" spans="1:11" x14ac:dyDescent="0.25">
      <c r="A111" s="1">
        <v>11</v>
      </c>
      <c r="B111" s="2" t="s">
        <v>140</v>
      </c>
      <c r="C111" s="6" t="s">
        <v>141</v>
      </c>
      <c r="D111" s="4" t="s">
        <v>142</v>
      </c>
      <c r="E111" s="1">
        <v>2014</v>
      </c>
      <c r="F111" s="1"/>
      <c r="G111" s="30" t="s">
        <v>298</v>
      </c>
      <c r="H111" s="30" t="s">
        <v>300</v>
      </c>
      <c r="I111" s="30">
        <v>25</v>
      </c>
      <c r="J111" s="30">
        <v>50</v>
      </c>
      <c r="K111" s="27">
        <f t="shared" si="3"/>
        <v>60.5</v>
      </c>
    </row>
    <row r="112" spans="1:11" x14ac:dyDescent="0.25">
      <c r="A112" s="1">
        <v>12</v>
      </c>
      <c r="B112" s="2" t="s">
        <v>143</v>
      </c>
      <c r="C112" s="6" t="s">
        <v>144</v>
      </c>
      <c r="D112" s="4" t="s">
        <v>6</v>
      </c>
      <c r="E112" s="1">
        <v>2014</v>
      </c>
      <c r="F112" s="1"/>
      <c r="G112" s="30" t="s">
        <v>298</v>
      </c>
      <c r="H112" s="30" t="s">
        <v>300</v>
      </c>
      <c r="I112" s="30">
        <v>30</v>
      </c>
      <c r="J112" s="30">
        <v>60</v>
      </c>
      <c r="K112" s="27">
        <f t="shared" si="3"/>
        <v>72.599999999999994</v>
      </c>
    </row>
    <row r="113" spans="1:11" x14ac:dyDescent="0.25">
      <c r="A113" s="1">
        <v>13</v>
      </c>
      <c r="B113" s="2" t="s">
        <v>143</v>
      </c>
      <c r="C113" s="6" t="s">
        <v>145</v>
      </c>
      <c r="D113" s="4" t="s">
        <v>6</v>
      </c>
      <c r="E113" s="1">
        <v>2014</v>
      </c>
      <c r="F113" s="1"/>
      <c r="G113" s="30" t="s">
        <v>298</v>
      </c>
      <c r="H113" s="30" t="s">
        <v>300</v>
      </c>
      <c r="I113" s="30">
        <v>30</v>
      </c>
      <c r="J113" s="30">
        <v>60</v>
      </c>
      <c r="K113" s="27">
        <f t="shared" si="3"/>
        <v>72.599999999999994</v>
      </c>
    </row>
    <row r="114" spans="1:11" x14ac:dyDescent="0.25">
      <c r="A114" s="1">
        <v>14</v>
      </c>
      <c r="B114" s="2" t="s">
        <v>146</v>
      </c>
      <c r="C114" s="6" t="s">
        <v>147</v>
      </c>
      <c r="D114" s="4" t="s">
        <v>6</v>
      </c>
      <c r="E114" s="1">
        <v>2008</v>
      </c>
      <c r="F114" s="1"/>
      <c r="G114" s="30" t="s">
        <v>298</v>
      </c>
      <c r="H114" s="30" t="s">
        <v>300</v>
      </c>
      <c r="I114" s="30">
        <v>30</v>
      </c>
      <c r="J114" s="30">
        <v>60</v>
      </c>
      <c r="K114" s="27">
        <f t="shared" si="3"/>
        <v>72.599999999999994</v>
      </c>
    </row>
    <row r="115" spans="1:11" x14ac:dyDescent="0.25">
      <c r="A115" s="1">
        <v>15</v>
      </c>
      <c r="B115" s="11" t="s">
        <v>244</v>
      </c>
      <c r="C115" s="30">
        <v>101391762</v>
      </c>
      <c r="D115" s="13" t="s">
        <v>222</v>
      </c>
      <c r="E115" s="12">
        <v>2006</v>
      </c>
      <c r="F115" s="1"/>
      <c r="G115" s="30" t="s">
        <v>298</v>
      </c>
      <c r="H115" s="30" t="s">
        <v>300</v>
      </c>
      <c r="I115" s="30">
        <v>25</v>
      </c>
      <c r="J115" s="30">
        <v>50</v>
      </c>
      <c r="K115" s="27">
        <f t="shared" si="3"/>
        <v>60.5</v>
      </c>
    </row>
    <row r="116" spans="1:11" x14ac:dyDescent="0.25">
      <c r="A116" s="1">
        <v>16</v>
      </c>
      <c r="B116" s="11" t="s">
        <v>119</v>
      </c>
      <c r="C116" s="30"/>
      <c r="D116" s="13" t="s">
        <v>222</v>
      </c>
      <c r="E116" s="12">
        <v>2016</v>
      </c>
      <c r="F116" s="1"/>
      <c r="G116" s="30" t="s">
        <v>298</v>
      </c>
      <c r="H116" s="30" t="s">
        <v>300</v>
      </c>
      <c r="I116" s="30">
        <v>25</v>
      </c>
      <c r="J116" s="30">
        <v>50</v>
      </c>
      <c r="K116" s="27">
        <f t="shared" si="3"/>
        <v>60.5</v>
      </c>
    </row>
    <row r="117" spans="1:11" x14ac:dyDescent="0.25">
      <c r="A117" s="1">
        <v>17</v>
      </c>
      <c r="B117" s="11" t="s">
        <v>119</v>
      </c>
      <c r="C117" s="30"/>
      <c r="D117" s="13" t="s">
        <v>222</v>
      </c>
      <c r="E117" s="12">
        <v>2016</v>
      </c>
      <c r="F117" s="1"/>
      <c r="G117" s="30" t="s">
        <v>298</v>
      </c>
      <c r="H117" s="30" t="s">
        <v>300</v>
      </c>
      <c r="I117" s="30">
        <v>25</v>
      </c>
      <c r="J117" s="30">
        <v>50</v>
      </c>
      <c r="K117" s="27">
        <f t="shared" si="3"/>
        <v>60.5</v>
      </c>
    </row>
    <row r="118" spans="1:11" ht="14.4" thickBot="1" x14ac:dyDescent="0.3">
      <c r="A118" s="1">
        <v>18</v>
      </c>
      <c r="B118" s="11" t="s">
        <v>245</v>
      </c>
      <c r="C118" s="30"/>
      <c r="D118" s="13" t="s">
        <v>246</v>
      </c>
      <c r="E118" s="12">
        <v>2016</v>
      </c>
      <c r="F118" s="1"/>
      <c r="G118" s="30" t="s">
        <v>298</v>
      </c>
      <c r="H118" s="30" t="s">
        <v>300</v>
      </c>
      <c r="I118" s="30">
        <v>25</v>
      </c>
      <c r="J118" s="30">
        <v>50</v>
      </c>
      <c r="K118" s="27">
        <f t="shared" si="3"/>
        <v>60.5</v>
      </c>
    </row>
    <row r="119" spans="1:11" ht="14.4" thickBot="1" x14ac:dyDescent="0.3">
      <c r="A119" s="48" t="s">
        <v>157</v>
      </c>
      <c r="B119" s="49"/>
      <c r="C119" s="49"/>
      <c r="D119" s="49"/>
      <c r="E119" s="49"/>
      <c r="F119" s="49"/>
      <c r="G119" s="49"/>
      <c r="H119" s="49"/>
      <c r="I119" s="49"/>
      <c r="J119" s="49"/>
      <c r="K119" s="50"/>
    </row>
    <row r="120" spans="1:11" x14ac:dyDescent="0.25">
      <c r="A120" s="5">
        <v>1</v>
      </c>
      <c r="B120" s="8" t="s">
        <v>158</v>
      </c>
      <c r="C120" s="9" t="s">
        <v>159</v>
      </c>
      <c r="D120" s="10" t="s">
        <v>12</v>
      </c>
      <c r="E120" s="5">
        <v>2017</v>
      </c>
      <c r="F120" s="5"/>
      <c r="G120" s="27" t="s">
        <v>298</v>
      </c>
      <c r="H120" s="27" t="s">
        <v>300</v>
      </c>
      <c r="I120" s="27">
        <v>15</v>
      </c>
      <c r="J120" s="27">
        <v>30</v>
      </c>
      <c r="K120" s="27">
        <f>J120*0.21+J120</f>
        <v>36.299999999999997</v>
      </c>
    </row>
    <row r="121" spans="1:11" x14ac:dyDescent="0.25">
      <c r="A121" s="1">
        <v>2</v>
      </c>
      <c r="B121" s="2" t="s">
        <v>160</v>
      </c>
      <c r="C121" s="6" t="s">
        <v>161</v>
      </c>
      <c r="D121" s="4" t="s">
        <v>8</v>
      </c>
      <c r="E121" s="1">
        <v>2016</v>
      </c>
      <c r="F121" s="1"/>
      <c r="G121" s="30" t="s">
        <v>298</v>
      </c>
      <c r="H121" s="30" t="s">
        <v>300</v>
      </c>
      <c r="I121" s="30">
        <v>15</v>
      </c>
      <c r="J121" s="30">
        <v>30</v>
      </c>
      <c r="K121" s="27">
        <f t="shared" ref="K121:K126" si="4">J121*0.21+J121</f>
        <v>36.299999999999997</v>
      </c>
    </row>
    <row r="122" spans="1:11" x14ac:dyDescent="0.25">
      <c r="A122" s="1">
        <v>3</v>
      </c>
      <c r="B122" s="2" t="s">
        <v>162</v>
      </c>
      <c r="C122" s="6" t="s">
        <v>163</v>
      </c>
      <c r="D122" s="4" t="s">
        <v>8</v>
      </c>
      <c r="E122" s="1" t="s">
        <v>7</v>
      </c>
      <c r="F122" s="1"/>
      <c r="G122" s="30" t="s">
        <v>298</v>
      </c>
      <c r="H122" s="30" t="s">
        <v>300</v>
      </c>
      <c r="I122" s="30">
        <v>15</v>
      </c>
      <c r="J122" s="30">
        <v>30</v>
      </c>
      <c r="K122" s="27">
        <f t="shared" si="4"/>
        <v>36.299999999999997</v>
      </c>
    </row>
    <row r="123" spans="1:11" x14ac:dyDescent="0.25">
      <c r="A123" s="1">
        <v>4</v>
      </c>
      <c r="B123" s="2" t="s">
        <v>164</v>
      </c>
      <c r="C123" s="6" t="s">
        <v>165</v>
      </c>
      <c r="D123" s="4" t="s">
        <v>123</v>
      </c>
      <c r="E123" s="1">
        <v>2004</v>
      </c>
      <c r="F123" s="1"/>
      <c r="G123" s="30" t="s">
        <v>298</v>
      </c>
      <c r="H123" s="30" t="s">
        <v>300</v>
      </c>
      <c r="I123" s="30">
        <v>15</v>
      </c>
      <c r="J123" s="30">
        <v>30</v>
      </c>
      <c r="K123" s="27">
        <f t="shared" si="4"/>
        <v>36.299999999999997</v>
      </c>
    </row>
    <row r="124" spans="1:11" x14ac:dyDescent="0.25">
      <c r="A124" s="1">
        <v>5</v>
      </c>
      <c r="B124" s="11" t="s">
        <v>166</v>
      </c>
      <c r="C124" s="37" t="s">
        <v>167</v>
      </c>
      <c r="D124" s="38" t="s">
        <v>13</v>
      </c>
      <c r="E124" s="12">
        <v>2016</v>
      </c>
      <c r="F124" s="1"/>
      <c r="G124" s="30" t="s">
        <v>298</v>
      </c>
      <c r="H124" s="30" t="s">
        <v>300</v>
      </c>
      <c r="I124" s="30">
        <v>15</v>
      </c>
      <c r="J124" s="30">
        <v>30</v>
      </c>
      <c r="K124" s="27">
        <f t="shared" si="4"/>
        <v>36.299999999999997</v>
      </c>
    </row>
    <row r="125" spans="1:11" x14ac:dyDescent="0.25">
      <c r="A125" s="1">
        <v>6</v>
      </c>
      <c r="B125" s="2" t="s">
        <v>247</v>
      </c>
      <c r="C125" s="6" t="s">
        <v>248</v>
      </c>
      <c r="D125" s="4" t="s">
        <v>249</v>
      </c>
      <c r="E125" s="1">
        <v>1996</v>
      </c>
      <c r="F125" s="1"/>
      <c r="G125" s="30" t="s">
        <v>298</v>
      </c>
      <c r="H125" s="30" t="s">
        <v>300</v>
      </c>
      <c r="I125" s="30">
        <v>20</v>
      </c>
      <c r="J125" s="30">
        <v>40</v>
      </c>
      <c r="K125" s="27">
        <f t="shared" si="4"/>
        <v>48.4</v>
      </c>
    </row>
    <row r="126" spans="1:11" x14ac:dyDescent="0.25">
      <c r="A126" s="1">
        <v>7</v>
      </c>
      <c r="B126" s="2" t="s">
        <v>250</v>
      </c>
      <c r="C126" s="6" t="s">
        <v>251</v>
      </c>
      <c r="D126" s="4" t="s">
        <v>6</v>
      </c>
      <c r="E126" s="1">
        <v>2004</v>
      </c>
      <c r="F126" s="1"/>
      <c r="G126" s="30" t="s">
        <v>298</v>
      </c>
      <c r="H126" s="30" t="s">
        <v>300</v>
      </c>
      <c r="I126" s="30">
        <v>20</v>
      </c>
      <c r="J126" s="30">
        <v>40</v>
      </c>
      <c r="K126" s="27">
        <f t="shared" si="4"/>
        <v>48.4</v>
      </c>
    </row>
    <row r="127" spans="1:11" ht="14.4" thickBot="1" x14ac:dyDescent="0.3">
      <c r="A127" s="36"/>
      <c r="B127" s="36"/>
      <c r="C127" s="36"/>
      <c r="D127" s="36"/>
      <c r="E127" s="36"/>
      <c r="F127" s="36"/>
      <c r="G127" s="36" t="s">
        <v>298</v>
      </c>
      <c r="H127" s="36" t="s">
        <v>300</v>
      </c>
      <c r="I127" s="36"/>
      <c r="J127" s="36"/>
      <c r="K127" s="36"/>
    </row>
    <row r="128" spans="1:11" ht="14.4" thickBot="1" x14ac:dyDescent="0.3">
      <c r="A128" s="48" t="s">
        <v>168</v>
      </c>
      <c r="B128" s="49"/>
      <c r="C128" s="49"/>
      <c r="D128" s="49"/>
      <c r="E128" s="49"/>
      <c r="F128" s="49"/>
      <c r="G128" s="49"/>
      <c r="H128" s="49"/>
      <c r="I128" s="49"/>
      <c r="J128" s="49"/>
      <c r="K128" s="50"/>
    </row>
    <row r="129" spans="1:11" x14ac:dyDescent="0.25">
      <c r="A129" s="8">
        <v>1</v>
      </c>
      <c r="B129" s="8" t="s">
        <v>169</v>
      </c>
      <c r="C129" s="9" t="s">
        <v>170</v>
      </c>
      <c r="D129" s="10" t="s">
        <v>8</v>
      </c>
      <c r="E129" s="5">
        <v>1992</v>
      </c>
      <c r="F129" s="5"/>
      <c r="G129" s="27" t="s">
        <v>298</v>
      </c>
      <c r="H129" s="27" t="s">
        <v>300</v>
      </c>
      <c r="I129" s="27">
        <v>20</v>
      </c>
      <c r="J129" s="27">
        <v>40</v>
      </c>
      <c r="K129" s="27">
        <f>J129*0.21+J129</f>
        <v>48.4</v>
      </c>
    </row>
    <row r="130" spans="1:11" x14ac:dyDescent="0.25">
      <c r="A130" s="2">
        <v>2</v>
      </c>
      <c r="B130" s="2" t="s">
        <v>171</v>
      </c>
      <c r="C130" s="6" t="s">
        <v>172</v>
      </c>
      <c r="D130" s="4" t="s">
        <v>12</v>
      </c>
      <c r="E130" s="1">
        <v>2017</v>
      </c>
      <c r="F130" s="1"/>
      <c r="G130" s="30" t="s">
        <v>298</v>
      </c>
      <c r="H130" s="30" t="s">
        <v>300</v>
      </c>
      <c r="I130" s="30">
        <v>20</v>
      </c>
      <c r="J130" s="30">
        <v>40</v>
      </c>
      <c r="K130" s="27">
        <f t="shared" ref="K130:K133" si="5">J130*0.21+J130</f>
        <v>48.4</v>
      </c>
    </row>
    <row r="131" spans="1:11" x14ac:dyDescent="0.25">
      <c r="A131" s="2">
        <v>3</v>
      </c>
      <c r="B131" s="2" t="s">
        <v>155</v>
      </c>
      <c r="C131" s="6" t="s">
        <v>173</v>
      </c>
      <c r="D131" s="4" t="s">
        <v>29</v>
      </c>
      <c r="E131" s="1">
        <v>2011</v>
      </c>
      <c r="F131" s="1"/>
      <c r="G131" s="30" t="s">
        <v>298</v>
      </c>
      <c r="H131" s="30" t="s">
        <v>300</v>
      </c>
      <c r="I131" s="30">
        <v>20</v>
      </c>
      <c r="J131" s="30">
        <v>40</v>
      </c>
      <c r="K131" s="27">
        <f t="shared" si="5"/>
        <v>48.4</v>
      </c>
    </row>
    <row r="132" spans="1:11" x14ac:dyDescent="0.25">
      <c r="A132" s="11">
        <v>4</v>
      </c>
      <c r="B132" s="11" t="s">
        <v>252</v>
      </c>
      <c r="C132" s="30">
        <v>4496521</v>
      </c>
      <c r="D132" s="13" t="s">
        <v>222</v>
      </c>
      <c r="E132" s="12">
        <v>2020</v>
      </c>
      <c r="F132" s="30">
        <v>137013</v>
      </c>
      <c r="G132" s="30" t="s">
        <v>298</v>
      </c>
      <c r="H132" s="30" t="s">
        <v>300</v>
      </c>
      <c r="I132" s="30">
        <v>25</v>
      </c>
      <c r="J132" s="30">
        <v>50</v>
      </c>
      <c r="K132" s="27">
        <f t="shared" si="5"/>
        <v>60.5</v>
      </c>
    </row>
    <row r="133" spans="1:11" x14ac:dyDescent="0.25">
      <c r="A133" s="11">
        <v>5</v>
      </c>
      <c r="B133" s="11" t="s">
        <v>252</v>
      </c>
      <c r="C133" s="30">
        <v>4496522</v>
      </c>
      <c r="D133" s="13" t="s">
        <v>222</v>
      </c>
      <c r="E133" s="12">
        <v>2020</v>
      </c>
      <c r="F133" s="30">
        <v>137012</v>
      </c>
      <c r="G133" s="30" t="s">
        <v>298</v>
      </c>
      <c r="H133" s="30" t="s">
        <v>300</v>
      </c>
      <c r="I133" s="30">
        <v>25</v>
      </c>
      <c r="J133" s="30">
        <v>50</v>
      </c>
      <c r="K133" s="27">
        <f t="shared" si="5"/>
        <v>60.5</v>
      </c>
    </row>
    <row r="134" spans="1:11" ht="14.4" thickBot="1" x14ac:dyDescent="0.3">
      <c r="A134" s="36"/>
      <c r="B134" s="36"/>
      <c r="C134" s="36"/>
      <c r="D134" s="36"/>
      <c r="E134" s="36"/>
      <c r="F134" s="36"/>
      <c r="G134" s="36" t="s">
        <v>298</v>
      </c>
      <c r="H134" s="36" t="s">
        <v>300</v>
      </c>
      <c r="I134" s="36"/>
      <c r="J134" s="36"/>
      <c r="K134" s="36"/>
    </row>
    <row r="135" spans="1:11" ht="14.4" thickBot="1" x14ac:dyDescent="0.3">
      <c r="A135" s="48" t="s">
        <v>14</v>
      </c>
      <c r="B135" s="49"/>
      <c r="C135" s="49"/>
      <c r="D135" s="49"/>
      <c r="E135" s="49"/>
      <c r="F135" s="49"/>
      <c r="G135" s="49"/>
      <c r="H135" s="49"/>
      <c r="I135" s="49"/>
      <c r="J135" s="49"/>
      <c r="K135" s="50"/>
    </row>
    <row r="136" spans="1:11" x14ac:dyDescent="0.25">
      <c r="A136" s="5">
        <v>1</v>
      </c>
      <c r="B136" s="8" t="s">
        <v>253</v>
      </c>
      <c r="C136" s="9" t="s">
        <v>254</v>
      </c>
      <c r="D136" s="10" t="s">
        <v>255</v>
      </c>
      <c r="E136" s="5">
        <v>2019</v>
      </c>
      <c r="F136" s="27"/>
      <c r="G136" s="27" t="s">
        <v>298</v>
      </c>
      <c r="H136" s="27" t="s">
        <v>300</v>
      </c>
      <c r="I136" s="27">
        <v>18</v>
      </c>
      <c r="J136" s="27">
        <v>36</v>
      </c>
      <c r="K136" s="27">
        <f>J136*0.21+J136</f>
        <v>43.56</v>
      </c>
    </row>
    <row r="137" spans="1:11" x14ac:dyDescent="0.25">
      <c r="A137" s="1">
        <v>2</v>
      </c>
      <c r="B137" s="2" t="s">
        <v>256</v>
      </c>
      <c r="C137" s="6" t="s">
        <v>257</v>
      </c>
      <c r="D137" s="4" t="s">
        <v>222</v>
      </c>
      <c r="E137" s="1">
        <v>2020</v>
      </c>
      <c r="F137" s="30"/>
      <c r="G137" s="30" t="s">
        <v>298</v>
      </c>
      <c r="H137" s="30" t="s">
        <v>300</v>
      </c>
      <c r="I137" s="27">
        <v>18</v>
      </c>
      <c r="J137" s="27">
        <v>36</v>
      </c>
      <c r="K137" s="27">
        <f t="shared" ref="K137:K159" si="6">J137*0.21+J137</f>
        <v>43.56</v>
      </c>
    </row>
    <row r="138" spans="1:11" x14ac:dyDescent="0.25">
      <c r="A138" s="1">
        <v>3</v>
      </c>
      <c r="B138" s="7" t="s">
        <v>40</v>
      </c>
      <c r="C138" s="6" t="s">
        <v>41</v>
      </c>
      <c r="D138" s="4" t="s">
        <v>32</v>
      </c>
      <c r="E138" s="1">
        <v>2011</v>
      </c>
      <c r="F138" s="30"/>
      <c r="G138" s="30" t="s">
        <v>298</v>
      </c>
      <c r="H138" s="30" t="s">
        <v>300</v>
      </c>
      <c r="I138" s="27">
        <v>18</v>
      </c>
      <c r="J138" s="27">
        <v>36</v>
      </c>
      <c r="K138" s="27">
        <f t="shared" si="6"/>
        <v>43.56</v>
      </c>
    </row>
    <row r="139" spans="1:11" x14ac:dyDescent="0.25">
      <c r="A139" s="1">
        <v>4</v>
      </c>
      <c r="B139" s="2" t="s">
        <v>15</v>
      </c>
      <c r="C139" s="6" t="s">
        <v>16</v>
      </c>
      <c r="D139" s="4" t="s">
        <v>17</v>
      </c>
      <c r="E139" s="1">
        <v>2017</v>
      </c>
      <c r="F139" s="30"/>
      <c r="G139" s="30" t="s">
        <v>298</v>
      </c>
      <c r="H139" s="30" t="s">
        <v>300</v>
      </c>
      <c r="I139" s="27">
        <v>18</v>
      </c>
      <c r="J139" s="27">
        <v>36</v>
      </c>
      <c r="K139" s="27">
        <f t="shared" si="6"/>
        <v>43.56</v>
      </c>
    </row>
    <row r="140" spans="1:11" x14ac:dyDescent="0.25">
      <c r="A140" s="1">
        <v>5</v>
      </c>
      <c r="B140" s="2" t="s">
        <v>18</v>
      </c>
      <c r="C140" s="6" t="s">
        <v>19</v>
      </c>
      <c r="D140" s="4" t="s">
        <v>20</v>
      </c>
      <c r="E140" s="2">
        <v>2016</v>
      </c>
      <c r="F140" s="30"/>
      <c r="G140" s="30" t="s">
        <v>298</v>
      </c>
      <c r="H140" s="30" t="s">
        <v>300</v>
      </c>
      <c r="I140" s="27">
        <v>18</v>
      </c>
      <c r="J140" s="27">
        <v>36</v>
      </c>
      <c r="K140" s="27">
        <f t="shared" si="6"/>
        <v>43.56</v>
      </c>
    </row>
    <row r="141" spans="1:11" x14ac:dyDescent="0.25">
      <c r="A141" s="1">
        <v>6</v>
      </c>
      <c r="B141" s="2" t="s">
        <v>21</v>
      </c>
      <c r="C141" s="6" t="s">
        <v>22</v>
      </c>
      <c r="D141" s="4" t="s">
        <v>12</v>
      </c>
      <c r="E141" s="1">
        <v>2016</v>
      </c>
      <c r="F141" s="30"/>
      <c r="G141" s="30" t="s">
        <v>298</v>
      </c>
      <c r="H141" s="30" t="s">
        <v>300</v>
      </c>
      <c r="I141" s="27">
        <v>18</v>
      </c>
      <c r="J141" s="27">
        <v>36</v>
      </c>
      <c r="K141" s="27">
        <f t="shared" si="6"/>
        <v>43.56</v>
      </c>
    </row>
    <row r="142" spans="1:11" x14ac:dyDescent="0.25">
      <c r="A142" s="1">
        <v>7</v>
      </c>
      <c r="B142" s="2" t="s">
        <v>23</v>
      </c>
      <c r="C142" s="6" t="s">
        <v>24</v>
      </c>
      <c r="D142" s="4" t="s">
        <v>8</v>
      </c>
      <c r="E142" s="1">
        <v>2017</v>
      </c>
      <c r="F142" s="30"/>
      <c r="G142" s="30" t="s">
        <v>298</v>
      </c>
      <c r="H142" s="30" t="s">
        <v>300</v>
      </c>
      <c r="I142" s="27">
        <v>18</v>
      </c>
      <c r="J142" s="27">
        <v>36</v>
      </c>
      <c r="K142" s="27">
        <f t="shared" si="6"/>
        <v>43.56</v>
      </c>
    </row>
    <row r="143" spans="1:11" x14ac:dyDescent="0.25">
      <c r="A143" s="1">
        <v>8</v>
      </c>
      <c r="B143" s="7" t="s">
        <v>38</v>
      </c>
      <c r="C143" s="6" t="s">
        <v>39</v>
      </c>
      <c r="D143" s="4" t="s">
        <v>32</v>
      </c>
      <c r="E143" s="1">
        <v>2011</v>
      </c>
      <c r="F143" s="30"/>
      <c r="G143" s="30" t="s">
        <v>298</v>
      </c>
      <c r="H143" s="30" t="s">
        <v>300</v>
      </c>
      <c r="I143" s="27">
        <v>18</v>
      </c>
      <c r="J143" s="27">
        <v>36</v>
      </c>
      <c r="K143" s="27">
        <f t="shared" si="6"/>
        <v>43.56</v>
      </c>
    </row>
    <row r="144" spans="1:11" x14ac:dyDescent="0.25">
      <c r="A144" s="1">
        <v>9</v>
      </c>
      <c r="B144" s="7" t="s">
        <v>25</v>
      </c>
      <c r="C144" s="6" t="s">
        <v>258</v>
      </c>
      <c r="D144" s="4" t="s">
        <v>8</v>
      </c>
      <c r="E144" s="1">
        <v>2015</v>
      </c>
      <c r="F144" s="30"/>
      <c r="G144" s="30" t="s">
        <v>298</v>
      </c>
      <c r="H144" s="30" t="s">
        <v>300</v>
      </c>
      <c r="I144" s="27">
        <v>18</v>
      </c>
      <c r="J144" s="27">
        <v>36</v>
      </c>
      <c r="K144" s="27">
        <f t="shared" si="6"/>
        <v>43.56</v>
      </c>
    </row>
    <row r="145" spans="1:11" x14ac:dyDescent="0.25">
      <c r="A145" s="1">
        <v>10</v>
      </c>
      <c r="B145" s="7" t="s">
        <v>259</v>
      </c>
      <c r="C145" s="6" t="s">
        <v>260</v>
      </c>
      <c r="D145" s="4"/>
      <c r="E145" s="1">
        <v>2022</v>
      </c>
      <c r="F145" s="30"/>
      <c r="G145" s="30" t="s">
        <v>298</v>
      </c>
      <c r="H145" s="30" t="s">
        <v>300</v>
      </c>
      <c r="I145" s="27">
        <v>18</v>
      </c>
      <c r="J145" s="27">
        <v>36</v>
      </c>
      <c r="K145" s="27">
        <f t="shared" si="6"/>
        <v>43.56</v>
      </c>
    </row>
    <row r="146" spans="1:11" x14ac:dyDescent="0.25">
      <c r="A146" s="1">
        <v>11</v>
      </c>
      <c r="B146" s="7" t="s">
        <v>26</v>
      </c>
      <c r="C146" s="6" t="s">
        <v>27</v>
      </c>
      <c r="D146" s="4" t="s">
        <v>8</v>
      </c>
      <c r="E146" s="1">
        <v>2011</v>
      </c>
      <c r="F146" s="30"/>
      <c r="G146" s="30" t="s">
        <v>298</v>
      </c>
      <c r="H146" s="30" t="s">
        <v>300</v>
      </c>
      <c r="I146" s="27">
        <v>18</v>
      </c>
      <c r="J146" s="27">
        <v>36</v>
      </c>
      <c r="K146" s="27">
        <f t="shared" si="6"/>
        <v>43.56</v>
      </c>
    </row>
    <row r="147" spans="1:11" x14ac:dyDescent="0.25">
      <c r="A147" s="1">
        <v>12</v>
      </c>
      <c r="B147" s="7" t="s">
        <v>34</v>
      </c>
      <c r="C147" s="6">
        <v>1401151</v>
      </c>
      <c r="D147" s="4" t="s">
        <v>35</v>
      </c>
      <c r="E147" s="1">
        <v>2014</v>
      </c>
      <c r="F147" s="30"/>
      <c r="G147" s="30" t="s">
        <v>298</v>
      </c>
      <c r="H147" s="30" t="s">
        <v>300</v>
      </c>
      <c r="I147" s="27">
        <v>18</v>
      </c>
      <c r="J147" s="27">
        <v>36</v>
      </c>
      <c r="K147" s="27">
        <f t="shared" si="6"/>
        <v>43.56</v>
      </c>
    </row>
    <row r="148" spans="1:11" x14ac:dyDescent="0.25">
      <c r="A148" s="1">
        <v>13</v>
      </c>
      <c r="B148" s="2" t="s">
        <v>28</v>
      </c>
      <c r="C148" s="6">
        <v>1101</v>
      </c>
      <c r="D148" s="4" t="s">
        <v>29</v>
      </c>
      <c r="E148" s="1">
        <v>2011</v>
      </c>
      <c r="F148" s="30"/>
      <c r="G148" s="30" t="s">
        <v>298</v>
      </c>
      <c r="H148" s="30" t="s">
        <v>300</v>
      </c>
      <c r="I148" s="27">
        <v>18</v>
      </c>
      <c r="J148" s="27">
        <v>36</v>
      </c>
      <c r="K148" s="27">
        <f t="shared" si="6"/>
        <v>43.56</v>
      </c>
    </row>
    <row r="149" spans="1:11" x14ac:dyDescent="0.25">
      <c r="A149" s="1">
        <v>14</v>
      </c>
      <c r="B149" s="2" t="s">
        <v>28</v>
      </c>
      <c r="C149" s="6">
        <v>1102</v>
      </c>
      <c r="D149" s="4" t="s">
        <v>29</v>
      </c>
      <c r="E149" s="1">
        <v>2011</v>
      </c>
      <c r="F149" s="30"/>
      <c r="G149" s="30" t="s">
        <v>298</v>
      </c>
      <c r="H149" s="30" t="s">
        <v>300</v>
      </c>
      <c r="I149" s="27">
        <v>18</v>
      </c>
      <c r="J149" s="27">
        <v>36</v>
      </c>
      <c r="K149" s="27">
        <f t="shared" si="6"/>
        <v>43.56</v>
      </c>
    </row>
    <row r="150" spans="1:11" x14ac:dyDescent="0.25">
      <c r="A150" s="1">
        <v>15</v>
      </c>
      <c r="B150" s="2" t="s">
        <v>30</v>
      </c>
      <c r="C150" s="6" t="s">
        <v>31</v>
      </c>
      <c r="D150" s="4" t="s">
        <v>32</v>
      </c>
      <c r="E150" s="1">
        <v>2011</v>
      </c>
      <c r="F150" s="30"/>
      <c r="G150" s="30" t="s">
        <v>298</v>
      </c>
      <c r="H150" s="30" t="s">
        <v>300</v>
      </c>
      <c r="I150" s="27">
        <v>18</v>
      </c>
      <c r="J150" s="27">
        <v>36</v>
      </c>
      <c r="K150" s="27">
        <f t="shared" si="6"/>
        <v>43.56</v>
      </c>
    </row>
    <row r="151" spans="1:11" x14ac:dyDescent="0.25">
      <c r="A151" s="1">
        <v>16</v>
      </c>
      <c r="B151" s="2" t="s">
        <v>30</v>
      </c>
      <c r="C151" s="6" t="s">
        <v>33</v>
      </c>
      <c r="D151" s="4" t="s">
        <v>32</v>
      </c>
      <c r="E151" s="1">
        <v>2011</v>
      </c>
      <c r="F151" s="30"/>
      <c r="G151" s="30" t="s">
        <v>298</v>
      </c>
      <c r="H151" s="30" t="s">
        <v>300</v>
      </c>
      <c r="I151" s="27">
        <v>18</v>
      </c>
      <c r="J151" s="27">
        <v>36</v>
      </c>
      <c r="K151" s="27">
        <f t="shared" si="6"/>
        <v>43.56</v>
      </c>
    </row>
    <row r="152" spans="1:11" x14ac:dyDescent="0.25">
      <c r="A152" s="1">
        <v>17</v>
      </c>
      <c r="B152" s="7" t="s">
        <v>36</v>
      </c>
      <c r="C152" s="6" t="s">
        <v>37</v>
      </c>
      <c r="D152" s="4" t="s">
        <v>32</v>
      </c>
      <c r="E152" s="1">
        <v>2011</v>
      </c>
      <c r="F152" s="30"/>
      <c r="G152" s="30" t="s">
        <v>298</v>
      </c>
      <c r="H152" s="30" t="s">
        <v>300</v>
      </c>
      <c r="I152" s="27">
        <v>18</v>
      </c>
      <c r="J152" s="27">
        <v>36</v>
      </c>
      <c r="K152" s="27">
        <f t="shared" si="6"/>
        <v>43.56</v>
      </c>
    </row>
    <row r="153" spans="1:11" x14ac:dyDescent="0.25">
      <c r="A153" s="1">
        <v>18</v>
      </c>
      <c r="B153" s="11" t="s">
        <v>261</v>
      </c>
      <c r="C153" s="14" t="s">
        <v>262</v>
      </c>
      <c r="D153" s="13" t="s">
        <v>246</v>
      </c>
      <c r="E153" s="12">
        <v>2018</v>
      </c>
      <c r="F153" s="30"/>
      <c r="G153" s="30" t="s">
        <v>298</v>
      </c>
      <c r="H153" s="30" t="s">
        <v>300</v>
      </c>
      <c r="I153" s="27">
        <v>18</v>
      </c>
      <c r="J153" s="27">
        <v>36</v>
      </c>
      <c r="K153" s="27">
        <f t="shared" si="6"/>
        <v>43.56</v>
      </c>
    </row>
    <row r="154" spans="1:11" x14ac:dyDescent="0.25">
      <c r="A154" s="1">
        <v>19</v>
      </c>
      <c r="B154" s="11" t="s">
        <v>263</v>
      </c>
      <c r="C154" s="14" t="s">
        <v>264</v>
      </c>
      <c r="D154" s="13" t="s">
        <v>246</v>
      </c>
      <c r="E154" s="12">
        <v>2018</v>
      </c>
      <c r="F154" s="30"/>
      <c r="G154" s="30" t="s">
        <v>298</v>
      </c>
      <c r="H154" s="30" t="s">
        <v>300</v>
      </c>
      <c r="I154" s="27">
        <v>18</v>
      </c>
      <c r="J154" s="27">
        <v>36</v>
      </c>
      <c r="K154" s="27">
        <f t="shared" si="6"/>
        <v>43.56</v>
      </c>
    </row>
    <row r="155" spans="1:11" x14ac:dyDescent="0.25">
      <c r="A155" s="1">
        <v>20</v>
      </c>
      <c r="B155" s="11" t="s">
        <v>265</v>
      </c>
      <c r="C155" s="30">
        <v>321</v>
      </c>
      <c r="D155" s="13" t="s">
        <v>222</v>
      </c>
      <c r="E155" s="12">
        <v>2019</v>
      </c>
      <c r="F155" s="30"/>
      <c r="G155" s="30" t="s">
        <v>298</v>
      </c>
      <c r="H155" s="30" t="s">
        <v>300</v>
      </c>
      <c r="I155" s="27">
        <v>18</v>
      </c>
      <c r="J155" s="27">
        <v>36</v>
      </c>
      <c r="K155" s="27">
        <f t="shared" si="6"/>
        <v>43.56</v>
      </c>
    </row>
    <row r="156" spans="1:11" x14ac:dyDescent="0.25">
      <c r="A156" s="1">
        <v>21</v>
      </c>
      <c r="B156" s="7" t="s">
        <v>42</v>
      </c>
      <c r="C156" s="6" t="s">
        <v>22</v>
      </c>
      <c r="D156" s="4" t="s">
        <v>43</v>
      </c>
      <c r="E156" s="1">
        <v>2016</v>
      </c>
      <c r="F156" s="30"/>
      <c r="G156" s="30" t="s">
        <v>298</v>
      </c>
      <c r="H156" s="30" t="s">
        <v>300</v>
      </c>
      <c r="I156" s="27">
        <v>18</v>
      </c>
      <c r="J156" s="27">
        <v>36</v>
      </c>
      <c r="K156" s="27">
        <f t="shared" si="6"/>
        <v>43.56</v>
      </c>
    </row>
    <row r="157" spans="1:11" x14ac:dyDescent="0.25">
      <c r="A157" s="1">
        <v>22</v>
      </c>
      <c r="B157" s="7" t="s">
        <v>44</v>
      </c>
      <c r="C157" s="6" t="s">
        <v>45</v>
      </c>
      <c r="D157" s="4" t="s">
        <v>32</v>
      </c>
      <c r="E157" s="1">
        <v>2011</v>
      </c>
      <c r="F157" s="30"/>
      <c r="G157" s="30" t="s">
        <v>298</v>
      </c>
      <c r="H157" s="30" t="s">
        <v>300</v>
      </c>
      <c r="I157" s="27">
        <v>18</v>
      </c>
      <c r="J157" s="27">
        <v>36</v>
      </c>
      <c r="K157" s="27">
        <f t="shared" si="6"/>
        <v>43.56</v>
      </c>
    </row>
    <row r="158" spans="1:11" x14ac:dyDescent="0.25">
      <c r="A158" s="1">
        <v>23</v>
      </c>
      <c r="B158" s="7" t="s">
        <v>46</v>
      </c>
      <c r="C158" s="6" t="s">
        <v>47</v>
      </c>
      <c r="D158" s="4" t="s">
        <v>11</v>
      </c>
      <c r="E158" s="1">
        <v>2011</v>
      </c>
      <c r="F158" s="30"/>
      <c r="G158" s="30" t="s">
        <v>298</v>
      </c>
      <c r="H158" s="30" t="s">
        <v>300</v>
      </c>
      <c r="I158" s="27">
        <v>18</v>
      </c>
      <c r="J158" s="27">
        <v>36</v>
      </c>
      <c r="K158" s="27">
        <f t="shared" si="6"/>
        <v>43.56</v>
      </c>
    </row>
    <row r="159" spans="1:11" ht="14.4" thickBot="1" x14ac:dyDescent="0.3">
      <c r="A159" s="1">
        <v>24</v>
      </c>
      <c r="B159" s="7" t="s">
        <v>46</v>
      </c>
      <c r="C159" s="6" t="s">
        <v>266</v>
      </c>
      <c r="D159" s="4" t="s">
        <v>11</v>
      </c>
      <c r="E159" s="1">
        <v>2019</v>
      </c>
      <c r="F159" s="30"/>
      <c r="G159" s="30" t="s">
        <v>298</v>
      </c>
      <c r="H159" s="30" t="s">
        <v>300</v>
      </c>
      <c r="I159" s="27">
        <v>18</v>
      </c>
      <c r="J159" s="27">
        <v>36</v>
      </c>
      <c r="K159" s="27">
        <f t="shared" si="6"/>
        <v>43.56</v>
      </c>
    </row>
    <row r="160" spans="1:11" ht="14.4" thickBot="1" x14ac:dyDescent="0.3">
      <c r="A160" s="48" t="s">
        <v>148</v>
      </c>
      <c r="B160" s="49"/>
      <c r="C160" s="49"/>
      <c r="D160" s="49"/>
      <c r="E160" s="49"/>
      <c r="F160" s="49"/>
      <c r="G160" s="49"/>
      <c r="H160" s="49"/>
      <c r="I160" s="49"/>
      <c r="J160" s="49"/>
      <c r="K160" s="50"/>
    </row>
    <row r="161" spans="1:11" x14ac:dyDescent="0.25">
      <c r="A161" s="5">
        <v>1</v>
      </c>
      <c r="B161" s="8" t="s">
        <v>149</v>
      </c>
      <c r="C161" s="9" t="s">
        <v>150</v>
      </c>
      <c r="D161" s="10" t="s">
        <v>8</v>
      </c>
      <c r="E161" s="5">
        <v>2011</v>
      </c>
      <c r="F161" s="5"/>
      <c r="G161" s="27" t="s">
        <v>298</v>
      </c>
      <c r="H161" s="27" t="s">
        <v>300</v>
      </c>
      <c r="I161" s="27">
        <v>20</v>
      </c>
      <c r="J161" s="27">
        <v>40</v>
      </c>
      <c r="K161" s="27">
        <f>J161*0.21+J161</f>
        <v>48.4</v>
      </c>
    </row>
    <row r="162" spans="1:11" x14ac:dyDescent="0.25">
      <c r="A162" s="1">
        <v>2</v>
      </c>
      <c r="B162" s="7" t="s">
        <v>151</v>
      </c>
      <c r="C162" s="6" t="s">
        <v>152</v>
      </c>
      <c r="D162" s="4" t="s">
        <v>8</v>
      </c>
      <c r="E162" s="1">
        <v>2011</v>
      </c>
      <c r="F162" s="1"/>
      <c r="G162" s="30" t="s">
        <v>298</v>
      </c>
      <c r="H162" s="30" t="s">
        <v>300</v>
      </c>
      <c r="I162" s="27">
        <v>20</v>
      </c>
      <c r="J162" s="27">
        <v>40</v>
      </c>
      <c r="K162" s="27">
        <f t="shared" ref="K162:K181" si="7">J162*0.21+J162</f>
        <v>48.4</v>
      </c>
    </row>
    <row r="163" spans="1:11" x14ac:dyDescent="0.25">
      <c r="A163" s="1">
        <v>3</v>
      </c>
      <c r="B163" s="2" t="s">
        <v>153</v>
      </c>
      <c r="C163" s="3" t="s">
        <v>154</v>
      </c>
      <c r="D163" s="4" t="s">
        <v>59</v>
      </c>
      <c r="E163" s="1">
        <v>2011</v>
      </c>
      <c r="F163" s="1"/>
      <c r="G163" s="30" t="s">
        <v>298</v>
      </c>
      <c r="H163" s="30" t="s">
        <v>300</v>
      </c>
      <c r="I163" s="27">
        <v>20</v>
      </c>
      <c r="J163" s="27">
        <v>40</v>
      </c>
      <c r="K163" s="27">
        <f t="shared" si="7"/>
        <v>48.4</v>
      </c>
    </row>
    <row r="164" spans="1:11" x14ac:dyDescent="0.25">
      <c r="A164" s="1">
        <v>4</v>
      </c>
      <c r="B164" s="2" t="s">
        <v>155</v>
      </c>
      <c r="C164" s="3" t="s">
        <v>156</v>
      </c>
      <c r="D164" s="4" t="s">
        <v>29</v>
      </c>
      <c r="E164" s="1">
        <v>2011</v>
      </c>
      <c r="F164" s="1"/>
      <c r="G164" s="30" t="s">
        <v>298</v>
      </c>
      <c r="H164" s="30" t="s">
        <v>300</v>
      </c>
      <c r="I164" s="27">
        <v>20</v>
      </c>
      <c r="J164" s="27">
        <v>40</v>
      </c>
      <c r="K164" s="27">
        <f t="shared" si="7"/>
        <v>48.4</v>
      </c>
    </row>
    <row r="165" spans="1:11" x14ac:dyDescent="0.25">
      <c r="A165" s="1">
        <v>5</v>
      </c>
      <c r="B165" s="2" t="s">
        <v>267</v>
      </c>
      <c r="C165" s="3" t="s">
        <v>268</v>
      </c>
      <c r="D165" s="4" t="s">
        <v>255</v>
      </c>
      <c r="E165" s="1">
        <v>2021</v>
      </c>
      <c r="F165" s="1"/>
      <c r="G165" s="30" t="s">
        <v>298</v>
      </c>
      <c r="H165" s="30" t="s">
        <v>300</v>
      </c>
      <c r="I165" s="27">
        <v>20</v>
      </c>
      <c r="J165" s="27">
        <v>40</v>
      </c>
      <c r="K165" s="27">
        <f t="shared" si="7"/>
        <v>48.4</v>
      </c>
    </row>
    <row r="166" spans="1:11" x14ac:dyDescent="0.25">
      <c r="A166" s="1">
        <v>6</v>
      </c>
      <c r="B166" s="7" t="s">
        <v>269</v>
      </c>
      <c r="C166" s="6" t="s">
        <v>270</v>
      </c>
      <c r="D166" s="4" t="s">
        <v>255</v>
      </c>
      <c r="E166" s="1">
        <v>2020</v>
      </c>
      <c r="F166" s="1"/>
      <c r="G166" s="30" t="s">
        <v>298</v>
      </c>
      <c r="H166" s="30" t="s">
        <v>300</v>
      </c>
      <c r="I166" s="27">
        <v>20</v>
      </c>
      <c r="J166" s="27">
        <v>40</v>
      </c>
      <c r="K166" s="27">
        <f t="shared" si="7"/>
        <v>48.4</v>
      </c>
    </row>
    <row r="167" spans="1:11" x14ac:dyDescent="0.25">
      <c r="A167" s="1">
        <v>7</v>
      </c>
      <c r="B167" s="7" t="s">
        <v>271</v>
      </c>
      <c r="C167" s="6" t="s">
        <v>272</v>
      </c>
      <c r="D167" s="4" t="s">
        <v>273</v>
      </c>
      <c r="E167" s="1">
        <v>2013</v>
      </c>
      <c r="F167" s="1"/>
      <c r="G167" s="30" t="s">
        <v>298</v>
      </c>
      <c r="H167" s="30" t="s">
        <v>300</v>
      </c>
      <c r="I167" s="27">
        <v>25</v>
      </c>
      <c r="J167" s="30">
        <v>50</v>
      </c>
      <c r="K167" s="27">
        <f t="shared" si="7"/>
        <v>60.5</v>
      </c>
    </row>
    <row r="168" spans="1:11" x14ac:dyDescent="0.25">
      <c r="A168" s="12">
        <v>8</v>
      </c>
      <c r="B168" s="11" t="s">
        <v>274</v>
      </c>
      <c r="C168" s="30">
        <v>581510</v>
      </c>
      <c r="D168" s="13" t="s">
        <v>246</v>
      </c>
      <c r="E168" s="12">
        <v>2021</v>
      </c>
      <c r="F168" s="30"/>
      <c r="G168" s="30" t="s">
        <v>298</v>
      </c>
      <c r="H168" s="30" t="s">
        <v>300</v>
      </c>
      <c r="I168" s="27">
        <v>25</v>
      </c>
      <c r="J168" s="30">
        <v>50</v>
      </c>
      <c r="K168" s="27">
        <f t="shared" si="7"/>
        <v>60.5</v>
      </c>
    </row>
    <row r="169" spans="1:11" x14ac:dyDescent="0.25">
      <c r="A169" s="12">
        <v>9</v>
      </c>
      <c r="B169" s="11" t="s">
        <v>275</v>
      </c>
      <c r="C169" s="30" t="s">
        <v>276</v>
      </c>
      <c r="D169" s="13" t="s">
        <v>255</v>
      </c>
      <c r="E169" s="12">
        <v>2019</v>
      </c>
      <c r="F169" s="30"/>
      <c r="G169" s="30" t="s">
        <v>298</v>
      </c>
      <c r="H169" s="30" t="s">
        <v>300</v>
      </c>
      <c r="I169" s="27">
        <v>20</v>
      </c>
      <c r="J169" s="30">
        <v>40</v>
      </c>
      <c r="K169" s="27">
        <f t="shared" si="7"/>
        <v>48.4</v>
      </c>
    </row>
    <row r="170" spans="1:11" x14ac:dyDescent="0.25">
      <c r="A170" s="12">
        <v>10</v>
      </c>
      <c r="B170" s="11" t="s">
        <v>277</v>
      </c>
      <c r="C170" s="30" t="s">
        <v>278</v>
      </c>
      <c r="D170" s="13" t="s">
        <v>197</v>
      </c>
      <c r="E170" s="12">
        <v>2018</v>
      </c>
      <c r="F170" s="30"/>
      <c r="G170" s="30" t="s">
        <v>298</v>
      </c>
      <c r="H170" s="30" t="s">
        <v>300</v>
      </c>
      <c r="I170" s="27">
        <v>20</v>
      </c>
      <c r="J170" s="30">
        <v>40</v>
      </c>
      <c r="K170" s="27">
        <f t="shared" si="7"/>
        <v>48.4</v>
      </c>
    </row>
    <row r="171" spans="1:11" x14ac:dyDescent="0.25">
      <c r="A171" s="12">
        <v>11</v>
      </c>
      <c r="B171" s="11" t="s">
        <v>279</v>
      </c>
      <c r="C171" s="30">
        <v>15040340</v>
      </c>
      <c r="D171" s="13" t="s">
        <v>222</v>
      </c>
      <c r="E171" s="12">
        <v>2015</v>
      </c>
      <c r="F171" s="30"/>
      <c r="G171" s="30" t="s">
        <v>298</v>
      </c>
      <c r="H171" s="30" t="s">
        <v>300</v>
      </c>
      <c r="I171" s="30">
        <v>25</v>
      </c>
      <c r="J171" s="30">
        <v>50</v>
      </c>
      <c r="K171" s="27">
        <f t="shared" si="7"/>
        <v>60.5</v>
      </c>
    </row>
    <row r="172" spans="1:11" x14ac:dyDescent="0.25">
      <c r="A172" s="12">
        <v>12</v>
      </c>
      <c r="B172" s="11" t="s">
        <v>280</v>
      </c>
      <c r="C172" s="30" t="s">
        <v>281</v>
      </c>
      <c r="D172" s="13" t="s">
        <v>255</v>
      </c>
      <c r="E172" s="12">
        <v>2021</v>
      </c>
      <c r="F172" s="30"/>
      <c r="G172" s="30" t="s">
        <v>298</v>
      </c>
      <c r="H172" s="30" t="s">
        <v>300</v>
      </c>
      <c r="I172" s="30">
        <v>25</v>
      </c>
      <c r="J172" s="30">
        <v>50</v>
      </c>
      <c r="K172" s="27">
        <f t="shared" si="7"/>
        <v>60.5</v>
      </c>
    </row>
    <row r="173" spans="1:11" x14ac:dyDescent="0.25">
      <c r="A173" s="12">
        <v>13</v>
      </c>
      <c r="B173" s="11" t="s">
        <v>280</v>
      </c>
      <c r="C173" s="30" t="s">
        <v>282</v>
      </c>
      <c r="D173" s="13" t="s">
        <v>255</v>
      </c>
      <c r="E173" s="12">
        <v>2021</v>
      </c>
      <c r="F173" s="30"/>
      <c r="G173" s="30" t="s">
        <v>298</v>
      </c>
      <c r="H173" s="30" t="s">
        <v>300</v>
      </c>
      <c r="I173" s="30">
        <v>25</v>
      </c>
      <c r="J173" s="30">
        <v>50</v>
      </c>
      <c r="K173" s="27">
        <f t="shared" si="7"/>
        <v>60.5</v>
      </c>
    </row>
    <row r="174" spans="1:11" x14ac:dyDescent="0.25">
      <c r="A174" s="12">
        <v>14</v>
      </c>
      <c r="B174" s="11" t="s">
        <v>280</v>
      </c>
      <c r="C174" s="30" t="s">
        <v>283</v>
      </c>
      <c r="D174" s="13" t="s">
        <v>255</v>
      </c>
      <c r="E174" s="12">
        <v>2021</v>
      </c>
      <c r="F174" s="30"/>
      <c r="G174" s="30" t="s">
        <v>298</v>
      </c>
      <c r="H174" s="30" t="s">
        <v>300</v>
      </c>
      <c r="I174" s="30">
        <v>25</v>
      </c>
      <c r="J174" s="30">
        <v>50</v>
      </c>
      <c r="K174" s="27">
        <f t="shared" si="7"/>
        <v>60.5</v>
      </c>
    </row>
    <row r="175" spans="1:11" x14ac:dyDescent="0.25">
      <c r="A175" s="12">
        <v>15</v>
      </c>
      <c r="B175" s="11" t="s">
        <v>280</v>
      </c>
      <c r="C175" s="30" t="s">
        <v>284</v>
      </c>
      <c r="D175" s="13" t="s">
        <v>255</v>
      </c>
      <c r="E175" s="12">
        <v>2021</v>
      </c>
      <c r="F175" s="30"/>
      <c r="G175" s="30" t="s">
        <v>298</v>
      </c>
      <c r="H175" s="30" t="s">
        <v>300</v>
      </c>
      <c r="I175" s="30">
        <v>25</v>
      </c>
      <c r="J175" s="30">
        <v>50</v>
      </c>
      <c r="K175" s="27">
        <f t="shared" si="7"/>
        <v>60.5</v>
      </c>
    </row>
    <row r="176" spans="1:11" x14ac:dyDescent="0.25">
      <c r="A176" s="12">
        <v>16</v>
      </c>
      <c r="B176" s="11" t="s">
        <v>280</v>
      </c>
      <c r="C176" s="30" t="s">
        <v>285</v>
      </c>
      <c r="D176" s="13" t="s">
        <v>255</v>
      </c>
      <c r="E176" s="12">
        <v>2021</v>
      </c>
      <c r="F176" s="30"/>
      <c r="G176" s="30" t="s">
        <v>298</v>
      </c>
      <c r="H176" s="30" t="s">
        <v>300</v>
      </c>
      <c r="I176" s="30">
        <v>25</v>
      </c>
      <c r="J176" s="30">
        <v>50</v>
      </c>
      <c r="K176" s="27">
        <f t="shared" si="7"/>
        <v>60.5</v>
      </c>
    </row>
    <row r="177" spans="1:11" x14ac:dyDescent="0.25">
      <c r="A177" s="12">
        <v>17</v>
      </c>
      <c r="B177" s="11" t="s">
        <v>280</v>
      </c>
      <c r="C177" s="30" t="s">
        <v>286</v>
      </c>
      <c r="D177" s="13" t="s">
        <v>255</v>
      </c>
      <c r="E177" s="12">
        <v>2021</v>
      </c>
      <c r="F177" s="30"/>
      <c r="G177" s="30" t="s">
        <v>298</v>
      </c>
      <c r="H177" s="30" t="s">
        <v>300</v>
      </c>
      <c r="I177" s="30">
        <v>25</v>
      </c>
      <c r="J177" s="30">
        <v>50</v>
      </c>
      <c r="K177" s="27">
        <f t="shared" si="7"/>
        <v>60.5</v>
      </c>
    </row>
    <row r="178" spans="1:11" x14ac:dyDescent="0.25">
      <c r="A178" s="12">
        <v>18</v>
      </c>
      <c r="B178" s="11" t="s">
        <v>280</v>
      </c>
      <c r="C178" s="30" t="s">
        <v>287</v>
      </c>
      <c r="D178" s="13" t="s">
        <v>255</v>
      </c>
      <c r="E178" s="12">
        <v>2021</v>
      </c>
      <c r="F178" s="30"/>
      <c r="G178" s="30" t="s">
        <v>298</v>
      </c>
      <c r="H178" s="30" t="s">
        <v>300</v>
      </c>
      <c r="I178" s="30">
        <v>25</v>
      </c>
      <c r="J178" s="30">
        <v>50</v>
      </c>
      <c r="K178" s="27">
        <f t="shared" si="7"/>
        <v>60.5</v>
      </c>
    </row>
    <row r="179" spans="1:11" x14ac:dyDescent="0.25">
      <c r="A179" s="12">
        <v>19</v>
      </c>
      <c r="B179" s="11" t="s">
        <v>280</v>
      </c>
      <c r="C179" s="30" t="s">
        <v>288</v>
      </c>
      <c r="D179" s="13" t="s">
        <v>255</v>
      </c>
      <c r="E179" s="12">
        <v>2021</v>
      </c>
      <c r="F179" s="30"/>
      <c r="G179" s="30" t="s">
        <v>298</v>
      </c>
      <c r="H179" s="30" t="s">
        <v>300</v>
      </c>
      <c r="I179" s="30">
        <v>25</v>
      </c>
      <c r="J179" s="30">
        <v>50</v>
      </c>
      <c r="K179" s="27">
        <f t="shared" si="7"/>
        <v>60.5</v>
      </c>
    </row>
    <row r="180" spans="1:11" x14ac:dyDescent="0.25">
      <c r="A180" s="12">
        <v>20</v>
      </c>
      <c r="B180" s="11" t="s">
        <v>289</v>
      </c>
      <c r="C180" s="30" t="s">
        <v>290</v>
      </c>
      <c r="D180" s="13" t="s">
        <v>255</v>
      </c>
      <c r="E180" s="12">
        <v>2021</v>
      </c>
      <c r="F180" s="30"/>
      <c r="G180" s="30" t="s">
        <v>298</v>
      </c>
      <c r="H180" s="30" t="s">
        <v>300</v>
      </c>
      <c r="I180" s="30">
        <v>25</v>
      </c>
      <c r="J180" s="30">
        <v>50</v>
      </c>
      <c r="K180" s="27">
        <f t="shared" si="7"/>
        <v>60.5</v>
      </c>
    </row>
    <row r="181" spans="1:11" ht="14.4" thickBot="1" x14ac:dyDescent="0.3">
      <c r="A181" s="16">
        <v>21</v>
      </c>
      <c r="B181" s="17" t="s">
        <v>289</v>
      </c>
      <c r="C181" s="36" t="s">
        <v>291</v>
      </c>
      <c r="D181" s="18" t="s">
        <v>255</v>
      </c>
      <c r="E181" s="16">
        <v>2021</v>
      </c>
      <c r="F181" s="36"/>
      <c r="G181" s="36" t="s">
        <v>298</v>
      </c>
      <c r="H181" s="36" t="s">
        <v>300</v>
      </c>
      <c r="I181" s="30">
        <v>25</v>
      </c>
      <c r="J181" s="30">
        <v>50</v>
      </c>
      <c r="K181" s="27">
        <f t="shared" si="7"/>
        <v>60.5</v>
      </c>
    </row>
    <row r="182" spans="1:11" ht="14.4" thickBot="1" x14ac:dyDescent="0.3">
      <c r="A182" s="48" t="s">
        <v>174</v>
      </c>
      <c r="B182" s="49"/>
      <c r="C182" s="49"/>
      <c r="D182" s="49"/>
      <c r="E182" s="49"/>
      <c r="F182" s="49"/>
      <c r="G182" s="49"/>
      <c r="H182" s="49"/>
      <c r="I182" s="49"/>
      <c r="J182" s="49"/>
      <c r="K182" s="50"/>
    </row>
    <row r="183" spans="1:11" x14ac:dyDescent="0.25">
      <c r="A183" s="8">
        <v>1</v>
      </c>
      <c r="B183" s="8" t="s">
        <v>175</v>
      </c>
      <c r="C183" s="9" t="s">
        <v>176</v>
      </c>
      <c r="D183" s="10" t="s">
        <v>9</v>
      </c>
      <c r="E183" s="5">
        <v>2000</v>
      </c>
      <c r="F183" s="5"/>
      <c r="G183" s="27" t="s">
        <v>298</v>
      </c>
      <c r="H183" s="27" t="s">
        <v>300</v>
      </c>
      <c r="I183" s="27">
        <v>18</v>
      </c>
      <c r="J183" s="27">
        <v>36</v>
      </c>
      <c r="K183" s="27">
        <f>J183*0.21+J183</f>
        <v>43.56</v>
      </c>
    </row>
    <row r="184" spans="1:11" x14ac:dyDescent="0.25">
      <c r="A184" s="2">
        <v>2</v>
      </c>
      <c r="B184" s="2" t="s">
        <v>292</v>
      </c>
      <c r="C184" s="6" t="s">
        <v>293</v>
      </c>
      <c r="D184" s="4" t="s">
        <v>9</v>
      </c>
      <c r="E184" s="1">
        <v>2000</v>
      </c>
      <c r="F184" s="1">
        <v>4137031</v>
      </c>
      <c r="G184" s="30" t="s">
        <v>298</v>
      </c>
      <c r="H184" s="30" t="s">
        <v>300</v>
      </c>
      <c r="I184" s="30">
        <v>18</v>
      </c>
      <c r="J184" s="30">
        <v>36</v>
      </c>
      <c r="K184" s="27">
        <f t="shared" ref="K184:K187" si="8">J184*0.21+J184</f>
        <v>43.56</v>
      </c>
    </row>
    <row r="185" spans="1:11" x14ac:dyDescent="0.25">
      <c r="A185" s="2">
        <v>4</v>
      </c>
      <c r="B185" s="2" t="s">
        <v>294</v>
      </c>
      <c r="C185" s="6" t="s">
        <v>295</v>
      </c>
      <c r="D185" s="4" t="s">
        <v>246</v>
      </c>
      <c r="E185" s="1">
        <v>2018</v>
      </c>
      <c r="F185" s="1"/>
      <c r="G185" s="30" t="s">
        <v>298</v>
      </c>
      <c r="H185" s="30" t="s">
        <v>300</v>
      </c>
      <c r="I185" s="30">
        <v>20</v>
      </c>
      <c r="J185" s="30">
        <v>40</v>
      </c>
      <c r="K185" s="27">
        <f t="shared" si="8"/>
        <v>48.4</v>
      </c>
    </row>
    <row r="186" spans="1:11" x14ac:dyDescent="0.25">
      <c r="A186" s="2">
        <v>3</v>
      </c>
      <c r="B186" s="2" t="s">
        <v>177</v>
      </c>
      <c r="C186" s="6" t="s">
        <v>178</v>
      </c>
      <c r="D186" s="4" t="s">
        <v>13</v>
      </c>
      <c r="E186" s="1">
        <v>2012</v>
      </c>
      <c r="F186" s="1"/>
      <c r="G186" s="30" t="s">
        <v>298</v>
      </c>
      <c r="H186" s="30" t="s">
        <v>300</v>
      </c>
      <c r="I186" s="30">
        <v>20</v>
      </c>
      <c r="J186" s="30">
        <v>40</v>
      </c>
      <c r="K186" s="27">
        <f t="shared" si="8"/>
        <v>48.4</v>
      </c>
    </row>
    <row r="187" spans="1:11" x14ac:dyDescent="0.25">
      <c r="A187" s="2">
        <v>4</v>
      </c>
      <c r="B187" s="2" t="s">
        <v>179</v>
      </c>
      <c r="C187" s="6" t="s">
        <v>180</v>
      </c>
      <c r="D187" s="4" t="s">
        <v>8</v>
      </c>
      <c r="E187" s="1">
        <v>2002</v>
      </c>
      <c r="F187" s="1"/>
      <c r="G187" s="30" t="s">
        <v>298</v>
      </c>
      <c r="H187" s="30" t="s">
        <v>300</v>
      </c>
      <c r="I187" s="30">
        <v>20</v>
      </c>
      <c r="J187" s="30">
        <v>40</v>
      </c>
      <c r="K187" s="27">
        <f t="shared" si="8"/>
        <v>48.4</v>
      </c>
    </row>
    <row r="188" spans="1:11" ht="14.4" thickBot="1" x14ac:dyDescent="0.3">
      <c r="A188" s="36"/>
      <c r="B188" s="36"/>
      <c r="C188" s="36"/>
      <c r="D188" s="36"/>
      <c r="E188" s="36"/>
      <c r="F188" s="36"/>
      <c r="G188" s="36" t="s">
        <v>298</v>
      </c>
      <c r="H188" s="36" t="s">
        <v>300</v>
      </c>
      <c r="I188" s="36"/>
      <c r="J188" s="36"/>
      <c r="K188" s="36"/>
    </row>
    <row r="189" spans="1:11" ht="15" customHeight="1" thickBot="1" x14ac:dyDescent="0.3">
      <c r="A189" s="43" t="s">
        <v>181</v>
      </c>
      <c r="B189" s="44"/>
      <c r="C189" s="44"/>
      <c r="D189" s="44"/>
      <c r="E189" s="44"/>
      <c r="F189" s="44"/>
      <c r="G189" s="44"/>
      <c r="H189" s="44"/>
      <c r="I189" s="44"/>
      <c r="J189" s="44"/>
      <c r="K189" s="45"/>
    </row>
    <row r="190" spans="1:11" x14ac:dyDescent="0.25">
      <c r="A190" s="5">
        <v>1</v>
      </c>
      <c r="B190" s="15" t="s">
        <v>182</v>
      </c>
      <c r="C190" s="9" t="s">
        <v>296</v>
      </c>
      <c r="D190" s="10" t="s">
        <v>8</v>
      </c>
      <c r="E190" s="5">
        <v>2021</v>
      </c>
      <c r="F190" s="5">
        <v>4137536</v>
      </c>
      <c r="G190" s="27" t="s">
        <v>298</v>
      </c>
      <c r="H190" s="27" t="s">
        <v>300</v>
      </c>
      <c r="I190" s="27">
        <v>10</v>
      </c>
      <c r="J190" s="27">
        <v>20</v>
      </c>
      <c r="K190" s="27">
        <f>J190*0.21+J190</f>
        <v>24.2</v>
      </c>
    </row>
    <row r="191" spans="1:11" x14ac:dyDescent="0.25">
      <c r="A191" s="1">
        <v>2</v>
      </c>
      <c r="B191" s="7" t="s">
        <v>183</v>
      </c>
      <c r="C191" s="6" t="s">
        <v>184</v>
      </c>
      <c r="D191" s="4" t="s">
        <v>17</v>
      </c>
      <c r="E191" s="1">
        <v>2015</v>
      </c>
      <c r="F191" s="1">
        <v>4137333</v>
      </c>
      <c r="G191" s="30" t="s">
        <v>297</v>
      </c>
      <c r="H191" s="30" t="s">
        <v>301</v>
      </c>
      <c r="I191" s="30">
        <v>90</v>
      </c>
      <c r="J191" s="30">
        <v>180</v>
      </c>
      <c r="K191" s="27">
        <f t="shared" ref="K191:K192" si="9">J191*0.21+J191</f>
        <v>217.8</v>
      </c>
    </row>
    <row r="192" spans="1:11" x14ac:dyDescent="0.25">
      <c r="A192" s="1">
        <v>3</v>
      </c>
      <c r="B192" s="7" t="s">
        <v>183</v>
      </c>
      <c r="C192" s="6" t="s">
        <v>185</v>
      </c>
      <c r="D192" s="4" t="s">
        <v>17</v>
      </c>
      <c r="E192" s="1">
        <v>2014</v>
      </c>
      <c r="F192" s="1">
        <v>4137307</v>
      </c>
      <c r="G192" s="30" t="s">
        <v>297</v>
      </c>
      <c r="H192" s="30" t="s">
        <v>301</v>
      </c>
      <c r="I192" s="30">
        <v>90</v>
      </c>
      <c r="J192" s="30">
        <v>180</v>
      </c>
      <c r="K192" s="27">
        <f t="shared" si="9"/>
        <v>217.8</v>
      </c>
    </row>
    <row r="193" spans="1:11" x14ac:dyDescent="0.25">
      <c r="A193" s="39"/>
      <c r="B193" s="39"/>
      <c r="C193" s="40"/>
      <c r="D193" s="41"/>
      <c r="E193" s="39"/>
      <c r="F193" s="39"/>
      <c r="G193" s="39"/>
      <c r="H193" s="39"/>
      <c r="I193" s="39">
        <f>SUM(I190:I192)+SUM(I183:I187)+SUM(I161:I181)+SUM(I136:I159)+SUM(I129:I133)+SUM(I120:I126)+SUM(I100:I118)+SUM(I70:I98)+SUM(I57:I68)+SUM(I5:I55)</f>
        <v>3685</v>
      </c>
      <c r="J193" s="39">
        <f>SUM(J190:J192)+SUM(J183:J187)+SUM(J161:J181)+SUM(J136:J159)+SUM(J129:J133)+SUM(J120:J126)+SUM(J100:J118)+SUM(J70:J98)+SUM(J57:J68)+SUM(J5:J55)</f>
        <v>7370</v>
      </c>
      <c r="K193" s="39">
        <f>SUM(K190:K192)+SUM(K183:K187)+SUM(K161:K181)+SUM(K136:K159)+SUM(K129:K133)+SUM(K120:K126)+SUM(K100:K118)+SUM(K70:K98)+SUM(K57:K68)+SUM(K5:K55)</f>
        <v>8917.7000000000007</v>
      </c>
    </row>
    <row r="194" spans="1:11" x14ac:dyDescent="0.25">
      <c r="A194" s="39"/>
      <c r="B194" s="39"/>
      <c r="C194" s="40"/>
      <c r="D194" s="42" t="s">
        <v>188</v>
      </c>
      <c r="E194" s="39"/>
      <c r="F194" s="39" t="s">
        <v>308</v>
      </c>
      <c r="G194" s="39"/>
      <c r="H194" s="39"/>
      <c r="I194" s="39"/>
      <c r="J194" s="39"/>
      <c r="K194" s="39"/>
    </row>
    <row r="195" spans="1:11" x14ac:dyDescent="0.25">
      <c r="A195" s="39"/>
      <c r="B195" s="39"/>
      <c r="C195" s="40"/>
      <c r="D195" s="39" t="s">
        <v>189</v>
      </c>
      <c r="E195" s="39"/>
      <c r="F195" s="39" t="s">
        <v>309</v>
      </c>
      <c r="G195" s="39"/>
      <c r="H195" s="39"/>
      <c r="I195" s="39"/>
      <c r="J195" s="39"/>
      <c r="K195" s="39"/>
    </row>
    <row r="196" spans="1:11" x14ac:dyDescent="0.25">
      <c r="A196" s="39"/>
      <c r="B196" s="39"/>
      <c r="C196" s="40"/>
      <c r="D196" s="39" t="s">
        <v>190</v>
      </c>
      <c r="E196" s="39"/>
      <c r="F196" s="39" t="s">
        <v>310</v>
      </c>
      <c r="G196" s="39"/>
      <c r="H196" s="39"/>
      <c r="I196" s="39"/>
      <c r="J196" s="39"/>
      <c r="K196" s="39"/>
    </row>
  </sheetData>
  <mergeCells count="13">
    <mergeCell ref="A189:K189"/>
    <mergeCell ref="B104:F104"/>
    <mergeCell ref="A1:K1"/>
    <mergeCell ref="A119:K119"/>
    <mergeCell ref="A128:K128"/>
    <mergeCell ref="A135:K135"/>
    <mergeCell ref="A160:K160"/>
    <mergeCell ref="A182:K182"/>
    <mergeCell ref="A2:K2"/>
    <mergeCell ref="A4:K4"/>
    <mergeCell ref="A56:K56"/>
    <mergeCell ref="A69:K69"/>
    <mergeCell ref="A99:K9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NB8470P</dc:creator>
  <cp:lastModifiedBy>User</cp:lastModifiedBy>
  <cp:lastPrinted>2019-03-21T11:34:22Z</cp:lastPrinted>
  <dcterms:created xsi:type="dcterms:W3CDTF">2019-01-29T16:42:55Z</dcterms:created>
  <dcterms:modified xsi:type="dcterms:W3CDTF">2023-03-30T10:53:24Z</dcterms:modified>
</cp:coreProperties>
</file>