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eva.Bucinskaite\Desktop\"/>
    </mc:Choice>
  </mc:AlternateContent>
  <bookViews>
    <workbookView xWindow="-120" yWindow="-120" windowWidth="29040" windowHeight="15840"/>
  </bookViews>
  <sheets>
    <sheet name="Pasiūlymas" sheetId="2" r:id="rId1"/>
    <sheet name="PASIŪLYMO KAINA 1 PIRKIMO DALIS" sheetId="1" r:id="rId2"/>
    <sheet name="Subtiekėjai ir prieda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3" i="1" l="1"/>
  <c r="G83" i="1"/>
  <c r="G80" i="1"/>
  <c r="I80" i="1"/>
  <c r="G81" i="1"/>
  <c r="I81" i="1"/>
  <c r="I79" i="1"/>
  <c r="G79" i="1"/>
  <c r="G64" i="1"/>
  <c r="I64" i="1"/>
  <c r="G65" i="1"/>
  <c r="I65" i="1"/>
  <c r="G66" i="1"/>
  <c r="I66" i="1"/>
  <c r="G67" i="1"/>
  <c r="I67" i="1"/>
  <c r="G68" i="1"/>
  <c r="I68" i="1"/>
  <c r="G69" i="1"/>
  <c r="I69" i="1"/>
  <c r="G70" i="1"/>
  <c r="I70" i="1"/>
  <c r="G71" i="1"/>
  <c r="I71" i="1"/>
  <c r="G72" i="1"/>
  <c r="I72" i="1"/>
  <c r="G73" i="1"/>
  <c r="I73" i="1"/>
  <c r="G74" i="1"/>
  <c r="I74" i="1"/>
  <c r="G75" i="1"/>
  <c r="I75" i="1"/>
  <c r="G76" i="1"/>
  <c r="I76" i="1"/>
  <c r="G77" i="1"/>
  <c r="I77" i="1"/>
  <c r="I63" i="1"/>
  <c r="G63" i="1"/>
  <c r="J81" i="1" l="1"/>
  <c r="J79" i="1"/>
  <c r="J68" i="1"/>
  <c r="J77" i="1"/>
  <c r="J73" i="1"/>
  <c r="J74" i="1"/>
  <c r="J83" i="1"/>
  <c r="J72" i="1"/>
  <c r="J65" i="1"/>
  <c r="J76" i="1"/>
  <c r="J63" i="1"/>
  <c r="J67" i="1"/>
  <c r="J70" i="1"/>
  <c r="J75" i="1"/>
  <c r="J71" i="1"/>
  <c r="J64" i="1"/>
  <c r="J80" i="1"/>
  <c r="J69" i="1"/>
  <c r="J66" i="1"/>
  <c r="G59" i="1"/>
  <c r="G60" i="1"/>
  <c r="G61" i="1"/>
  <c r="I59" i="1"/>
  <c r="I60" i="1"/>
  <c r="I61" i="1"/>
  <c r="I52" i="1"/>
  <c r="I47" i="1"/>
  <c r="I48" i="1"/>
  <c r="I49" i="1"/>
  <c r="I50" i="1"/>
  <c r="I51" i="1"/>
  <c r="G47" i="1"/>
  <c r="G48" i="1"/>
  <c r="G49" i="1"/>
  <c r="G50" i="1"/>
  <c r="G51" i="1"/>
  <c r="G52" i="1"/>
  <c r="G38" i="1"/>
  <c r="G39" i="1"/>
  <c r="G40" i="1"/>
  <c r="G41" i="1"/>
  <c r="G42" i="1"/>
  <c r="G43" i="1"/>
  <c r="G44" i="1"/>
  <c r="I41" i="1"/>
  <c r="I38" i="1"/>
  <c r="I39" i="1"/>
  <c r="I40" i="1"/>
  <c r="I42" i="1"/>
  <c r="I43" i="1"/>
  <c r="I44" i="1"/>
  <c r="G58" i="1"/>
  <c r="J51" i="1" l="1"/>
  <c r="J44" i="1"/>
  <c r="J40" i="1"/>
  <c r="J50" i="1"/>
  <c r="J49" i="1"/>
  <c r="J41" i="1"/>
  <c r="J47" i="1"/>
  <c r="J61" i="1"/>
  <c r="J52" i="1"/>
  <c r="J39" i="1"/>
  <c r="J38" i="1"/>
  <c r="J59" i="1"/>
  <c r="J43" i="1"/>
  <c r="J42" i="1"/>
  <c r="J48" i="1"/>
  <c r="J60" i="1"/>
  <c r="I10" i="1"/>
  <c r="G10" i="1"/>
  <c r="J10" i="1" l="1"/>
  <c r="I58" i="1"/>
  <c r="I57" i="1"/>
  <c r="I56" i="1"/>
  <c r="I55" i="1"/>
  <c r="I54" i="1"/>
  <c r="I46" i="1"/>
  <c r="I37" i="1"/>
  <c r="I36" i="1"/>
  <c r="I35" i="1"/>
  <c r="I34" i="1"/>
  <c r="I33" i="1"/>
  <c r="I31" i="1"/>
  <c r="I30" i="1"/>
  <c r="I29" i="1"/>
  <c r="I28" i="1"/>
  <c r="I27" i="1"/>
  <c r="I26" i="1"/>
  <c r="I25" i="1"/>
  <c r="I24" i="1"/>
  <c r="I23" i="1"/>
  <c r="I22" i="1"/>
  <c r="I21" i="1"/>
  <c r="I19" i="1"/>
  <c r="I18" i="1"/>
  <c r="I17" i="1"/>
  <c r="I16" i="1"/>
  <c r="I15" i="1"/>
  <c r="I14" i="1"/>
  <c r="I13" i="1"/>
  <c r="I12" i="1"/>
  <c r="I11" i="1"/>
  <c r="G57" i="1"/>
  <c r="G56" i="1"/>
  <c r="G55" i="1"/>
  <c r="G54" i="1"/>
  <c r="G46" i="1"/>
  <c r="G37" i="1"/>
  <c r="G36" i="1"/>
  <c r="G35" i="1"/>
  <c r="G34" i="1"/>
  <c r="G33" i="1"/>
  <c r="G31" i="1"/>
  <c r="G30" i="1"/>
  <c r="G29" i="1"/>
  <c r="G28" i="1"/>
  <c r="G27" i="1"/>
  <c r="G26" i="1"/>
  <c r="G25" i="1"/>
  <c r="G24" i="1"/>
  <c r="G23" i="1"/>
  <c r="G22" i="1"/>
  <c r="G21" i="1"/>
  <c r="G19" i="1"/>
  <c r="G18" i="1"/>
  <c r="G17" i="1"/>
  <c r="G16" i="1"/>
  <c r="G15" i="1"/>
  <c r="G14" i="1"/>
  <c r="G13" i="1"/>
  <c r="G12" i="1"/>
  <c r="G11" i="1"/>
  <c r="J11" i="1" l="1"/>
  <c r="J58" i="1"/>
  <c r="J57" i="1"/>
  <c r="J56" i="1"/>
  <c r="J55" i="1"/>
  <c r="J54" i="1"/>
  <c r="J46" i="1"/>
  <c r="J37" i="1"/>
  <c r="J36" i="1"/>
  <c r="J35" i="1"/>
  <c r="J34" i="1"/>
  <c r="J33" i="1"/>
  <c r="J31" i="1"/>
  <c r="J30" i="1"/>
  <c r="J29" i="1"/>
  <c r="J28" i="1"/>
  <c r="J27" i="1"/>
  <c r="J26" i="1"/>
  <c r="J25" i="1"/>
  <c r="J24" i="1"/>
  <c r="J23" i="1"/>
  <c r="J22" i="1"/>
  <c r="J21" i="1"/>
  <c r="J19" i="1"/>
  <c r="J18" i="1"/>
  <c r="J17" i="1"/>
  <c r="J16" i="1"/>
  <c r="J15" i="1"/>
  <c r="J14" i="1"/>
  <c r="J13" i="1"/>
  <c r="J12" i="1"/>
  <c r="J84" i="1" l="1"/>
</calcChain>
</file>

<file path=xl/sharedStrings.xml><?xml version="1.0" encoding="utf-8"?>
<sst xmlns="http://schemas.openxmlformats.org/spreadsheetml/2006/main" count="320" uniqueCount="179">
  <si>
    <t>Eil. Nr.</t>
  </si>
  <si>
    <t>Pirmojo taško adresas</t>
  </si>
  <si>
    <t>Be PVM</t>
  </si>
  <si>
    <t>Su PVM</t>
  </si>
  <si>
    <t>Gedimino g. 25, Kaunas</t>
  </si>
  <si>
    <t>Pašlapių g. 7, Karmėlava</t>
  </si>
  <si>
    <t>Naujoji uosto g. 24, Klaipėda</t>
  </si>
  <si>
    <t>Lakūnų g. 3, Šiauliai</t>
  </si>
  <si>
    <t>Panevėžio raj. sav., Velžio sen., Pajuosčio k. / 527116, 6178162</t>
  </si>
  <si>
    <t>Kopgalis, Smiltynės g. 2a, Klaipėda</t>
  </si>
  <si>
    <t>PIKIMO SĄLYGŲ PRIEDAS "PASIŪLYMO FORMA"</t>
  </si>
  <si>
    <t>Kam:</t>
  </si>
  <si>
    <t>Informacinių technologijų tarnyba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</si>
  <si>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</si>
  <si>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</si>
  <si>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</si>
  <si>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</si>
  <si>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</si>
  <si>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</si>
  <si>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</si>
  <si>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</si>
  <si>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</si>
  <si>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</si>
  <si>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</si>
  <si>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</si>
  <si>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</si>
  <si>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</si>
  <si>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</si>
  <si>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</si>
  <si>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</si>
  <si>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</si>
  <si>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</si>
  <si>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</si>
  <si>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</si>
  <si>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</si>
  <si>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Bendra 36 (trisdešimt šešių) mėnesių paslaugų teikimo kaina, EUR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</si>
  <si>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</si>
  <si>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</si>
  <si>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</si>
  <si>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</si>
  <si>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</si>
  <si>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</si>
  <si>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</si>
  <si>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</si>
  <si>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</si>
  <si>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</si>
  <si>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</si>
  <si>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</si>
  <si>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</si>
  <si>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</si>
  <si>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</si>
  <si>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</si>
  <si>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</si>
  <si>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</si>
  <si>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</si>
  <si>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</si>
  <si>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</si>
  <si>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</si>
  <si>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</si>
  <si>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</si>
  <si>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</si>
  <si>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</si>
  <si>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</si>
  <si>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Pasiūlymo kaina</t>
  </si>
  <si>
    <t>TELEKOMUNIKACIJOS PASLAUGOS</t>
  </si>
  <si>
    <t xml:space="preserve">L2 Ethernet ryšio įrengimo kaina, Eur </t>
  </si>
  <si>
    <t>L2 Ethernet ryšio nuomos (1 mėn.) kaina, Eur</t>
  </si>
  <si>
    <t>Pirmo taško greitaveika, ne mažiau kaip</t>
  </si>
  <si>
    <t>Meškerinės k., Pabradės sen., Švenčionių r. / 614394, 6100773</t>
  </si>
  <si>
    <t>Ricielių k. Druskininkų sav. / 498554 5993605</t>
  </si>
  <si>
    <t>Liupkiškių k., Dainavos sen., Šalčininkų r. / 566318, 6012289</t>
  </si>
  <si>
    <t>Kalno g. 27, Nemenčinė, Vilniaus r.</t>
  </si>
  <si>
    <t>Pagubės g. 63, Vilnius</t>
  </si>
  <si>
    <t>Medininkų k., Vilniaus r. / 607966, 6047427</t>
  </si>
  <si>
    <t>Prisieginės k., Vidiškių sen., Ignalinos r. 644928, 6141447</t>
  </si>
  <si>
    <t xml:space="preserve">Antro taško adresas  / greitaveika ne mažiau kaip / sąsajos tipas </t>
  </si>
  <si>
    <t>Šv. Ignoto g. 8/29, Vilnius /1 Gbps /SFP</t>
  </si>
  <si>
    <t>100 Mbps</t>
  </si>
  <si>
    <t>Sąsajos tipas</t>
  </si>
  <si>
    <t>SFP</t>
  </si>
  <si>
    <t>RJ45</t>
  </si>
  <si>
    <t>Pavoverės kaimas, Švenčionių r. /
617725, 6094145</t>
  </si>
  <si>
    <t xml:space="preserve">Vilniaus regionas: </t>
  </si>
  <si>
    <t>Sodų g. 39, Druskininkai</t>
  </si>
  <si>
    <t>Rūdninkai, Jašiūnų sen., Šalčininkų r. sav. / 574773, 6032190 (LKS)</t>
  </si>
  <si>
    <t>300 Mbps</t>
  </si>
  <si>
    <t>Kauno regionas:</t>
  </si>
  <si>
    <t>Karaliaus Mindaugo 11, Rukla, Jonavos r.</t>
  </si>
  <si>
    <t>Gedimino g. 25, Kaunas /
1 Gbps /SFP</t>
  </si>
  <si>
    <t>Bambinių k., Gražiškių sen., Vilkaviškio r. / 428329, 6036615</t>
  </si>
  <si>
    <t>Ulonų g. 14, Alytus</t>
  </si>
  <si>
    <t>Muitinės g. 4, Domeikava, Kauno r.</t>
  </si>
  <si>
    <t>Rukla, LT-55025 Jonavos r. / 523615, 6102665</t>
  </si>
  <si>
    <t>Gulioniškės k. Kazlų rūdos sav., Marijampolės r. / 466385, 6074321</t>
  </si>
  <si>
    <t>Vytauto g. 72, Marijampolė</t>
  </si>
  <si>
    <t>Antaveršio k., Stakliškių sen. Prienų r. / 530371, 6052607</t>
  </si>
  <si>
    <t>Viešvilė, Jurbarko r. / 395906, 6105351</t>
  </si>
  <si>
    <t>Kabelių k. Marcinkonių sen., Varėnos r. /521202, 5979221</t>
  </si>
  <si>
    <t>Klaipėdos regionas:</t>
  </si>
  <si>
    <t xml:space="preserve">Naujoji uosto g. 24, Klaipėda /
1 Gbps/
SFP
</t>
  </si>
  <si>
    <t>Žaliojo kelio g. 1B, Juodkrantė, Neringa / 318309, 6162801</t>
  </si>
  <si>
    <t>Žalpių k., Degučių p., Šilutės r. /360207, 6135579</t>
  </si>
  <si>
    <t>Vytauto g. 9, Palanga</t>
  </si>
  <si>
    <t>Kuršių g. 1, Nida</t>
  </si>
  <si>
    <t>Vėtros g. 3a, Klaipėda</t>
  </si>
  <si>
    <t>Sakalinės g. 16, Sakalinės k., Tauragės r.</t>
  </si>
  <si>
    <t>Klaipėdos pl. 1B, Palanga</t>
  </si>
  <si>
    <t>Plaškių k., Pagėgių savivaldybė / 354528, 6119151</t>
  </si>
  <si>
    <t>Klaipėdos g. 6, Pagėgiai, Pagėgių sen., Pagėgių sav.</t>
  </si>
  <si>
    <t>Dariaus ir Girėno 19, Pajūris, Šilalės raj, Tauragės apskritis.</t>
  </si>
  <si>
    <t>Bažnyčios g. 17, Kairių k. Priekulės sen. Klaipėdos r. sav. (Kairių poligonas) /
324691, 6167848 / galima naudoti radijo ryšio sistemas</t>
  </si>
  <si>
    <t>Šiaulių regionas:</t>
  </si>
  <si>
    <t>Lakūnų g. 3, Šiauliai /
1 Gbps/SFP</t>
  </si>
  <si>
    <t>V. Montvilos g. 32, Panevėžys</t>
  </si>
  <si>
    <t>Šiaulių raj. sav., Kairių sen., Mumaičių k./
467224, 6196980</t>
  </si>
  <si>
    <t>Dariaus ir Girėno g. 144, Radviliškis</t>
  </si>
  <si>
    <t>Arsenalo g. Linkaičių k., Radviliškio r. /
476090, 6182451</t>
  </si>
  <si>
    <t>Karaliaus Mindaugo g. 34, Telšiai</t>
  </si>
  <si>
    <t>Sutkūnų k., Šiaulių r. / 459704, 6204817</t>
  </si>
  <si>
    <t>Rokantiškių k., Vilniaus r. /590115, 6058880</t>
  </si>
  <si>
    <t>Švyturio g. Palanga / 318136, 6213957</t>
  </si>
  <si>
    <t xml:space="preserve">Žaliojo kelio g. 1, Juodkrantė, Neringa /
317804, 6163124 </t>
  </si>
  <si>
    <t>Užmarkijos km. 3D, Gadūnavo sav., Telšių r. / 387433, 6216667
(galima naudoti radijo ryšio sistemas)</t>
  </si>
  <si>
    <t>5 Gbps 
(naudojant 10 Gbps SFP modulius)</t>
  </si>
  <si>
    <t>1 Gbps</t>
  </si>
  <si>
    <t>Gulioniškės k., Kazlų Rūdos sav., Marijampolės r. / 469706, 6074131
(galima naudoti radijo ryšio sistemas)</t>
  </si>
  <si>
    <t>Šv. Ignoto g. 8/29, Vilnius / 5 Gbps (naudojant 10 Gbps SFP modulius)</t>
  </si>
  <si>
    <t>Taškas-taškas (angl. „point-to-point“) sujungimai:</t>
  </si>
  <si>
    <t>Pirmo taško adresas / koordinatės (LKS)</t>
  </si>
  <si>
    <t>Antro taško adresas / koordinatės (LKS)</t>
  </si>
  <si>
    <t>Greitaveika tarp objektų  ne mažiau kaip</t>
  </si>
  <si>
    <t>Sąsajos tipas 
objektuose</t>
  </si>
  <si>
    <t>Karaliaus Mindaugo g. 11, LT- 55285, Jonavos r. sav., Rukla (Pastatas Nr. 3), Lietuva (524148, 6101818 (LKS))</t>
  </si>
  <si>
    <t>Karaliaus Mindaugo g. 11, LT- 55285, Jonavos r. sav., Rukla (Pastatas Nr.3), Lietuva
(524148, 6101818 (LKS))</t>
  </si>
  <si>
    <t>Pašlapių g. 7, Karmėlava
505244, 6092750 (LKS)</t>
  </si>
  <si>
    <t>Osiedle Wojskowe 93 str, 05-127, Bialobrzegi, Lenkija</t>
  </si>
  <si>
    <t>Adaž-1, Kadaga Adaži novads, eFP HQ, LV-2103, Latvija</t>
  </si>
  <si>
    <t>Jednostka Wojskowa 4195 ul. Lešna 02-800 Warszawa, Lenkija</t>
  </si>
  <si>
    <t>50 Mbps</t>
  </si>
  <si>
    <t>5 Mbps</t>
  </si>
  <si>
    <t>Centrinis poligonas, Meškerinės kaimas, ID nr. 48117 (614396, 6100780 (LKS))</t>
  </si>
  <si>
    <t>Didžiojo Lietuvos etmono Jonušo Radvilos mokomasis pulkas, Rukla, Jonavos r., ID nr. 48107 (523611, 6102665 (LKS))</t>
  </si>
  <si>
    <t>1000 Mbps</t>
  </si>
  <si>
    <t xml:space="preserve">Lietuvos didžiojo kunigaikščio Algirdo mechanizuotasis pėstininkų batalionas, Karaliaus Mindaugo g. 11, LT- 55285, Jonavos r. sav., Rukla (Pastatas Nr. 3), Lietuva
(524148, 6101818 (LKS))
</t>
  </si>
  <si>
    <t xml:space="preserve">J. Kairiūkščio g. 14, Vilnius LT-08409, Lietuva
(581516, 6069971 (LKS))
</t>
  </si>
  <si>
    <t>Viršuliškių g. 36, Vilnius, Lietuva (SPŠ) (578958, 6064305 (LKS))</t>
  </si>
  <si>
    <t>Karaliaus Mindaugo g. 11, LT- 55285, Jonavos r. sav., Rukla (Pastatas Nr. 3), Lietuva
(524148, 6101818 (LKS))</t>
  </si>
  <si>
    <t>Karaliaus Mindaugo g. 11, Jonavos r. sav., Rukla (Pastatas Nr. 3), Lietuva (MPB GV)
(524148, 6101818 (LKS))</t>
  </si>
  <si>
    <t>Jaunystės g. 7, Klaipėda, Lietuva (MPB Ž) 
(322580, 6180181 (LKS))</t>
  </si>
  <si>
    <t>Karaliaus Mindaugo g. 11, Jonavos r. sav., Rukla (Pastatas Nr. 3), Lietuva (MPB GV) (524148, 6101818 (LKS))</t>
  </si>
  <si>
    <t>Jaunystės g. 7, Klaipėda, Lietuva (MPB Ž)
(322580, 6180181 (LKS))</t>
  </si>
  <si>
    <t>J. Kairiūkščio g. 14, Vilnius LT-08409, Lietuva
(581516, 6069971 (LKS)</t>
  </si>
  <si>
    <t>Rakowicka 29, 30-901 Krakow, Lenkija</t>
  </si>
  <si>
    <t>Viršuliškių g. 36, Vilnius, Lietuva (SPŠ) (578958, 6064305 (LKS)</t>
  </si>
  <si>
    <t>Lukasinskiego 33, 71-215 Szczecin, Lenkija</t>
  </si>
  <si>
    <t>J. Kairiūkščio g. 14, Vilnius
(581516, 6069971 (LKS)</t>
  </si>
  <si>
    <t>Arsenalo g. Linkaičių k., Radviliškio r. /476090, 6182451(LKS)</t>
  </si>
  <si>
    <t>Šilo g. 5A, Vilnius LT-10323</t>
  </si>
  <si>
    <t>RJ 45</t>
  </si>
  <si>
    <t>10 Mbps</t>
  </si>
  <si>
    <t>Lietuvos kariuomenės generolo Adolfo Ramanausko kovinio rengimo centras, Kalno g. 27, Nemenčinė 15174</t>
  </si>
  <si>
    <t>Užsakovo prašymu, papildomai įrengti ir teikti L2 Ehternet duomenų perdavimo paslaugas (angl. „point-to-point“):</t>
  </si>
  <si>
    <t>Bažnyčios g. 17, Kairių k. Priekulės sen. Klaipėdos r. sav. (Kairių poligonas) /
(324691, 6167848 (LKS) (galima naudoti radijo ryšio sistemas)</t>
  </si>
  <si>
    <t xml:space="preserve">Linkaičių k., Radviliškio r. /(476094, 6182469 (LKS))
</t>
  </si>
  <si>
    <t>NBS Aviācijas bāze, Rembates pagasts, Ogres novads, LV-5016, Latvija</t>
  </si>
  <si>
    <t xml:space="preserve">Filtri Tee 5, Tallin,
EE-10132, Estija
</t>
  </si>
  <si>
    <t xml:space="preserve">Teikti duomenų perdavimo (L2 Ethernet) paslaugas </t>
  </si>
  <si>
    <t>Šv. Ignoto 8, Vilnius.</t>
  </si>
  <si>
    <t>Duomenų perdavimo (L2 Ethernet) ryšio paslaugos</t>
  </si>
  <si>
    <t>Užsakovo prašymu, papildomai įrengtos ir teikiamos L2 Ehternet duomenų perdavimo paslaugos:</t>
  </si>
  <si>
    <t>Pirkimo sąlygų 2 priedas</t>
  </si>
  <si>
    <r>
      <t>Bendra (36 mėn) kaina, Eur su PVM    7+(</t>
    </r>
    <r>
      <rPr>
        <i/>
        <sz val="11"/>
        <color theme="1"/>
        <rFont val="Calibri"/>
        <family val="2"/>
        <charset val="186"/>
        <scheme val="minor"/>
      </rPr>
      <t>8</t>
    </r>
    <r>
      <rPr>
        <sz val="11"/>
        <color theme="1"/>
        <rFont val="Calibri"/>
        <family val="2"/>
        <charset val="186"/>
        <scheme val="minor"/>
      </rPr>
      <t>x36)</t>
    </r>
  </si>
  <si>
    <t>Ne</t>
  </si>
  <si>
    <t>Vilnius</t>
  </si>
  <si>
    <t>UAB "Bitė Lietuva"</t>
  </si>
  <si>
    <t>Žemaites g. 15, LT-03504 Vilnius</t>
  </si>
  <si>
    <t>LT106889917</t>
  </si>
  <si>
    <t>AB Swedbank banko kodas 73000 a.s. LT507300010000627037</t>
  </si>
  <si>
    <t>20230202-SARA01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</si>
</sst>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86"/>
      <scheme val="minor"/>
    </font>
    <font>
      <i/>
      <sz val="11"/>
      <color theme="1"/>
      <name val="Calibri"/>
      <family val="2"/>
      <charset val="186"/>
      <scheme val="minor"/>
    </font>
    <font>
      <sz val="18"/>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b/>
      <sz val="12"/>
      <color theme="1"/>
      <name val="Times New Roman"/>
      <family val="1"/>
    </font>
    <font>
      <sz val="12"/>
      <color theme="1"/>
      <name val="Times New Roman"/>
      <family val="1"/>
    </font>
    <font>
      <sz val="12"/>
      <color indexed="8"/>
      <name val="Times New Roman"/>
      <family val="1"/>
    </font>
    <font>
      <b/>
      <sz val="14"/>
      <color theme="1"/>
      <name val="Calibri"/>
      <family val="2"/>
      <charset val="186"/>
      <scheme val="minor"/>
    </font>
    <font>
      <i/>
      <sz val="9"/>
      <color theme="1"/>
      <name val="Times New Roman"/>
      <family val="1"/>
    </font>
    <font>
      <i/>
      <sz val="11"/>
      <color theme="1"/>
      <name val="Times New Roman"/>
      <family val="1"/>
      <charset val="186"/>
    </font>
    <font>
      <i/>
      <sz val="12"/>
      <color theme="1"/>
      <name val="Times New Roman"/>
      <family val="1"/>
      <charset val="186"/>
    </font>
    <font>
      <b/>
      <sz val="11"/>
      <color theme="1"/>
      <name val="Times New Roman"/>
      <family val="1"/>
      <charset val="186"/>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ck">
        <color auto="1"/>
      </left>
      <right style="thick">
        <color auto="1"/>
      </right>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152">
    <xf numFmtId="0" fontId="0" fillId="0" borderId="0" xfId="0"/>
    <xf numFmtId="0" fontId="0" fillId="0" borderId="12" xfId="0" applyBorder="1" applyAlignment="1">
      <alignment horizontal="center"/>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4" fontId="0" fillId="0" borderId="1" xfId="0" applyNumberFormat="1" applyBorder="1"/>
    <xf numFmtId="0" fontId="4" fillId="0" borderId="20" xfId="0" applyFont="1" applyBorder="1" applyAlignment="1">
      <alignment horizontal="center" vertical="center" wrapText="1"/>
    </xf>
    <xf numFmtId="0" fontId="6" fillId="0" borderId="0" xfId="0" applyFont="1"/>
    <xf numFmtId="0" fontId="7" fillId="0" borderId="0" xfId="0" applyFont="1"/>
    <xf numFmtId="0" fontId="6" fillId="0" borderId="0" xfId="0" applyFont="1" applyAlignment="1">
      <alignment horizontal="center"/>
    </xf>
    <xf numFmtId="0" fontId="7" fillId="0" borderId="0" xfId="0" applyFont="1" applyAlignment="1">
      <alignment vertical="center" wrapText="1"/>
    </xf>
    <xf numFmtId="0" fontId="7" fillId="0" borderId="0" xfId="0" applyFont="1" applyAlignment="1" applyProtection="1">
      <alignment horizontal="center" vertical="center" wrapText="1"/>
      <protection locked="0"/>
    </xf>
    <xf numFmtId="0" fontId="7" fillId="0" borderId="24" xfId="0" applyFont="1" applyBorder="1" applyAlignment="1">
      <alignment horizontal="left"/>
    </xf>
    <xf numFmtId="0" fontId="7" fillId="0" borderId="26" xfId="0" applyFont="1" applyBorder="1" applyAlignment="1">
      <alignment horizontal="left"/>
    </xf>
    <xf numFmtId="0" fontId="7" fillId="0" borderId="28" xfId="0" applyFont="1" applyBorder="1" applyAlignment="1">
      <alignment horizontal="left"/>
    </xf>
    <xf numFmtId="0" fontId="7" fillId="0" borderId="31" xfId="0" applyFont="1" applyBorder="1"/>
    <xf numFmtId="0" fontId="7" fillId="0" borderId="25" xfId="0" applyFont="1" applyBorder="1" applyAlignment="1">
      <alignment horizontal="center" vertical="center" wrapText="1"/>
    </xf>
    <xf numFmtId="0" fontId="7" fillId="0" borderId="2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4" fontId="0" fillId="0" borderId="1" xfId="0" applyNumberFormat="1" applyBorder="1" applyProtection="1">
      <protection locked="0"/>
    </xf>
    <xf numFmtId="0" fontId="3" fillId="0" borderId="16" xfId="0" applyFont="1" applyBorder="1" applyAlignment="1">
      <alignment vertical="center" wrapText="1"/>
    </xf>
    <xf numFmtId="0" fontId="4" fillId="0" borderId="37"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37" xfId="0" applyFont="1" applyBorder="1" applyAlignment="1">
      <alignment horizontal="center" vertical="center"/>
    </xf>
    <xf numFmtId="4" fontId="0" fillId="0" borderId="38" xfId="0" applyNumberFormat="1" applyBorder="1" applyProtection="1">
      <protection locked="0"/>
    </xf>
    <xf numFmtId="4" fontId="0" fillId="0" borderId="38" xfId="0" applyNumberFormat="1" applyBorder="1"/>
    <xf numFmtId="0" fontId="3" fillId="0" borderId="40"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41" xfId="0" applyBorder="1" applyAlignment="1">
      <alignment horizontal="center" vertical="center"/>
    </xf>
    <xf numFmtId="4" fontId="0" fillId="0" borderId="24" xfId="0" applyNumberFormat="1" applyBorder="1" applyProtection="1">
      <protection locked="0"/>
    </xf>
    <xf numFmtId="4" fontId="0" fillId="0" borderId="30" xfId="0" applyNumberFormat="1" applyBorder="1"/>
    <xf numFmtId="4" fontId="0" fillId="0" borderId="25" xfId="0" applyNumberFormat="1" applyBorder="1"/>
    <xf numFmtId="4" fontId="0" fillId="0" borderId="26" xfId="0" applyNumberFormat="1" applyBorder="1" applyProtection="1">
      <protection locked="0"/>
    </xf>
    <xf numFmtId="4" fontId="0" fillId="0" borderId="27" xfId="0" applyNumberFormat="1" applyBorder="1"/>
    <xf numFmtId="4" fontId="0" fillId="0" borderId="28" xfId="0" applyNumberFormat="1" applyBorder="1" applyProtection="1">
      <protection locked="0"/>
    </xf>
    <xf numFmtId="4" fontId="0" fillId="0" borderId="12" xfId="0" applyNumberFormat="1" applyBorder="1"/>
    <xf numFmtId="4" fontId="0" fillId="0" borderId="29" xfId="0" applyNumberFormat="1" applyBorder="1"/>
    <xf numFmtId="4" fontId="0" fillId="0" borderId="30" xfId="0" applyNumberFormat="1" applyBorder="1" applyProtection="1">
      <protection locked="0"/>
    </xf>
    <xf numFmtId="4" fontId="0" fillId="0" borderId="12" xfId="0" applyNumberFormat="1" applyBorder="1" applyProtection="1">
      <protection locked="0"/>
    </xf>
    <xf numFmtId="4" fontId="0" fillId="0" borderId="42" xfId="0" applyNumberFormat="1" applyBorder="1" applyProtection="1">
      <protection locked="0"/>
    </xf>
    <xf numFmtId="4" fontId="0" fillId="0" borderId="5" xfId="0" applyNumberFormat="1" applyBorder="1" applyProtection="1">
      <protection locked="0"/>
    </xf>
    <xf numFmtId="4" fontId="0" fillId="0" borderId="6" xfId="0" applyNumberFormat="1" applyBorder="1"/>
    <xf numFmtId="4" fontId="0" fillId="0" borderId="6" xfId="0" applyNumberFormat="1" applyBorder="1" applyProtection="1">
      <protection locked="0"/>
    </xf>
    <xf numFmtId="4" fontId="0" fillId="0" borderId="9" xfId="0" applyNumberFormat="1" applyBorder="1"/>
    <xf numFmtId="4" fontId="0" fillId="0" borderId="43" xfId="0" applyNumberFormat="1" applyBorder="1" applyProtection="1">
      <protection locked="0"/>
    </xf>
    <xf numFmtId="4" fontId="0" fillId="0" borderId="44" xfId="0" applyNumberFormat="1" applyBorder="1"/>
    <xf numFmtId="4" fontId="0" fillId="0" borderId="10" xfId="0" applyNumberFormat="1" applyBorder="1" applyProtection="1">
      <protection locked="0"/>
    </xf>
    <xf numFmtId="4" fontId="0" fillId="0" borderId="11" xfId="0" applyNumberFormat="1" applyBorder="1"/>
    <xf numFmtId="4" fontId="0" fillId="0" borderId="11" xfId="0" applyNumberFormat="1" applyBorder="1" applyProtection="1">
      <protection locked="0"/>
    </xf>
    <xf numFmtId="4" fontId="0" fillId="0" borderId="13" xfId="0" applyNumberFormat="1" applyBorder="1"/>
    <xf numFmtId="4" fontId="0" fillId="0" borderId="45" xfId="0" applyNumberFormat="1" applyBorder="1" applyProtection="1">
      <protection locked="0"/>
    </xf>
    <xf numFmtId="4" fontId="0" fillId="0" borderId="46" xfId="0" applyNumberFormat="1" applyBorder="1" applyProtection="1">
      <protection locked="0"/>
    </xf>
    <xf numFmtId="4" fontId="0" fillId="0" borderId="47" xfId="0" applyNumberFormat="1" applyBorder="1"/>
    <xf numFmtId="4" fontId="0" fillId="0" borderId="47" xfId="0" applyNumberFormat="1" applyBorder="1" applyProtection="1">
      <protection locked="0"/>
    </xf>
    <xf numFmtId="4" fontId="0" fillId="0" borderId="48" xfId="0" applyNumberFormat="1" applyBorder="1"/>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14" fontId="7" fillId="0" borderId="25" xfId="0" applyNumberFormat="1" applyFont="1" applyBorder="1" applyAlignment="1">
      <alignment horizontal="right"/>
    </xf>
    <xf numFmtId="0" fontId="7" fillId="0" borderId="27" xfId="0" applyFont="1" applyBorder="1" applyAlignment="1">
      <alignment horizontal="right"/>
    </xf>
    <xf numFmtId="0" fontId="7" fillId="0" borderId="29" xfId="0" applyFont="1" applyBorder="1" applyAlignment="1">
      <alignment horizontal="right"/>
    </xf>
    <xf numFmtId="0" fontId="12" fillId="0" borderId="0" xfId="0" applyFont="1" applyAlignment="1">
      <alignment horizontal="right"/>
    </xf>
    <xf numFmtId="0" fontId="7" fillId="0" borderId="24" xfId="0" applyFont="1" applyBorder="1" applyAlignment="1">
      <alignment vertical="center" wrapText="1"/>
    </xf>
    <xf numFmtId="0" fontId="7" fillId="0" borderId="30" xfId="0" applyFont="1" applyBorder="1" applyAlignment="1">
      <alignment vertical="center" wrapText="1"/>
    </xf>
    <xf numFmtId="0" fontId="7" fillId="0" borderId="3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49" fontId="8" fillId="0" borderId="26" xfId="0" applyNumberFormat="1" applyFont="1" applyBorder="1" applyAlignment="1">
      <alignment horizontal="left" vertical="center"/>
    </xf>
    <xf numFmtId="4" fontId="8" fillId="0" borderId="1" xfId="0" applyNumberFormat="1" applyFont="1" applyBorder="1" applyAlignment="1">
      <alignment horizontal="left" vertical="center"/>
    </xf>
    <xf numFmtId="0" fontId="7" fillId="0" borderId="1"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6" xfId="0" applyFont="1" applyBorder="1" applyAlignment="1">
      <alignment vertical="center" wrapText="1"/>
    </xf>
    <xf numFmtId="0" fontId="7" fillId="0" borderId="1" xfId="0" applyFont="1" applyBorder="1" applyAlignment="1">
      <alignment vertical="center" wrapText="1"/>
    </xf>
    <xf numFmtId="49" fontId="8" fillId="0" borderId="26" xfId="0" applyNumberFormat="1" applyFont="1" applyBorder="1" applyAlignment="1">
      <alignment horizontal="left" vertical="center" wrapText="1"/>
    </xf>
    <xf numFmtId="0" fontId="7" fillId="0" borderId="1" xfId="0" applyFont="1" applyBorder="1"/>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28"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6" fillId="0" borderId="0" xfId="0" applyFont="1"/>
    <xf numFmtId="0" fontId="0" fillId="0" borderId="0" xfId="0"/>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5" xfId="0" applyFont="1" applyBorder="1" applyAlignment="1">
      <alignment horizontal="left" vertical="center"/>
    </xf>
    <xf numFmtId="0" fontId="11" fillId="0" borderId="0" xfId="0" applyFont="1" applyAlignment="1">
      <alignment horizontal="right"/>
    </xf>
    <xf numFmtId="0" fontId="2" fillId="0" borderId="0" xfId="0" applyFont="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5" xfId="0" applyFont="1" applyBorder="1" applyAlignment="1">
      <alignment horizontal="left" vertical="center" wrapText="1"/>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31" xfId="0" applyFont="1" applyBorder="1" applyAlignment="1">
      <alignment horizontal="righ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5" xfId="0" applyFont="1" applyBorder="1" applyAlignment="1">
      <alignment horizontal="left" vertical="center"/>
    </xf>
    <xf numFmtId="0" fontId="3" fillId="0" borderId="49"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4" fillId="0" borderId="3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17" xfId="0" applyFont="1" applyBorder="1" applyAlignment="1">
      <alignment horizontal="left" vertical="center" wrapText="1"/>
    </xf>
    <xf numFmtId="0" fontId="10" fillId="0" borderId="0" xfId="0" applyFont="1" applyAlignment="1">
      <alignment horizontal="left" vertical="top" wrapText="1"/>
    </xf>
    <xf numFmtId="0" fontId="7" fillId="0" borderId="0" xfId="0" applyFont="1" applyAlignment="1">
      <alignment horizontal="right"/>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7" fillId="0" borderId="3" xfId="0" applyFont="1" applyBorder="1" applyAlignment="1">
      <alignment horizontal="left" vertical="center" wrapText="1"/>
    </xf>
    <xf numFmtId="0" fontId="7" fillId="0" borderId="14" xfId="0" applyFont="1" applyBorder="1" applyAlignment="1">
      <alignment horizontal="center" vertical="center" wrapText="1"/>
    </xf>
    <xf numFmtId="0" fontId="7" fillId="0" borderId="36" xfId="0" applyFont="1" applyBorder="1" applyAlignment="1">
      <alignment horizontal="center" vertical="center" wrapText="1"/>
    </xf>
    <xf numFmtId="0" fontId="6" fillId="0" borderId="0" xfId="0" applyFont="1" applyAlignment="1">
      <alignment horizontal="left"/>
    </xf>
    <xf numFmtId="0" fontId="7" fillId="0" borderId="3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6" fillId="0" borderId="0" xfId="0" applyFont="1" applyAlignment="1">
      <alignment horizontal="left" vertical="center" wrapText="1"/>
    </xf>
    <xf numFmtId="0" fontId="7" fillId="0" borderId="3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left" wrapText="1"/>
    </xf>
    <xf numFmtId="0" fontId="0" fillId="0" borderId="0" xfId="0" applyAlignment="1">
      <alignment wrapText="1"/>
    </xf>
    <xf numFmtId="0" fontId="7" fillId="0" borderId="24" xfId="0" applyFont="1" applyBorder="1" applyAlignment="1">
      <alignment horizontal="center" vertical="center" wrapText="1"/>
    </xf>
    <xf numFmtId="0" fontId="7"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workbookViewId="0">
      <selection activeCell="C22" sqref="C22"/>
    </sheetView>
  </sheetViews>
  <sheetFormatPr defaultColWidth="12.42578125" defaultRowHeight="15.75" x14ac:dyDescent="0.25"/>
  <cols>
    <col min="1" max="1" width="10.42578125" style="8" customWidth="1"/>
    <col min="2" max="2" width="89.140625" style="8" customWidth="1"/>
    <col min="3" max="3" width="30.7109375" style="8" customWidth="1"/>
    <col min="4" max="4" width="19.42578125" style="8" customWidth="1"/>
    <col min="5" max="5" width="18.42578125" style="8" customWidth="1"/>
    <col min="6" max="6" width="22.42578125" style="8" customWidth="1"/>
    <col min="7" max="7" width="23.42578125" style="8" customWidth="1"/>
    <col min="8" max="8" width="30.28515625" style="8" customWidth="1"/>
    <col min="9" max="15" width="28.5703125" style="8" customWidth="1"/>
    <col min="16" max="16384" width="12.42578125" style="8"/>
  </cols>
  <sheetData>
    <row r="1" spans="1:6" x14ac:dyDescent="0.25">
      <c r="B1" s="71" t="s">
        <v>170</v>
      </c>
      <c r="C1" s="71"/>
      <c r="D1" s="71"/>
      <c r="E1" s="71"/>
      <c r="F1" s="71"/>
    </row>
    <row r="2" spans="1:6" x14ac:dyDescent="0.25">
      <c r="A2" s="7" t="s">
        <v>10</v>
      </c>
      <c r="B2" s="7"/>
    </row>
    <row r="3" spans="1:6" x14ac:dyDescent="0.25">
      <c r="B3" s="9"/>
    </row>
    <row r="4" spans="1:6" x14ac:dyDescent="0.25">
      <c r="A4" s="7" t="s">
        <v>64</v>
      </c>
      <c r="B4" s="7"/>
    </row>
    <row r="5" spans="1:6" x14ac:dyDescent="0.25">
      <c r="A5" s="7"/>
      <c r="B5" s="7"/>
    </row>
    <row r="6" spans="1:6" x14ac:dyDescent="0.25">
      <c r="A6" s="8" t="s">
        <v>11</v>
      </c>
      <c r="B6" s="7" t="s">
        <v>12</v>
      </c>
    </row>
    <row r="7" spans="1:6" ht="16.5" thickBot="1" x14ac:dyDescent="0.3">
      <c r="B7" s="7"/>
    </row>
    <row r="8" spans="1:6" x14ac:dyDescent="0.25">
      <c r="A8" s="12" t="s">
        <v>13</v>
      </c>
      <c r="B8" s="68">
        <v>44959</v>
      </c>
    </row>
    <row r="9" spans="1:6" x14ac:dyDescent="0.25">
      <c r="A9" s="13" t="s">
        <v>14</v>
      </c>
      <c r="B9" s="69" t="s">
        <v>178</v>
      </c>
    </row>
    <row r="10" spans="1:6" ht="16.5" thickBot="1" x14ac:dyDescent="0.3">
      <c r="A10" s="14" t="s">
        <v>15</v>
      </c>
      <c r="B10" s="70" t="s">
        <v>173</v>
      </c>
    </row>
    <row r="11" spans="1:6" ht="16.5" thickBot="1" x14ac:dyDescent="0.3"/>
    <row r="12" spans="1:6" x14ac:dyDescent="0.25">
      <c r="A12" s="72" t="s">
        <v>16</v>
      </c>
      <c r="B12" s="73"/>
      <c r="C12" s="74" t="s">
        <v>174</v>
      </c>
      <c r="D12" s="74"/>
      <c r="E12" s="74"/>
      <c r="F12" s="75"/>
    </row>
    <row r="13" spans="1:6" x14ac:dyDescent="0.25">
      <c r="A13" s="76" t="s">
        <v>17</v>
      </c>
      <c r="B13" s="77"/>
      <c r="C13" s="78">
        <v>110688998</v>
      </c>
      <c r="D13" s="78"/>
      <c r="E13" s="78"/>
      <c r="F13" s="79"/>
    </row>
    <row r="14" spans="1:6" x14ac:dyDescent="0.25">
      <c r="A14" s="76" t="s">
        <v>18</v>
      </c>
      <c r="B14" s="77"/>
      <c r="C14" s="78" t="s">
        <v>175</v>
      </c>
      <c r="D14" s="78"/>
      <c r="E14" s="78"/>
      <c r="F14" s="79"/>
    </row>
    <row r="15" spans="1:6" x14ac:dyDescent="0.25">
      <c r="A15" s="80" t="s">
        <v>19</v>
      </c>
      <c r="B15" s="81"/>
      <c r="C15" s="78" t="s">
        <v>176</v>
      </c>
      <c r="D15" s="78"/>
      <c r="E15" s="78"/>
      <c r="F15" s="79"/>
    </row>
    <row r="16" spans="1:6" x14ac:dyDescent="0.25">
      <c r="A16" s="82" t="s">
        <v>20</v>
      </c>
      <c r="B16" s="83"/>
      <c r="C16" s="78" t="s">
        <v>177</v>
      </c>
      <c r="D16" s="78"/>
      <c r="E16" s="78"/>
      <c r="F16" s="79"/>
    </row>
    <row r="17" spans="1:7" x14ac:dyDescent="0.25">
      <c r="A17" s="80" t="s">
        <v>21</v>
      </c>
      <c r="B17" s="81"/>
      <c r="C17" s="78"/>
      <c r="D17" s="78"/>
      <c r="E17" s="78"/>
      <c r="F17" s="79"/>
    </row>
    <row r="18" spans="1:7" x14ac:dyDescent="0.25">
      <c r="A18" s="80" t="s">
        <v>22</v>
      </c>
      <c r="B18" s="81"/>
      <c r="C18" s="78"/>
      <c r="D18" s="78"/>
      <c r="E18" s="78"/>
      <c r="F18" s="79"/>
    </row>
    <row r="19" spans="1:7" x14ac:dyDescent="0.25">
      <c r="A19" s="80" t="s">
        <v>23</v>
      </c>
      <c r="B19" s="81"/>
      <c r="C19" s="78"/>
      <c r="D19" s="78"/>
      <c r="E19" s="78"/>
      <c r="F19" s="79"/>
    </row>
    <row r="20" spans="1:7" x14ac:dyDescent="0.25">
      <c r="A20" s="80" t="s">
        <v>24</v>
      </c>
      <c r="B20" s="81"/>
      <c r="C20" s="78"/>
      <c r="D20" s="78"/>
      <c r="E20" s="78"/>
      <c r="F20" s="79"/>
    </row>
    <row r="21" spans="1:7" ht="16.5" thickBot="1" x14ac:dyDescent="0.3">
      <c r="A21" s="87" t="s">
        <v>25</v>
      </c>
      <c r="B21" s="88"/>
      <c r="C21" s="89"/>
      <c r="D21" s="89"/>
      <c r="E21" s="89"/>
      <c r="F21" s="90"/>
      <c r="G21"/>
    </row>
    <row r="22" spans="1:7" x14ac:dyDescent="0.25">
      <c r="A22" s="10"/>
      <c r="B22" s="10"/>
      <c r="C22" s="11"/>
      <c r="D22" s="11"/>
      <c r="E22" s="11"/>
      <c r="F22" s="11"/>
    </row>
    <row r="23" spans="1:7" x14ac:dyDescent="0.25">
      <c r="A23" s="91" t="s">
        <v>26</v>
      </c>
      <c r="B23" s="91"/>
      <c r="C23" s="91"/>
      <c r="D23" s="91"/>
      <c r="E23" s="91"/>
      <c r="F23" s="91"/>
    </row>
    <row r="24" spans="1:7" x14ac:dyDescent="0.25">
      <c r="A24" s="84" t="s">
        <v>27</v>
      </c>
      <c r="B24" s="92"/>
      <c r="C24" s="92"/>
      <c r="D24" s="92"/>
      <c r="E24" s="92"/>
      <c r="F24" s="92"/>
    </row>
    <row r="25" spans="1:7" x14ac:dyDescent="0.25">
      <c r="A25" s="84" t="s">
        <v>28</v>
      </c>
      <c r="B25" s="92"/>
      <c r="C25" s="92"/>
      <c r="D25" s="92"/>
      <c r="E25" s="92"/>
      <c r="F25" s="92"/>
    </row>
    <row r="26" spans="1:7" x14ac:dyDescent="0.25">
      <c r="A26" s="84" t="s">
        <v>29</v>
      </c>
      <c r="B26" s="92"/>
      <c r="C26" s="92"/>
      <c r="D26" s="92"/>
      <c r="E26" s="92"/>
      <c r="F26" s="92"/>
    </row>
    <row r="27" spans="1:7" x14ac:dyDescent="0.25">
      <c r="A27" s="84" t="s">
        <v>30</v>
      </c>
      <c r="B27" s="84"/>
      <c r="C27" s="84"/>
      <c r="D27" s="84"/>
      <c r="E27" s="84"/>
      <c r="F27" s="84"/>
    </row>
    <row r="28" spans="1:7" x14ac:dyDescent="0.25">
      <c r="A28" s="85" t="s">
        <v>31</v>
      </c>
      <c r="B28" s="85"/>
      <c r="C28" s="85"/>
      <c r="D28" s="85"/>
      <c r="E28" s="85"/>
      <c r="F28" s="85"/>
    </row>
    <row r="29" spans="1:7" x14ac:dyDescent="0.25">
      <c r="A29" s="84" t="s">
        <v>32</v>
      </c>
      <c r="B29" s="84"/>
      <c r="C29" s="84"/>
      <c r="D29" s="84"/>
      <c r="E29" s="84"/>
      <c r="F29" s="84"/>
    </row>
    <row r="30" spans="1:7" x14ac:dyDescent="0.25">
      <c r="A30" s="86" t="s">
        <v>33</v>
      </c>
      <c r="B30" s="86"/>
      <c r="C30" s="86"/>
      <c r="D30" s="86"/>
      <c r="E30" s="86"/>
      <c r="F30" s="86"/>
    </row>
    <row r="31" spans="1:7" x14ac:dyDescent="0.25">
      <c r="A31" s="8" t="s">
        <v>34</v>
      </c>
    </row>
  </sheetData>
  <mergeCells count="29">
    <mergeCell ref="A30:F30"/>
    <mergeCell ref="A21:B21"/>
    <mergeCell ref="C21:F21"/>
    <mergeCell ref="A23:F23"/>
    <mergeCell ref="A24:F24"/>
    <mergeCell ref="A25:F25"/>
    <mergeCell ref="A26:F26"/>
    <mergeCell ref="A20:B20"/>
    <mergeCell ref="C20:F20"/>
    <mergeCell ref="A27:F27"/>
    <mergeCell ref="A28:F28"/>
    <mergeCell ref="A29:F29"/>
    <mergeCell ref="A17:B17"/>
    <mergeCell ref="C17:F17"/>
    <mergeCell ref="A18:B18"/>
    <mergeCell ref="C18:F18"/>
    <mergeCell ref="A19:B19"/>
    <mergeCell ref="C19:F19"/>
    <mergeCell ref="A14:B14"/>
    <mergeCell ref="C14:F14"/>
    <mergeCell ref="A15:B15"/>
    <mergeCell ref="C15:F15"/>
    <mergeCell ref="A16:B16"/>
    <mergeCell ref="C16:F16"/>
    <mergeCell ref="B1:F1"/>
    <mergeCell ref="A12:B12"/>
    <mergeCell ref="C12:F12"/>
    <mergeCell ref="A13:B13"/>
    <mergeCell ref="C13:F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Normal="100" workbookViewId="0">
      <selection activeCell="L83" sqref="L83"/>
    </sheetView>
  </sheetViews>
  <sheetFormatPr defaultRowHeight="15" x14ac:dyDescent="0.25"/>
  <cols>
    <col min="1" max="1" width="8.28515625" customWidth="1"/>
    <col min="2" max="2" width="22.7109375" customWidth="1"/>
    <col min="3" max="3" width="23" customWidth="1"/>
    <col min="4" max="5" width="11.28515625" customWidth="1"/>
    <col min="6" max="7" width="11.140625" customWidth="1"/>
    <col min="8" max="8" width="12.140625" customWidth="1"/>
    <col min="9" max="9" width="13.140625" customWidth="1"/>
    <col min="10" max="10" width="15.85546875" customWidth="1"/>
  </cols>
  <sheetData>
    <row r="1" spans="1:10" x14ac:dyDescent="0.25">
      <c r="A1" s="96" t="s">
        <v>170</v>
      </c>
      <c r="B1" s="96"/>
      <c r="C1" s="96"/>
      <c r="D1" s="96"/>
      <c r="E1" s="96"/>
      <c r="F1" s="96"/>
      <c r="G1" s="96"/>
      <c r="H1" s="96"/>
      <c r="I1" s="96"/>
      <c r="J1" s="96"/>
    </row>
    <row r="3" spans="1:10" ht="23.25" x14ac:dyDescent="0.35">
      <c r="B3" s="97" t="s">
        <v>63</v>
      </c>
      <c r="C3" s="97"/>
      <c r="D3" s="97"/>
      <c r="E3" s="97"/>
      <c r="F3" s="97"/>
      <c r="G3" s="97"/>
      <c r="H3" s="97"/>
      <c r="I3" s="97"/>
    </row>
    <row r="4" spans="1:10" ht="15.75" thickBot="1" x14ac:dyDescent="0.3"/>
    <row r="5" spans="1:10" ht="57" customHeight="1" x14ac:dyDescent="0.25">
      <c r="A5" s="100" t="s">
        <v>0</v>
      </c>
      <c r="B5" s="102" t="s">
        <v>1</v>
      </c>
      <c r="C5" s="102" t="s">
        <v>75</v>
      </c>
      <c r="D5" s="102" t="s">
        <v>67</v>
      </c>
      <c r="E5" s="102" t="s">
        <v>78</v>
      </c>
      <c r="F5" s="98" t="s">
        <v>65</v>
      </c>
      <c r="G5" s="99"/>
      <c r="H5" s="98" t="s">
        <v>66</v>
      </c>
      <c r="I5" s="99"/>
      <c r="J5" s="114" t="s">
        <v>171</v>
      </c>
    </row>
    <row r="6" spans="1:10" ht="15.75" thickBot="1" x14ac:dyDescent="0.3">
      <c r="A6" s="101"/>
      <c r="B6" s="103"/>
      <c r="C6" s="103"/>
      <c r="D6" s="103"/>
      <c r="E6" s="103"/>
      <c r="F6" s="1" t="s">
        <v>2</v>
      </c>
      <c r="G6" s="1" t="s">
        <v>3</v>
      </c>
      <c r="H6" s="1" t="s">
        <v>2</v>
      </c>
      <c r="I6" s="1" t="s">
        <v>3</v>
      </c>
      <c r="J6" s="115"/>
    </row>
    <row r="7" spans="1:10" ht="15.75" thickBot="1" x14ac:dyDescent="0.3">
      <c r="A7" s="65">
        <v>1</v>
      </c>
      <c r="B7" s="66">
        <v>2</v>
      </c>
      <c r="C7" s="66">
        <v>3</v>
      </c>
      <c r="D7" s="66">
        <v>4</v>
      </c>
      <c r="E7" s="66">
        <v>5</v>
      </c>
      <c r="F7" s="66">
        <v>6</v>
      </c>
      <c r="G7" s="66">
        <v>7</v>
      </c>
      <c r="H7" s="66">
        <v>8</v>
      </c>
      <c r="I7" s="66">
        <v>9</v>
      </c>
      <c r="J7" s="67">
        <v>10</v>
      </c>
    </row>
    <row r="8" spans="1:10" ht="27.75" customHeight="1" thickBot="1" x14ac:dyDescent="0.3">
      <c r="A8" s="93" t="s">
        <v>168</v>
      </c>
      <c r="B8" s="94"/>
      <c r="C8" s="94"/>
      <c r="D8" s="94"/>
      <c r="E8" s="94"/>
      <c r="F8" s="94"/>
      <c r="G8" s="94"/>
      <c r="H8" s="94"/>
      <c r="I8" s="94"/>
      <c r="J8" s="95"/>
    </row>
    <row r="9" spans="1:10" ht="30" customHeight="1" thickBot="1" x14ac:dyDescent="0.3">
      <c r="A9" s="116" t="s">
        <v>82</v>
      </c>
      <c r="B9" s="117"/>
      <c r="C9" s="117"/>
      <c r="D9" s="117"/>
      <c r="E9" s="117"/>
      <c r="F9" s="117"/>
      <c r="G9" s="117"/>
      <c r="H9" s="117"/>
      <c r="I9" s="117"/>
      <c r="J9" s="118"/>
    </row>
    <row r="10" spans="1:10" ht="49.5" customHeight="1" thickBot="1" x14ac:dyDescent="0.3">
      <c r="A10" s="38">
        <v>1</v>
      </c>
      <c r="B10" s="27" t="s">
        <v>74</v>
      </c>
      <c r="C10" s="125" t="s">
        <v>76</v>
      </c>
      <c r="D10" s="27" t="s">
        <v>77</v>
      </c>
      <c r="E10" s="27" t="s">
        <v>79</v>
      </c>
      <c r="F10" s="39">
        <v>0</v>
      </c>
      <c r="G10" s="40">
        <f t="shared" ref="G10" si="0">F10*1.21</f>
        <v>0</v>
      </c>
      <c r="H10" s="51">
        <v>110</v>
      </c>
      <c r="I10" s="40">
        <f t="shared" ref="I10" si="1">H10*1.21</f>
        <v>133.1</v>
      </c>
      <c r="J10" s="41">
        <f>G10+I10*36</f>
        <v>4791.5999999999995</v>
      </c>
    </row>
    <row r="11" spans="1:10" ht="47.25" customHeight="1" thickBot="1" x14ac:dyDescent="0.3">
      <c r="A11" s="2">
        <v>2</v>
      </c>
      <c r="B11" s="26" t="s">
        <v>68</v>
      </c>
      <c r="C11" s="125"/>
      <c r="D11" s="27" t="s">
        <v>77</v>
      </c>
      <c r="E11" s="27" t="s">
        <v>79</v>
      </c>
      <c r="F11" s="42">
        <v>0</v>
      </c>
      <c r="G11" s="5">
        <f t="shared" ref="G11:G19" si="2">F11*1.21</f>
        <v>0</v>
      </c>
      <c r="H11" s="5">
        <v>110</v>
      </c>
      <c r="I11" s="5">
        <f t="shared" ref="I11:I19" si="3">H11*1.21</f>
        <v>133.1</v>
      </c>
      <c r="J11" s="43">
        <f>G11+I11*36</f>
        <v>4791.5999999999995</v>
      </c>
    </row>
    <row r="12" spans="1:10" ht="30" customHeight="1" thickBot="1" x14ac:dyDescent="0.3">
      <c r="A12" s="2">
        <v>3</v>
      </c>
      <c r="B12" s="4" t="s">
        <v>69</v>
      </c>
      <c r="C12" s="125"/>
      <c r="D12" s="27" t="s">
        <v>77</v>
      </c>
      <c r="E12" s="27" t="s">
        <v>79</v>
      </c>
      <c r="F12" s="42">
        <v>0</v>
      </c>
      <c r="G12" s="5">
        <f t="shared" si="2"/>
        <v>0</v>
      </c>
      <c r="H12" s="5">
        <v>110</v>
      </c>
      <c r="I12" s="5">
        <f t="shared" si="3"/>
        <v>133.1</v>
      </c>
      <c r="J12" s="43">
        <f t="shared" ref="J12:J19" si="4">G12+I12*36</f>
        <v>4791.5999999999995</v>
      </c>
    </row>
    <row r="13" spans="1:10" ht="45.75" customHeight="1" thickBot="1" x14ac:dyDescent="0.3">
      <c r="A13" s="3">
        <v>4</v>
      </c>
      <c r="B13" s="25" t="s">
        <v>70</v>
      </c>
      <c r="C13" s="125"/>
      <c r="D13" s="27" t="s">
        <v>77</v>
      </c>
      <c r="E13" s="27" t="s">
        <v>80</v>
      </c>
      <c r="F13" s="42">
        <v>0</v>
      </c>
      <c r="G13" s="5">
        <f t="shared" si="2"/>
        <v>0</v>
      </c>
      <c r="H13" s="5">
        <v>110</v>
      </c>
      <c r="I13" s="5">
        <f t="shared" si="3"/>
        <v>133.1</v>
      </c>
      <c r="J13" s="43">
        <f t="shared" si="4"/>
        <v>4791.5999999999995</v>
      </c>
    </row>
    <row r="14" spans="1:10" ht="30" customHeight="1" thickBot="1" x14ac:dyDescent="0.3">
      <c r="A14" s="2">
        <v>5</v>
      </c>
      <c r="B14" s="4" t="s">
        <v>71</v>
      </c>
      <c r="C14" s="125"/>
      <c r="D14" s="26" t="s">
        <v>85</v>
      </c>
      <c r="E14" s="26" t="s">
        <v>79</v>
      </c>
      <c r="F14" s="42">
        <v>0</v>
      </c>
      <c r="G14" s="5">
        <f t="shared" si="2"/>
        <v>0</v>
      </c>
      <c r="H14" s="5">
        <v>120</v>
      </c>
      <c r="I14" s="5">
        <f t="shared" si="3"/>
        <v>145.19999999999999</v>
      </c>
      <c r="J14" s="43">
        <f t="shared" si="4"/>
        <v>5227.2</v>
      </c>
    </row>
    <row r="15" spans="1:10" ht="30" customHeight="1" thickBot="1" x14ac:dyDescent="0.3">
      <c r="A15" s="3">
        <v>6</v>
      </c>
      <c r="B15" s="25" t="s">
        <v>72</v>
      </c>
      <c r="C15" s="125"/>
      <c r="D15" s="3" t="s">
        <v>77</v>
      </c>
      <c r="E15" s="27" t="s">
        <v>79</v>
      </c>
      <c r="F15" s="42">
        <v>0</v>
      </c>
      <c r="G15" s="5">
        <f t="shared" si="2"/>
        <v>0</v>
      </c>
      <c r="H15" s="5">
        <v>110</v>
      </c>
      <c r="I15" s="5">
        <f t="shared" si="3"/>
        <v>133.1</v>
      </c>
      <c r="J15" s="43">
        <f t="shared" si="4"/>
        <v>4791.5999999999995</v>
      </c>
    </row>
    <row r="16" spans="1:10" ht="51" customHeight="1" thickBot="1" x14ac:dyDescent="0.3">
      <c r="A16" s="3">
        <v>7</v>
      </c>
      <c r="B16" s="25" t="s">
        <v>81</v>
      </c>
      <c r="C16" s="125"/>
      <c r="D16" s="3" t="s">
        <v>77</v>
      </c>
      <c r="E16" s="27" t="s">
        <v>79</v>
      </c>
      <c r="F16" s="42">
        <v>0</v>
      </c>
      <c r="G16" s="5">
        <f t="shared" si="2"/>
        <v>0</v>
      </c>
      <c r="H16" s="5">
        <v>110</v>
      </c>
      <c r="I16" s="5">
        <f t="shared" si="3"/>
        <v>133.1</v>
      </c>
      <c r="J16" s="43">
        <f t="shared" si="4"/>
        <v>4791.5999999999995</v>
      </c>
    </row>
    <row r="17" spans="1:10" ht="30" customHeight="1" thickBot="1" x14ac:dyDescent="0.3">
      <c r="A17" s="2">
        <v>8</v>
      </c>
      <c r="B17" s="4" t="s">
        <v>73</v>
      </c>
      <c r="C17" s="125"/>
      <c r="D17" s="3" t="s">
        <v>77</v>
      </c>
      <c r="E17" s="27" t="s">
        <v>79</v>
      </c>
      <c r="F17" s="42">
        <v>0</v>
      </c>
      <c r="G17" s="5">
        <f t="shared" si="2"/>
        <v>0</v>
      </c>
      <c r="H17" s="5">
        <v>110</v>
      </c>
      <c r="I17" s="5">
        <f t="shared" si="3"/>
        <v>133.1</v>
      </c>
      <c r="J17" s="43">
        <f t="shared" si="4"/>
        <v>4791.5999999999995</v>
      </c>
    </row>
    <row r="18" spans="1:10" ht="30" customHeight="1" thickBot="1" x14ac:dyDescent="0.3">
      <c r="A18" s="3">
        <v>9</v>
      </c>
      <c r="B18" s="25" t="s">
        <v>83</v>
      </c>
      <c r="C18" s="125"/>
      <c r="D18" s="3" t="s">
        <v>77</v>
      </c>
      <c r="E18" s="27" t="s">
        <v>79</v>
      </c>
      <c r="F18" s="42">
        <v>0</v>
      </c>
      <c r="G18" s="5">
        <f t="shared" si="2"/>
        <v>0</v>
      </c>
      <c r="H18" s="5">
        <v>110</v>
      </c>
      <c r="I18" s="5">
        <f t="shared" si="3"/>
        <v>133.1</v>
      </c>
      <c r="J18" s="43">
        <f t="shared" si="4"/>
        <v>4791.5999999999995</v>
      </c>
    </row>
    <row r="19" spans="1:10" ht="45" customHeight="1" thickBot="1" x14ac:dyDescent="0.3">
      <c r="A19" s="2">
        <v>10</v>
      </c>
      <c r="B19" s="4" t="s">
        <v>84</v>
      </c>
      <c r="C19" s="126"/>
      <c r="D19" s="2" t="s">
        <v>77</v>
      </c>
      <c r="E19" s="27" t="s">
        <v>79</v>
      </c>
      <c r="F19" s="44">
        <v>0</v>
      </c>
      <c r="G19" s="45">
        <f t="shared" si="2"/>
        <v>0</v>
      </c>
      <c r="H19" s="45">
        <v>110</v>
      </c>
      <c r="I19" s="45">
        <f t="shared" si="3"/>
        <v>133.1</v>
      </c>
      <c r="J19" s="46">
        <f t="shared" si="4"/>
        <v>4791.5999999999995</v>
      </c>
    </row>
    <row r="20" spans="1:10" ht="30" customHeight="1" thickBot="1" x14ac:dyDescent="0.3">
      <c r="A20" s="119" t="s">
        <v>86</v>
      </c>
      <c r="B20" s="120"/>
      <c r="C20" s="120"/>
      <c r="D20" s="120"/>
      <c r="E20" s="120"/>
      <c r="F20" s="120"/>
      <c r="G20" s="120"/>
      <c r="H20" s="120"/>
      <c r="I20" s="120"/>
      <c r="J20" s="121"/>
    </row>
    <row r="21" spans="1:10" ht="30" customHeight="1" thickBot="1" x14ac:dyDescent="0.3">
      <c r="A21" s="2">
        <v>11</v>
      </c>
      <c r="B21" s="28" t="s">
        <v>5</v>
      </c>
      <c r="C21" s="124" t="s">
        <v>88</v>
      </c>
      <c r="D21" s="26" t="s">
        <v>77</v>
      </c>
      <c r="E21" s="26" t="s">
        <v>79</v>
      </c>
      <c r="F21" s="39">
        <v>0</v>
      </c>
      <c r="G21" s="40">
        <f t="shared" ref="G21:G31" si="5">F21*1.21</f>
        <v>0</v>
      </c>
      <c r="H21" s="47">
        <v>110</v>
      </c>
      <c r="I21" s="40">
        <f t="shared" ref="I21:I31" si="6">H21*1.21</f>
        <v>133.1</v>
      </c>
      <c r="J21" s="41">
        <f t="shared" ref="J21:J31" si="7">G21+I21*36</f>
        <v>4791.5999999999995</v>
      </c>
    </row>
    <row r="22" spans="1:10" ht="30" customHeight="1" thickBot="1" x14ac:dyDescent="0.3">
      <c r="A22" s="3">
        <v>12</v>
      </c>
      <c r="B22" s="23" t="s">
        <v>87</v>
      </c>
      <c r="C22" s="125"/>
      <c r="D22" s="27" t="s">
        <v>85</v>
      </c>
      <c r="E22" s="27" t="s">
        <v>79</v>
      </c>
      <c r="F22" s="42">
        <v>0</v>
      </c>
      <c r="G22" s="5">
        <f t="shared" si="5"/>
        <v>0</v>
      </c>
      <c r="H22" s="22">
        <v>120</v>
      </c>
      <c r="I22" s="5">
        <f t="shared" si="6"/>
        <v>145.19999999999999</v>
      </c>
      <c r="J22" s="43">
        <f t="shared" si="7"/>
        <v>5227.2</v>
      </c>
    </row>
    <row r="23" spans="1:10" ht="48" customHeight="1" thickBot="1" x14ac:dyDescent="0.3">
      <c r="A23" s="3">
        <v>13</v>
      </c>
      <c r="B23" s="25" t="s">
        <v>89</v>
      </c>
      <c r="C23" s="125"/>
      <c r="D23" s="27" t="s">
        <v>77</v>
      </c>
      <c r="E23" s="27" t="s">
        <v>79</v>
      </c>
      <c r="F23" s="42">
        <v>0</v>
      </c>
      <c r="G23" s="5">
        <f t="shared" si="5"/>
        <v>0</v>
      </c>
      <c r="H23" s="22">
        <v>110</v>
      </c>
      <c r="I23" s="5">
        <f t="shared" si="6"/>
        <v>133.1</v>
      </c>
      <c r="J23" s="43">
        <f t="shared" si="7"/>
        <v>4791.5999999999995</v>
      </c>
    </row>
    <row r="24" spans="1:10" ht="30" customHeight="1" thickBot="1" x14ac:dyDescent="0.3">
      <c r="A24" s="3">
        <v>14</v>
      </c>
      <c r="B24" s="25" t="s">
        <v>90</v>
      </c>
      <c r="C24" s="125"/>
      <c r="D24" s="26" t="s">
        <v>85</v>
      </c>
      <c r="E24" s="29" t="s">
        <v>79</v>
      </c>
      <c r="F24" s="42">
        <v>0</v>
      </c>
      <c r="G24" s="5">
        <f t="shared" si="5"/>
        <v>0</v>
      </c>
      <c r="H24" s="22">
        <v>120</v>
      </c>
      <c r="I24" s="5">
        <f t="shared" si="6"/>
        <v>145.19999999999999</v>
      </c>
      <c r="J24" s="43">
        <f t="shared" si="7"/>
        <v>5227.2</v>
      </c>
    </row>
    <row r="25" spans="1:10" ht="30" customHeight="1" thickBot="1" x14ac:dyDescent="0.3">
      <c r="A25" s="2">
        <v>15</v>
      </c>
      <c r="B25" s="25" t="s">
        <v>91</v>
      </c>
      <c r="C25" s="125"/>
      <c r="D25" s="26" t="s">
        <v>77</v>
      </c>
      <c r="E25" s="29" t="s">
        <v>79</v>
      </c>
      <c r="F25" s="42">
        <v>0</v>
      </c>
      <c r="G25" s="5">
        <f t="shared" si="5"/>
        <v>0</v>
      </c>
      <c r="H25" s="22">
        <v>110</v>
      </c>
      <c r="I25" s="5">
        <f t="shared" si="6"/>
        <v>133.1</v>
      </c>
      <c r="J25" s="43">
        <f t="shared" si="7"/>
        <v>4791.5999999999995</v>
      </c>
    </row>
    <row r="26" spans="1:10" ht="30" customHeight="1" thickBot="1" x14ac:dyDescent="0.3">
      <c r="A26" s="2">
        <v>16</v>
      </c>
      <c r="B26" s="25" t="s">
        <v>92</v>
      </c>
      <c r="C26" s="125"/>
      <c r="D26" s="26" t="s">
        <v>85</v>
      </c>
      <c r="E26" s="29" t="s">
        <v>79</v>
      </c>
      <c r="F26" s="42">
        <v>0</v>
      </c>
      <c r="G26" s="5">
        <f t="shared" si="5"/>
        <v>0</v>
      </c>
      <c r="H26" s="22">
        <v>120</v>
      </c>
      <c r="I26" s="5">
        <f t="shared" si="6"/>
        <v>145.19999999999999</v>
      </c>
      <c r="J26" s="43">
        <f t="shared" si="7"/>
        <v>5227.2</v>
      </c>
    </row>
    <row r="27" spans="1:10" ht="46.5" customHeight="1" thickBot="1" x14ac:dyDescent="0.3">
      <c r="A27" s="3">
        <v>17</v>
      </c>
      <c r="B27" s="25" t="s">
        <v>93</v>
      </c>
      <c r="C27" s="125"/>
      <c r="D27" s="27" t="s">
        <v>77</v>
      </c>
      <c r="E27" s="30" t="s">
        <v>79</v>
      </c>
      <c r="F27" s="42">
        <v>0</v>
      </c>
      <c r="G27" s="5">
        <f t="shared" si="5"/>
        <v>0</v>
      </c>
      <c r="H27" s="22">
        <v>110</v>
      </c>
      <c r="I27" s="5">
        <f t="shared" si="6"/>
        <v>133.1</v>
      </c>
      <c r="J27" s="43">
        <f t="shared" si="7"/>
        <v>4791.5999999999995</v>
      </c>
    </row>
    <row r="28" spans="1:10" ht="30" customHeight="1" thickBot="1" x14ac:dyDescent="0.3">
      <c r="A28" s="3">
        <v>18</v>
      </c>
      <c r="B28" s="25" t="s">
        <v>94</v>
      </c>
      <c r="C28" s="125"/>
      <c r="D28" s="27" t="s">
        <v>85</v>
      </c>
      <c r="E28" s="30" t="s">
        <v>79</v>
      </c>
      <c r="F28" s="42">
        <v>0</v>
      </c>
      <c r="G28" s="5">
        <f t="shared" si="5"/>
        <v>0</v>
      </c>
      <c r="H28" s="22">
        <v>120</v>
      </c>
      <c r="I28" s="5">
        <f t="shared" si="6"/>
        <v>145.19999999999999</v>
      </c>
      <c r="J28" s="43">
        <f t="shared" si="7"/>
        <v>5227.2</v>
      </c>
    </row>
    <row r="29" spans="1:10" ht="46.5" customHeight="1" thickBot="1" x14ac:dyDescent="0.3">
      <c r="A29" s="3">
        <v>19</v>
      </c>
      <c r="B29" s="25" t="s">
        <v>95</v>
      </c>
      <c r="C29" s="125"/>
      <c r="D29" s="27" t="s">
        <v>77</v>
      </c>
      <c r="E29" s="30" t="s">
        <v>79</v>
      </c>
      <c r="F29" s="42">
        <v>0</v>
      </c>
      <c r="G29" s="5">
        <f t="shared" si="5"/>
        <v>0</v>
      </c>
      <c r="H29" s="22">
        <v>110</v>
      </c>
      <c r="I29" s="5">
        <f t="shared" si="6"/>
        <v>133.1</v>
      </c>
      <c r="J29" s="43">
        <f t="shared" si="7"/>
        <v>4791.5999999999995</v>
      </c>
    </row>
    <row r="30" spans="1:10" ht="30" customHeight="1" thickBot="1" x14ac:dyDescent="0.3">
      <c r="A30" s="2">
        <v>20</v>
      </c>
      <c r="B30" s="4" t="s">
        <v>96</v>
      </c>
      <c r="C30" s="125"/>
      <c r="D30" s="27" t="s">
        <v>77</v>
      </c>
      <c r="E30" s="30" t="s">
        <v>79</v>
      </c>
      <c r="F30" s="42">
        <v>0</v>
      </c>
      <c r="G30" s="5">
        <f t="shared" si="5"/>
        <v>0</v>
      </c>
      <c r="H30" s="22">
        <v>110</v>
      </c>
      <c r="I30" s="5">
        <f t="shared" si="6"/>
        <v>133.1</v>
      </c>
      <c r="J30" s="43">
        <f t="shared" si="7"/>
        <v>4791.5999999999995</v>
      </c>
    </row>
    <row r="31" spans="1:10" ht="54" customHeight="1" thickBot="1" x14ac:dyDescent="0.3">
      <c r="A31" s="2">
        <v>21</v>
      </c>
      <c r="B31" s="25" t="s">
        <v>97</v>
      </c>
      <c r="C31" s="126"/>
      <c r="D31" s="27" t="s">
        <v>77</v>
      </c>
      <c r="E31" s="30" t="s">
        <v>79</v>
      </c>
      <c r="F31" s="44">
        <v>0</v>
      </c>
      <c r="G31" s="45">
        <f t="shared" si="5"/>
        <v>0</v>
      </c>
      <c r="H31" s="48">
        <v>110</v>
      </c>
      <c r="I31" s="45">
        <f t="shared" si="6"/>
        <v>133.1</v>
      </c>
      <c r="J31" s="46">
        <f t="shared" si="7"/>
        <v>4791.5999999999995</v>
      </c>
    </row>
    <row r="32" spans="1:10" ht="30" customHeight="1" thickBot="1" x14ac:dyDescent="0.3">
      <c r="A32" s="122" t="s">
        <v>98</v>
      </c>
      <c r="B32" s="123"/>
      <c r="C32" s="123"/>
      <c r="D32" s="120"/>
      <c r="E32" s="120"/>
      <c r="F32" s="120"/>
      <c r="G32" s="120"/>
      <c r="H32" s="120"/>
      <c r="I32" s="120"/>
      <c r="J32" s="121"/>
    </row>
    <row r="33" spans="1:10" ht="48.75" customHeight="1" thickBot="1" x14ac:dyDescent="0.3">
      <c r="A33" s="2">
        <v>22</v>
      </c>
      <c r="B33" s="2" t="s">
        <v>100</v>
      </c>
      <c r="C33" s="124" t="s">
        <v>99</v>
      </c>
      <c r="D33" s="26" t="s">
        <v>77</v>
      </c>
      <c r="E33" s="26" t="s">
        <v>79</v>
      </c>
      <c r="F33" s="39">
        <v>0</v>
      </c>
      <c r="G33" s="40">
        <f t="shared" ref="G33:G44" si="8">F33*1.21</f>
        <v>0</v>
      </c>
      <c r="H33" s="52">
        <v>110</v>
      </c>
      <c r="I33" s="40">
        <f t="shared" ref="I33:I44" si="9">H33*1.21</f>
        <v>133.1</v>
      </c>
      <c r="J33" s="41">
        <f t="shared" ref="J33:J44" si="10">G33+I33*36</f>
        <v>4791.5999999999995</v>
      </c>
    </row>
    <row r="34" spans="1:10" ht="45.75" customHeight="1" thickBot="1" x14ac:dyDescent="0.3">
      <c r="A34" s="3">
        <v>23</v>
      </c>
      <c r="B34" s="3" t="s">
        <v>101</v>
      </c>
      <c r="C34" s="125"/>
      <c r="D34" s="27" t="s">
        <v>77</v>
      </c>
      <c r="E34" s="27" t="s">
        <v>79</v>
      </c>
      <c r="F34" s="42">
        <v>0</v>
      </c>
      <c r="G34" s="5">
        <f t="shared" si="8"/>
        <v>0</v>
      </c>
      <c r="H34" s="22">
        <v>110</v>
      </c>
      <c r="I34" s="5">
        <f t="shared" si="9"/>
        <v>133.1</v>
      </c>
      <c r="J34" s="43">
        <f t="shared" si="10"/>
        <v>4791.5999999999995</v>
      </c>
    </row>
    <row r="35" spans="1:10" ht="30" customHeight="1" thickBot="1" x14ac:dyDescent="0.3">
      <c r="A35" s="3">
        <v>24</v>
      </c>
      <c r="B35" s="3" t="s">
        <v>102</v>
      </c>
      <c r="C35" s="125"/>
      <c r="D35" s="27" t="s">
        <v>77</v>
      </c>
      <c r="E35" s="27" t="s">
        <v>80</v>
      </c>
      <c r="F35" s="42">
        <v>0</v>
      </c>
      <c r="G35" s="5">
        <f t="shared" si="8"/>
        <v>0</v>
      </c>
      <c r="H35" s="22">
        <v>110</v>
      </c>
      <c r="I35" s="5">
        <f t="shared" si="9"/>
        <v>133.1</v>
      </c>
      <c r="J35" s="43">
        <f t="shared" si="10"/>
        <v>4791.5999999999995</v>
      </c>
    </row>
    <row r="36" spans="1:10" ht="30" customHeight="1" thickBot="1" x14ac:dyDescent="0.3">
      <c r="A36" s="3">
        <v>25</v>
      </c>
      <c r="B36" s="3" t="s">
        <v>9</v>
      </c>
      <c r="C36" s="125"/>
      <c r="D36" s="27" t="s">
        <v>77</v>
      </c>
      <c r="E36" s="27" t="s">
        <v>80</v>
      </c>
      <c r="F36" s="42">
        <v>0</v>
      </c>
      <c r="G36" s="5">
        <f t="shared" si="8"/>
        <v>0</v>
      </c>
      <c r="H36" s="22">
        <v>110</v>
      </c>
      <c r="I36" s="5">
        <f t="shared" si="9"/>
        <v>133.1</v>
      </c>
      <c r="J36" s="43">
        <f t="shared" si="10"/>
        <v>4791.5999999999995</v>
      </c>
    </row>
    <row r="37" spans="1:10" ht="30" customHeight="1" thickBot="1" x14ac:dyDescent="0.3">
      <c r="A37" s="3">
        <v>26</v>
      </c>
      <c r="B37" s="3" t="s">
        <v>103</v>
      </c>
      <c r="C37" s="125"/>
      <c r="D37" s="27" t="s">
        <v>77</v>
      </c>
      <c r="E37" s="27" t="s">
        <v>79</v>
      </c>
      <c r="F37" s="42">
        <v>0</v>
      </c>
      <c r="G37" s="5">
        <f t="shared" si="8"/>
        <v>0</v>
      </c>
      <c r="H37" s="22">
        <v>110</v>
      </c>
      <c r="I37" s="5">
        <f t="shared" si="9"/>
        <v>133.1</v>
      </c>
      <c r="J37" s="43">
        <f t="shared" si="10"/>
        <v>4791.5999999999995</v>
      </c>
    </row>
    <row r="38" spans="1:10" ht="30" customHeight="1" thickBot="1" x14ac:dyDescent="0.3">
      <c r="A38" s="3">
        <v>27</v>
      </c>
      <c r="B38" s="3" t="s">
        <v>104</v>
      </c>
      <c r="C38" s="125"/>
      <c r="D38" s="27" t="s">
        <v>77</v>
      </c>
      <c r="E38" s="27" t="s">
        <v>80</v>
      </c>
      <c r="F38" s="42">
        <v>0</v>
      </c>
      <c r="G38" s="5">
        <f t="shared" si="8"/>
        <v>0</v>
      </c>
      <c r="H38" s="22">
        <v>110</v>
      </c>
      <c r="I38" s="5">
        <f t="shared" si="9"/>
        <v>133.1</v>
      </c>
      <c r="J38" s="43">
        <f t="shared" si="10"/>
        <v>4791.5999999999995</v>
      </c>
    </row>
    <row r="39" spans="1:10" ht="30" customHeight="1" thickBot="1" x14ac:dyDescent="0.3">
      <c r="A39" s="3">
        <v>28</v>
      </c>
      <c r="B39" s="3" t="s">
        <v>105</v>
      </c>
      <c r="C39" s="125"/>
      <c r="D39" s="27" t="s">
        <v>77</v>
      </c>
      <c r="E39" s="27" t="s">
        <v>79</v>
      </c>
      <c r="F39" s="42">
        <v>0</v>
      </c>
      <c r="G39" s="5">
        <f t="shared" si="8"/>
        <v>0</v>
      </c>
      <c r="H39" s="22">
        <v>110</v>
      </c>
      <c r="I39" s="5">
        <f t="shared" si="9"/>
        <v>133.1</v>
      </c>
      <c r="J39" s="43">
        <f t="shared" si="10"/>
        <v>4791.5999999999995</v>
      </c>
    </row>
    <row r="40" spans="1:10" ht="30" customHeight="1" thickBot="1" x14ac:dyDescent="0.3">
      <c r="A40" s="3">
        <v>29</v>
      </c>
      <c r="B40" s="3" t="s">
        <v>106</v>
      </c>
      <c r="C40" s="125"/>
      <c r="D40" s="27" t="s">
        <v>77</v>
      </c>
      <c r="E40" s="27" t="s">
        <v>79</v>
      </c>
      <c r="F40" s="42">
        <v>0</v>
      </c>
      <c r="G40" s="5">
        <f t="shared" si="8"/>
        <v>0</v>
      </c>
      <c r="H40" s="22">
        <v>110</v>
      </c>
      <c r="I40" s="5">
        <f t="shared" si="9"/>
        <v>133.1</v>
      </c>
      <c r="J40" s="43">
        <f t="shared" si="10"/>
        <v>4791.5999999999995</v>
      </c>
    </row>
    <row r="41" spans="1:10" ht="45.75" customHeight="1" thickBot="1" x14ac:dyDescent="0.3">
      <c r="A41" s="3">
        <v>30</v>
      </c>
      <c r="B41" s="3" t="s">
        <v>107</v>
      </c>
      <c r="C41" s="125"/>
      <c r="D41" s="27" t="s">
        <v>77</v>
      </c>
      <c r="E41" s="27" t="s">
        <v>79</v>
      </c>
      <c r="F41" s="42">
        <v>0</v>
      </c>
      <c r="G41" s="5">
        <f t="shared" si="8"/>
        <v>0</v>
      </c>
      <c r="H41" s="22">
        <v>110</v>
      </c>
      <c r="I41" s="5">
        <f>H41*1.21</f>
        <v>133.1</v>
      </c>
      <c r="J41" s="43">
        <f t="shared" si="10"/>
        <v>4791.5999999999995</v>
      </c>
    </row>
    <row r="42" spans="1:10" ht="44.25" customHeight="1" thickBot="1" x14ac:dyDescent="0.3">
      <c r="A42" s="3">
        <v>31</v>
      </c>
      <c r="B42" s="3" t="s">
        <v>108</v>
      </c>
      <c r="C42" s="125"/>
      <c r="D42" s="27" t="s">
        <v>77</v>
      </c>
      <c r="E42" s="27" t="s">
        <v>79</v>
      </c>
      <c r="F42" s="42">
        <v>0</v>
      </c>
      <c r="G42" s="5">
        <f t="shared" si="8"/>
        <v>0</v>
      </c>
      <c r="H42" s="22">
        <v>110</v>
      </c>
      <c r="I42" s="5">
        <f t="shared" si="9"/>
        <v>133.1</v>
      </c>
      <c r="J42" s="43">
        <f t="shared" si="10"/>
        <v>4791.5999999999995</v>
      </c>
    </row>
    <row r="43" spans="1:10" ht="50.25" customHeight="1" thickBot="1" x14ac:dyDescent="0.3">
      <c r="A43" s="3">
        <v>32</v>
      </c>
      <c r="B43" s="3" t="s">
        <v>109</v>
      </c>
      <c r="C43" s="125"/>
      <c r="D43" s="27" t="s">
        <v>85</v>
      </c>
      <c r="E43" s="27" t="s">
        <v>79</v>
      </c>
      <c r="F43" s="42">
        <v>0</v>
      </c>
      <c r="G43" s="5">
        <f t="shared" si="8"/>
        <v>0</v>
      </c>
      <c r="H43" s="22">
        <v>120</v>
      </c>
      <c r="I43" s="5">
        <f t="shared" si="9"/>
        <v>145.19999999999999</v>
      </c>
      <c r="J43" s="43">
        <f t="shared" si="10"/>
        <v>5227.2</v>
      </c>
    </row>
    <row r="44" spans="1:10" ht="96.75" customHeight="1" thickBot="1" x14ac:dyDescent="0.3">
      <c r="A44" s="3">
        <v>33</v>
      </c>
      <c r="B44" s="3" t="s">
        <v>110</v>
      </c>
      <c r="C44" s="126"/>
      <c r="D44" s="27" t="s">
        <v>77</v>
      </c>
      <c r="E44" s="27" t="s">
        <v>80</v>
      </c>
      <c r="F44" s="44">
        <v>0</v>
      </c>
      <c r="G44" s="45">
        <f t="shared" si="8"/>
        <v>0</v>
      </c>
      <c r="H44" s="58">
        <v>150</v>
      </c>
      <c r="I44" s="45">
        <f t="shared" si="9"/>
        <v>181.5</v>
      </c>
      <c r="J44" s="46">
        <f t="shared" si="10"/>
        <v>6534</v>
      </c>
    </row>
    <row r="45" spans="1:10" ht="30" customHeight="1" thickBot="1" x14ac:dyDescent="0.3">
      <c r="A45" s="122" t="s">
        <v>111</v>
      </c>
      <c r="B45" s="120"/>
      <c r="C45" s="120"/>
      <c r="D45" s="123"/>
      <c r="E45" s="123"/>
      <c r="F45" s="120"/>
      <c r="G45" s="120"/>
      <c r="H45" s="120"/>
      <c r="I45" s="120"/>
      <c r="J45" s="121"/>
    </row>
    <row r="46" spans="1:10" ht="30" customHeight="1" thickBot="1" x14ac:dyDescent="0.3">
      <c r="A46" s="2">
        <v>34</v>
      </c>
      <c r="B46" s="2" t="s">
        <v>118</v>
      </c>
      <c r="C46" s="124" t="s">
        <v>112</v>
      </c>
      <c r="D46" s="26" t="s">
        <v>77</v>
      </c>
      <c r="E46" s="26" t="s">
        <v>79</v>
      </c>
      <c r="F46" s="39">
        <v>0</v>
      </c>
      <c r="G46" s="40">
        <f t="shared" ref="G46:G52" si="11">F46*1.21</f>
        <v>0</v>
      </c>
      <c r="H46" s="47">
        <v>110</v>
      </c>
      <c r="I46" s="40">
        <f t="shared" ref="I46:I51" si="12">H46*1.21</f>
        <v>133.1</v>
      </c>
      <c r="J46" s="41">
        <f t="shared" ref="J46:J52" si="13">G46+I46*36</f>
        <v>4791.5999999999995</v>
      </c>
    </row>
    <row r="47" spans="1:10" ht="30" customHeight="1" thickBot="1" x14ac:dyDescent="0.3">
      <c r="A47" s="2">
        <v>35</v>
      </c>
      <c r="B47" s="4" t="s">
        <v>117</v>
      </c>
      <c r="C47" s="125"/>
      <c r="D47" s="27" t="s">
        <v>77</v>
      </c>
      <c r="E47" s="27" t="s">
        <v>79</v>
      </c>
      <c r="F47" s="42">
        <v>0</v>
      </c>
      <c r="G47" s="5">
        <f t="shared" si="11"/>
        <v>0</v>
      </c>
      <c r="H47" s="22">
        <v>110</v>
      </c>
      <c r="I47" s="5">
        <f t="shared" si="12"/>
        <v>133.1</v>
      </c>
      <c r="J47" s="43">
        <f t="shared" si="13"/>
        <v>4791.5999999999995</v>
      </c>
    </row>
    <row r="48" spans="1:10" ht="30" customHeight="1" thickBot="1" x14ac:dyDescent="0.3">
      <c r="A48" s="3">
        <v>36</v>
      </c>
      <c r="B48" s="25" t="s">
        <v>116</v>
      </c>
      <c r="C48" s="125"/>
      <c r="D48" s="27" t="s">
        <v>77</v>
      </c>
      <c r="E48" s="27" t="s">
        <v>79</v>
      </c>
      <c r="F48" s="42">
        <v>0</v>
      </c>
      <c r="G48" s="5">
        <f t="shared" si="11"/>
        <v>0</v>
      </c>
      <c r="H48" s="22">
        <v>110</v>
      </c>
      <c r="I48" s="5">
        <f t="shared" si="12"/>
        <v>133.1</v>
      </c>
      <c r="J48" s="43">
        <f t="shared" si="13"/>
        <v>4791.5999999999995</v>
      </c>
    </row>
    <row r="49" spans="1:10" ht="30" customHeight="1" thickBot="1" x14ac:dyDescent="0.3">
      <c r="A49" s="3">
        <v>37</v>
      </c>
      <c r="B49" s="25" t="s">
        <v>115</v>
      </c>
      <c r="C49" s="125"/>
      <c r="D49" s="27" t="s">
        <v>77</v>
      </c>
      <c r="E49" s="27" t="s">
        <v>79</v>
      </c>
      <c r="F49" s="42">
        <v>0</v>
      </c>
      <c r="G49" s="5">
        <f t="shared" si="11"/>
        <v>0</v>
      </c>
      <c r="H49" s="22">
        <v>110</v>
      </c>
      <c r="I49" s="5">
        <f t="shared" si="12"/>
        <v>133.1</v>
      </c>
      <c r="J49" s="43">
        <f t="shared" si="13"/>
        <v>4791.5999999999995</v>
      </c>
    </row>
    <row r="50" spans="1:10" ht="46.5" customHeight="1" thickBot="1" x14ac:dyDescent="0.3">
      <c r="A50" s="3">
        <v>38</v>
      </c>
      <c r="B50" s="25" t="s">
        <v>8</v>
      </c>
      <c r="C50" s="125"/>
      <c r="D50" s="27" t="s">
        <v>77</v>
      </c>
      <c r="E50" s="27" t="s">
        <v>79</v>
      </c>
      <c r="F50" s="42">
        <v>0</v>
      </c>
      <c r="G50" s="5">
        <f t="shared" si="11"/>
        <v>0</v>
      </c>
      <c r="H50" s="22">
        <v>110</v>
      </c>
      <c r="I50" s="5">
        <f t="shared" si="12"/>
        <v>133.1</v>
      </c>
      <c r="J50" s="43">
        <f t="shared" si="13"/>
        <v>4791.5999999999995</v>
      </c>
    </row>
    <row r="51" spans="1:10" ht="45" customHeight="1" thickBot="1" x14ac:dyDescent="0.3">
      <c r="A51" s="3">
        <v>39</v>
      </c>
      <c r="B51" s="25" t="s">
        <v>114</v>
      </c>
      <c r="C51" s="125"/>
      <c r="D51" s="27" t="s">
        <v>77</v>
      </c>
      <c r="E51" s="27" t="s">
        <v>79</v>
      </c>
      <c r="F51" s="42">
        <v>0</v>
      </c>
      <c r="G51" s="5">
        <f t="shared" si="11"/>
        <v>0</v>
      </c>
      <c r="H51" s="22">
        <v>110</v>
      </c>
      <c r="I51" s="5">
        <f t="shared" si="12"/>
        <v>133.1</v>
      </c>
      <c r="J51" s="43">
        <f t="shared" si="13"/>
        <v>4791.5999999999995</v>
      </c>
    </row>
    <row r="52" spans="1:10" ht="30" customHeight="1" thickBot="1" x14ac:dyDescent="0.3">
      <c r="A52" s="3">
        <v>40</v>
      </c>
      <c r="B52" s="25" t="s">
        <v>113</v>
      </c>
      <c r="C52" s="126"/>
      <c r="D52" s="27" t="s">
        <v>77</v>
      </c>
      <c r="E52" s="27" t="s">
        <v>79</v>
      </c>
      <c r="F52" s="44">
        <v>0</v>
      </c>
      <c r="G52" s="45">
        <f t="shared" si="11"/>
        <v>0</v>
      </c>
      <c r="H52" s="48">
        <v>110</v>
      </c>
      <c r="I52" s="45">
        <f>H52*1.21</f>
        <v>133.1</v>
      </c>
      <c r="J52" s="46">
        <f t="shared" si="13"/>
        <v>4791.5999999999995</v>
      </c>
    </row>
    <row r="53" spans="1:10" ht="30" customHeight="1" thickBot="1" x14ac:dyDescent="0.3">
      <c r="A53" s="110" t="s">
        <v>169</v>
      </c>
      <c r="B53" s="111"/>
      <c r="C53" s="111"/>
      <c r="D53" s="111"/>
      <c r="E53" s="112"/>
      <c r="F53" s="112"/>
      <c r="G53" s="112"/>
      <c r="H53" s="112"/>
      <c r="I53" s="112"/>
      <c r="J53" s="113"/>
    </row>
    <row r="54" spans="1:10" ht="84.75" customHeight="1" thickBot="1" x14ac:dyDescent="0.3">
      <c r="A54" s="2">
        <v>41</v>
      </c>
      <c r="B54" s="26" t="s">
        <v>4</v>
      </c>
      <c r="C54" s="124" t="s">
        <v>126</v>
      </c>
      <c r="D54" s="26" t="s">
        <v>123</v>
      </c>
      <c r="E54" s="26" t="s">
        <v>79</v>
      </c>
      <c r="F54" s="39">
        <v>0</v>
      </c>
      <c r="G54" s="40">
        <f t="shared" ref="G54:G57" si="14">F54*1.21</f>
        <v>0</v>
      </c>
      <c r="H54" s="47">
        <v>70</v>
      </c>
      <c r="I54" s="40">
        <f t="shared" ref="I54:I61" si="15">H54*1.21</f>
        <v>84.7</v>
      </c>
      <c r="J54" s="41">
        <f t="shared" ref="J54:J61" si="16">G54+I54*36</f>
        <v>3049.2000000000003</v>
      </c>
    </row>
    <row r="55" spans="1:10" ht="79.5" customHeight="1" thickBot="1" x14ac:dyDescent="0.3">
      <c r="A55" s="3">
        <v>42</v>
      </c>
      <c r="B55" s="27" t="s">
        <v>6</v>
      </c>
      <c r="C55" s="125"/>
      <c r="D55" s="26" t="s">
        <v>123</v>
      </c>
      <c r="E55" s="27" t="s">
        <v>79</v>
      </c>
      <c r="F55" s="42">
        <v>0</v>
      </c>
      <c r="G55" s="5">
        <f t="shared" si="14"/>
        <v>0</v>
      </c>
      <c r="H55" s="22">
        <v>70</v>
      </c>
      <c r="I55" s="5">
        <f t="shared" si="15"/>
        <v>84.7</v>
      </c>
      <c r="J55" s="43">
        <f t="shared" si="16"/>
        <v>3049.2000000000003</v>
      </c>
    </row>
    <row r="56" spans="1:10" ht="82.5" customHeight="1" thickBot="1" x14ac:dyDescent="0.3">
      <c r="A56" s="3">
        <v>43</v>
      </c>
      <c r="B56" s="27" t="s">
        <v>7</v>
      </c>
      <c r="C56" s="126"/>
      <c r="D56" s="26" t="s">
        <v>123</v>
      </c>
      <c r="E56" s="27" t="s">
        <v>79</v>
      </c>
      <c r="F56" s="42">
        <v>0</v>
      </c>
      <c r="G56" s="5">
        <f t="shared" si="14"/>
        <v>0</v>
      </c>
      <c r="H56" s="22">
        <v>70</v>
      </c>
      <c r="I56" s="5">
        <f t="shared" si="15"/>
        <v>84.7</v>
      </c>
      <c r="J56" s="43">
        <f t="shared" si="16"/>
        <v>3049.2000000000003</v>
      </c>
    </row>
    <row r="57" spans="1:10" ht="30" customHeight="1" thickBot="1" x14ac:dyDescent="0.3">
      <c r="A57" s="2">
        <v>44</v>
      </c>
      <c r="B57" s="4" t="s">
        <v>119</v>
      </c>
      <c r="C57" s="4" t="s">
        <v>9</v>
      </c>
      <c r="D57" s="26" t="s">
        <v>124</v>
      </c>
      <c r="E57" s="27" t="s">
        <v>79</v>
      </c>
      <c r="F57" s="42">
        <v>0</v>
      </c>
      <c r="G57" s="5">
        <f t="shared" si="14"/>
        <v>0</v>
      </c>
      <c r="H57" s="22">
        <v>20</v>
      </c>
      <c r="I57" s="5">
        <f t="shared" si="15"/>
        <v>24.2</v>
      </c>
      <c r="J57" s="43">
        <f t="shared" si="16"/>
        <v>871.19999999999993</v>
      </c>
    </row>
    <row r="58" spans="1:10" ht="30" customHeight="1" thickBot="1" x14ac:dyDescent="0.3">
      <c r="A58" s="3">
        <v>45</v>
      </c>
      <c r="B58" s="25" t="s">
        <v>120</v>
      </c>
      <c r="C58" s="25" t="s">
        <v>6</v>
      </c>
      <c r="D58" s="27" t="s">
        <v>77</v>
      </c>
      <c r="E58" s="27" t="s">
        <v>80</v>
      </c>
      <c r="F58" s="42">
        <v>0</v>
      </c>
      <c r="G58" s="5">
        <f>F58*1.21</f>
        <v>0</v>
      </c>
      <c r="H58" s="22">
        <v>20</v>
      </c>
      <c r="I58" s="5">
        <f t="shared" si="15"/>
        <v>24.2</v>
      </c>
      <c r="J58" s="43">
        <f t="shared" si="16"/>
        <v>871.19999999999993</v>
      </c>
    </row>
    <row r="59" spans="1:10" ht="45.75" customHeight="1" thickBot="1" x14ac:dyDescent="0.3">
      <c r="A59" s="3">
        <v>46</v>
      </c>
      <c r="B59" s="25" t="s">
        <v>121</v>
      </c>
      <c r="C59" s="25" t="s">
        <v>6</v>
      </c>
      <c r="D59" s="27" t="s">
        <v>77</v>
      </c>
      <c r="E59" s="27" t="s">
        <v>80</v>
      </c>
      <c r="F59" s="49">
        <v>0</v>
      </c>
      <c r="G59" s="5">
        <f t="shared" ref="G59:G61" si="17">F59*1.21</f>
        <v>0</v>
      </c>
      <c r="H59" s="22">
        <v>20</v>
      </c>
      <c r="I59" s="5">
        <f t="shared" si="15"/>
        <v>24.2</v>
      </c>
      <c r="J59" s="43">
        <f t="shared" si="16"/>
        <v>871.19999999999993</v>
      </c>
    </row>
    <row r="60" spans="1:10" ht="85.5" customHeight="1" thickBot="1" x14ac:dyDescent="0.3">
      <c r="A60" s="3">
        <v>47</v>
      </c>
      <c r="B60" s="25" t="s">
        <v>125</v>
      </c>
      <c r="C60" s="25" t="s">
        <v>4</v>
      </c>
      <c r="D60" s="27" t="s">
        <v>77</v>
      </c>
      <c r="E60" s="27" t="s">
        <v>80</v>
      </c>
      <c r="F60" s="49">
        <v>0</v>
      </c>
      <c r="G60" s="5">
        <f t="shared" si="17"/>
        <v>0</v>
      </c>
      <c r="H60" s="22">
        <v>20</v>
      </c>
      <c r="I60" s="5">
        <f t="shared" si="15"/>
        <v>24.2</v>
      </c>
      <c r="J60" s="43">
        <f t="shared" si="16"/>
        <v>871.19999999999993</v>
      </c>
    </row>
    <row r="61" spans="1:10" ht="85.5" customHeight="1" thickBot="1" x14ac:dyDescent="0.3">
      <c r="A61" s="6">
        <v>48</v>
      </c>
      <c r="B61" s="32" t="s">
        <v>122</v>
      </c>
      <c r="C61" s="32" t="s">
        <v>7</v>
      </c>
      <c r="D61" s="33" t="s">
        <v>77</v>
      </c>
      <c r="E61" s="31" t="s">
        <v>80</v>
      </c>
      <c r="F61" s="44">
        <v>0</v>
      </c>
      <c r="G61" s="45">
        <f t="shared" si="17"/>
        <v>0</v>
      </c>
      <c r="H61" s="48">
        <v>20</v>
      </c>
      <c r="I61" s="45">
        <f t="shared" si="15"/>
        <v>24.2</v>
      </c>
      <c r="J61" s="46">
        <f t="shared" si="16"/>
        <v>871.19999999999993</v>
      </c>
    </row>
    <row r="62" spans="1:10" ht="30.75" customHeight="1" thickBot="1" x14ac:dyDescent="0.3">
      <c r="A62" s="104" t="s">
        <v>127</v>
      </c>
      <c r="B62" s="105"/>
      <c r="C62" s="105"/>
      <c r="D62" s="105"/>
      <c r="E62" s="105"/>
      <c r="F62" s="127"/>
      <c r="G62" s="127"/>
      <c r="H62" s="127"/>
      <c r="I62" s="127"/>
      <c r="J62" s="128"/>
    </row>
    <row r="63" spans="1:10" ht="66.75" customHeight="1" thickBot="1" x14ac:dyDescent="0.3">
      <c r="A63" s="2"/>
      <c r="B63" s="2" t="s">
        <v>128</v>
      </c>
      <c r="C63" s="2" t="s">
        <v>129</v>
      </c>
      <c r="D63" s="26" t="s">
        <v>130</v>
      </c>
      <c r="E63" s="26" t="s">
        <v>131</v>
      </c>
      <c r="F63" s="50"/>
      <c r="G63" s="51">
        <f t="shared" ref="G63" si="18">F63*1.21</f>
        <v>0</v>
      </c>
      <c r="H63" s="52"/>
      <c r="I63" s="51">
        <f t="shared" ref="I63" si="19">H63*1.21</f>
        <v>0</v>
      </c>
      <c r="J63" s="53">
        <f t="shared" ref="J63" si="20">G63+I63*36</f>
        <v>0</v>
      </c>
    </row>
    <row r="64" spans="1:10" ht="85.5" customHeight="1" thickBot="1" x14ac:dyDescent="0.3">
      <c r="A64" s="2">
        <v>49</v>
      </c>
      <c r="B64" s="2" t="s">
        <v>132</v>
      </c>
      <c r="C64" s="2" t="s">
        <v>135</v>
      </c>
      <c r="D64" s="26" t="s">
        <v>138</v>
      </c>
      <c r="E64" s="29" t="s">
        <v>80</v>
      </c>
      <c r="F64" s="54">
        <v>0</v>
      </c>
      <c r="G64" s="35">
        <f t="shared" ref="G64:G77" si="21">F64*1.21</f>
        <v>0</v>
      </c>
      <c r="H64" s="34">
        <v>400</v>
      </c>
      <c r="I64" s="35">
        <f t="shared" ref="I64:I77" si="22">H64*1.21</f>
        <v>484</v>
      </c>
      <c r="J64" s="55">
        <f t="shared" ref="J64:J77" si="23">G64+I64*36</f>
        <v>17424</v>
      </c>
    </row>
    <row r="65" spans="1:10" ht="85.5" customHeight="1" thickBot="1" x14ac:dyDescent="0.3">
      <c r="A65" s="2">
        <v>50</v>
      </c>
      <c r="B65" s="2" t="s">
        <v>133</v>
      </c>
      <c r="C65" s="2" t="s">
        <v>136</v>
      </c>
      <c r="D65" s="27" t="s">
        <v>138</v>
      </c>
      <c r="E65" s="30" t="s">
        <v>80</v>
      </c>
      <c r="F65" s="54">
        <v>0</v>
      </c>
      <c r="G65" s="35">
        <f t="shared" si="21"/>
        <v>0</v>
      </c>
      <c r="H65" s="34">
        <v>400</v>
      </c>
      <c r="I65" s="35">
        <f t="shared" si="22"/>
        <v>484</v>
      </c>
      <c r="J65" s="55">
        <f t="shared" si="23"/>
        <v>17424</v>
      </c>
    </row>
    <row r="66" spans="1:10" ht="85.5" customHeight="1" thickBot="1" x14ac:dyDescent="0.3">
      <c r="A66" s="2">
        <v>51</v>
      </c>
      <c r="B66" s="2" t="s">
        <v>134</v>
      </c>
      <c r="C66" s="2" t="s">
        <v>137</v>
      </c>
      <c r="D66" s="27" t="s">
        <v>139</v>
      </c>
      <c r="E66" s="30" t="s">
        <v>80</v>
      </c>
      <c r="F66" s="54">
        <v>0</v>
      </c>
      <c r="G66" s="35">
        <f t="shared" si="21"/>
        <v>0</v>
      </c>
      <c r="H66" s="34">
        <v>400</v>
      </c>
      <c r="I66" s="35">
        <f t="shared" si="22"/>
        <v>484</v>
      </c>
      <c r="J66" s="55">
        <f t="shared" si="23"/>
        <v>17424</v>
      </c>
    </row>
    <row r="67" spans="1:10" ht="85.5" customHeight="1" thickBot="1" x14ac:dyDescent="0.3">
      <c r="A67" s="2">
        <v>52</v>
      </c>
      <c r="B67" s="2" t="s">
        <v>140</v>
      </c>
      <c r="C67" s="2" t="s">
        <v>141</v>
      </c>
      <c r="D67" s="26" t="s">
        <v>142</v>
      </c>
      <c r="E67" s="29" t="s">
        <v>80</v>
      </c>
      <c r="F67" s="54">
        <v>0</v>
      </c>
      <c r="G67" s="35">
        <f t="shared" si="21"/>
        <v>0</v>
      </c>
      <c r="H67" s="34">
        <v>150</v>
      </c>
      <c r="I67" s="35">
        <f t="shared" si="22"/>
        <v>181.5</v>
      </c>
      <c r="J67" s="55">
        <f t="shared" si="23"/>
        <v>6534</v>
      </c>
    </row>
    <row r="68" spans="1:10" ht="147.75" customHeight="1" thickBot="1" x14ac:dyDescent="0.3">
      <c r="A68" s="3"/>
      <c r="B68" s="2" t="s">
        <v>141</v>
      </c>
      <c r="C68" s="2" t="s">
        <v>143</v>
      </c>
      <c r="D68" s="26" t="s">
        <v>85</v>
      </c>
      <c r="E68" s="29" t="s">
        <v>80</v>
      </c>
      <c r="F68" s="54">
        <v>0</v>
      </c>
      <c r="G68" s="35">
        <f t="shared" si="21"/>
        <v>0</v>
      </c>
      <c r="H68" s="34">
        <v>120</v>
      </c>
      <c r="I68" s="35">
        <f t="shared" si="22"/>
        <v>145.19999999999999</v>
      </c>
      <c r="J68" s="55">
        <f t="shared" si="23"/>
        <v>5227.2</v>
      </c>
    </row>
    <row r="69" spans="1:10" ht="85.5" customHeight="1" thickBot="1" x14ac:dyDescent="0.3">
      <c r="A69" s="3"/>
      <c r="B69" s="2" t="s">
        <v>144</v>
      </c>
      <c r="C69" s="2" t="s">
        <v>146</v>
      </c>
      <c r="D69" s="26" t="s">
        <v>77</v>
      </c>
      <c r="E69" s="29" t="s">
        <v>80</v>
      </c>
      <c r="F69" s="54">
        <v>0</v>
      </c>
      <c r="G69" s="35">
        <f t="shared" si="21"/>
        <v>0</v>
      </c>
      <c r="H69" s="34">
        <v>110</v>
      </c>
      <c r="I69" s="35">
        <f t="shared" si="22"/>
        <v>133.1</v>
      </c>
      <c r="J69" s="55">
        <f t="shared" si="23"/>
        <v>4791.5999999999995</v>
      </c>
    </row>
    <row r="70" spans="1:10" ht="85.5" customHeight="1" thickBot="1" x14ac:dyDescent="0.3">
      <c r="A70" s="3"/>
      <c r="B70" s="2" t="s">
        <v>145</v>
      </c>
      <c r="C70" s="2" t="s">
        <v>147</v>
      </c>
      <c r="D70" s="27" t="s">
        <v>77</v>
      </c>
      <c r="E70" s="30" t="s">
        <v>80</v>
      </c>
      <c r="F70" s="54">
        <v>0</v>
      </c>
      <c r="G70" s="35">
        <f t="shared" si="21"/>
        <v>0</v>
      </c>
      <c r="H70" s="34">
        <v>110</v>
      </c>
      <c r="I70" s="35">
        <f t="shared" si="22"/>
        <v>133.1</v>
      </c>
      <c r="J70" s="55">
        <f t="shared" si="23"/>
        <v>4791.5999999999995</v>
      </c>
    </row>
    <row r="71" spans="1:10" ht="85.5" customHeight="1" thickBot="1" x14ac:dyDescent="0.3">
      <c r="A71" s="3"/>
      <c r="B71" s="2" t="s">
        <v>145</v>
      </c>
      <c r="C71" s="2" t="s">
        <v>148</v>
      </c>
      <c r="D71" s="27" t="s">
        <v>77</v>
      </c>
      <c r="E71" s="30" t="s">
        <v>80</v>
      </c>
      <c r="F71" s="54">
        <v>0</v>
      </c>
      <c r="G71" s="35">
        <f t="shared" si="21"/>
        <v>0</v>
      </c>
      <c r="H71" s="34">
        <v>110</v>
      </c>
      <c r="I71" s="35">
        <f t="shared" si="22"/>
        <v>133.1</v>
      </c>
      <c r="J71" s="55">
        <f t="shared" si="23"/>
        <v>4791.5999999999995</v>
      </c>
    </row>
    <row r="72" spans="1:10" ht="85.5" customHeight="1" thickBot="1" x14ac:dyDescent="0.3">
      <c r="A72" s="3"/>
      <c r="B72" s="2" t="s">
        <v>149</v>
      </c>
      <c r="C72" s="2" t="s">
        <v>150</v>
      </c>
      <c r="D72" s="26" t="s">
        <v>77</v>
      </c>
      <c r="E72" s="29" t="s">
        <v>80</v>
      </c>
      <c r="F72" s="54">
        <v>0</v>
      </c>
      <c r="G72" s="35">
        <f t="shared" si="21"/>
        <v>0</v>
      </c>
      <c r="H72" s="34">
        <v>110</v>
      </c>
      <c r="I72" s="35">
        <f t="shared" si="22"/>
        <v>133.1</v>
      </c>
      <c r="J72" s="55">
        <f t="shared" si="23"/>
        <v>4791.5999999999995</v>
      </c>
    </row>
    <row r="73" spans="1:10" ht="85.5" customHeight="1" thickBot="1" x14ac:dyDescent="0.3">
      <c r="A73" s="3"/>
      <c r="B73" s="2" t="s">
        <v>151</v>
      </c>
      <c r="C73" s="2" t="s">
        <v>152</v>
      </c>
      <c r="D73" s="26" t="s">
        <v>138</v>
      </c>
      <c r="E73" s="29" t="s">
        <v>80</v>
      </c>
      <c r="F73" s="54">
        <v>0</v>
      </c>
      <c r="G73" s="35">
        <f t="shared" si="21"/>
        <v>0</v>
      </c>
      <c r="H73" s="34">
        <v>400</v>
      </c>
      <c r="I73" s="35">
        <f t="shared" si="22"/>
        <v>484</v>
      </c>
      <c r="J73" s="55">
        <f t="shared" si="23"/>
        <v>17424</v>
      </c>
    </row>
    <row r="74" spans="1:10" ht="85.5" customHeight="1" thickBot="1" x14ac:dyDescent="0.3">
      <c r="A74" s="3"/>
      <c r="B74" s="2" t="s">
        <v>153</v>
      </c>
      <c r="C74" s="2" t="s">
        <v>154</v>
      </c>
      <c r="D74" s="27" t="s">
        <v>138</v>
      </c>
      <c r="E74" s="30" t="s">
        <v>80</v>
      </c>
      <c r="F74" s="54">
        <v>0</v>
      </c>
      <c r="G74" s="35">
        <f t="shared" si="21"/>
        <v>0</v>
      </c>
      <c r="H74" s="34">
        <v>400</v>
      </c>
      <c r="I74" s="35">
        <f t="shared" si="22"/>
        <v>484</v>
      </c>
      <c r="J74" s="55">
        <f t="shared" si="23"/>
        <v>17424</v>
      </c>
    </row>
    <row r="75" spans="1:10" ht="85.5" customHeight="1" thickBot="1" x14ac:dyDescent="0.3">
      <c r="A75" s="3"/>
      <c r="B75" s="2" t="s">
        <v>134</v>
      </c>
      <c r="C75" s="2" t="s">
        <v>155</v>
      </c>
      <c r="D75" s="26" t="s">
        <v>159</v>
      </c>
      <c r="E75" s="29" t="s">
        <v>80</v>
      </c>
      <c r="F75" s="54">
        <v>0</v>
      </c>
      <c r="G75" s="35">
        <f t="shared" si="21"/>
        <v>0</v>
      </c>
      <c r="H75" s="34">
        <v>100</v>
      </c>
      <c r="I75" s="35">
        <f t="shared" si="22"/>
        <v>121</v>
      </c>
      <c r="J75" s="55">
        <f t="shared" si="23"/>
        <v>4356</v>
      </c>
    </row>
    <row r="76" spans="1:10" ht="85.5" customHeight="1" thickBot="1" x14ac:dyDescent="0.3">
      <c r="A76" s="3"/>
      <c r="B76" s="2" t="s">
        <v>133</v>
      </c>
      <c r="C76" s="2" t="s">
        <v>156</v>
      </c>
      <c r="D76" s="26" t="s">
        <v>77</v>
      </c>
      <c r="E76" s="29" t="s">
        <v>158</v>
      </c>
      <c r="F76" s="54">
        <v>0</v>
      </c>
      <c r="G76" s="35">
        <f t="shared" si="21"/>
        <v>0</v>
      </c>
      <c r="H76" s="34">
        <v>110</v>
      </c>
      <c r="I76" s="35">
        <f t="shared" si="22"/>
        <v>133.1</v>
      </c>
      <c r="J76" s="55">
        <f t="shared" si="23"/>
        <v>4791.5999999999995</v>
      </c>
    </row>
    <row r="77" spans="1:10" ht="85.5" customHeight="1" thickBot="1" x14ac:dyDescent="0.3">
      <c r="A77" s="6">
        <v>53</v>
      </c>
      <c r="B77" s="24" t="s">
        <v>157</v>
      </c>
      <c r="C77" s="36" t="s">
        <v>160</v>
      </c>
      <c r="D77" s="31" t="s">
        <v>77</v>
      </c>
      <c r="E77" s="37" t="s">
        <v>158</v>
      </c>
      <c r="F77" s="56">
        <v>0</v>
      </c>
      <c r="G77" s="57">
        <f t="shared" si="21"/>
        <v>0</v>
      </c>
      <c r="H77" s="34">
        <v>110</v>
      </c>
      <c r="I77" s="57">
        <f t="shared" si="22"/>
        <v>133.1</v>
      </c>
      <c r="J77" s="59">
        <f t="shared" si="23"/>
        <v>4791.5999999999995</v>
      </c>
    </row>
    <row r="78" spans="1:10" ht="30.75" customHeight="1" thickBot="1" x14ac:dyDescent="0.3">
      <c r="A78" s="104" t="s">
        <v>161</v>
      </c>
      <c r="B78" s="105"/>
      <c r="C78" s="105"/>
      <c r="D78" s="105"/>
      <c r="E78" s="105"/>
      <c r="F78" s="105"/>
      <c r="G78" s="105"/>
      <c r="H78" s="105"/>
      <c r="I78" s="105"/>
      <c r="J78" s="106"/>
    </row>
    <row r="79" spans="1:10" ht="105.75" customHeight="1" thickBot="1" x14ac:dyDescent="0.3">
      <c r="A79" s="3"/>
      <c r="B79" s="3" t="s">
        <v>162</v>
      </c>
      <c r="C79" s="30" t="s">
        <v>163</v>
      </c>
      <c r="D79" s="26" t="s">
        <v>77</v>
      </c>
      <c r="E79" s="29" t="s">
        <v>80</v>
      </c>
      <c r="F79" s="50">
        <v>0</v>
      </c>
      <c r="G79" s="51">
        <f>F79*1.21</f>
        <v>0</v>
      </c>
      <c r="H79" s="52">
        <v>120</v>
      </c>
      <c r="I79" s="51">
        <f>H79*1.21</f>
        <v>145.19999999999999</v>
      </c>
      <c r="J79" s="53">
        <f>G79+I79*36</f>
        <v>5227.2</v>
      </c>
    </row>
    <row r="80" spans="1:10" ht="85.5" customHeight="1" thickBot="1" x14ac:dyDescent="0.3">
      <c r="A80" s="3"/>
      <c r="B80" s="2" t="s">
        <v>134</v>
      </c>
      <c r="C80" s="29" t="s">
        <v>164</v>
      </c>
      <c r="D80" s="27" t="s">
        <v>159</v>
      </c>
      <c r="E80" s="30" t="s">
        <v>80</v>
      </c>
      <c r="F80" s="54">
        <v>0</v>
      </c>
      <c r="G80" s="35">
        <f t="shared" ref="G80:G83" si="24">F80*1.21</f>
        <v>0</v>
      </c>
      <c r="H80" s="34">
        <v>20</v>
      </c>
      <c r="I80" s="35">
        <f t="shared" ref="I80:I83" si="25">H80*1.21</f>
        <v>24.2</v>
      </c>
      <c r="J80" s="55">
        <f t="shared" ref="J80:J81" si="26">G80+I80*36</f>
        <v>871.19999999999993</v>
      </c>
    </row>
    <row r="81" spans="1:10" ht="85.5" customHeight="1" thickBot="1" x14ac:dyDescent="0.3">
      <c r="A81" s="6"/>
      <c r="B81" s="24" t="s">
        <v>134</v>
      </c>
      <c r="C81" s="36" t="s">
        <v>165</v>
      </c>
      <c r="D81" s="31" t="s">
        <v>159</v>
      </c>
      <c r="E81" s="37" t="s">
        <v>80</v>
      </c>
      <c r="F81" s="56">
        <v>0</v>
      </c>
      <c r="G81" s="57">
        <f t="shared" si="24"/>
        <v>0</v>
      </c>
      <c r="H81" s="58">
        <v>20</v>
      </c>
      <c r="I81" s="57">
        <f t="shared" si="25"/>
        <v>24.2</v>
      </c>
      <c r="J81" s="59">
        <f t="shared" si="26"/>
        <v>871.19999999999993</v>
      </c>
    </row>
    <row r="82" spans="1:10" ht="31.5" customHeight="1" thickBot="1" x14ac:dyDescent="0.3">
      <c r="A82" s="104" t="s">
        <v>166</v>
      </c>
      <c r="B82" s="105"/>
      <c r="C82" s="105"/>
      <c r="D82" s="105"/>
      <c r="E82" s="105"/>
      <c r="F82" s="105"/>
      <c r="G82" s="105"/>
      <c r="H82" s="105"/>
      <c r="I82" s="105"/>
      <c r="J82" s="106"/>
    </row>
    <row r="83" spans="1:10" ht="85.5" customHeight="1" thickBot="1" x14ac:dyDescent="0.3">
      <c r="A83" s="3"/>
      <c r="B83" s="26" t="s">
        <v>5</v>
      </c>
      <c r="C83" s="29" t="s">
        <v>167</v>
      </c>
      <c r="D83" s="27" t="s">
        <v>77</v>
      </c>
      <c r="E83" s="30"/>
      <c r="F83" s="61">
        <v>0</v>
      </c>
      <c r="G83" s="62">
        <f t="shared" si="24"/>
        <v>0</v>
      </c>
      <c r="H83" s="63">
        <v>110</v>
      </c>
      <c r="I83" s="62">
        <f t="shared" si="25"/>
        <v>133.1</v>
      </c>
      <c r="J83" s="64">
        <f t="shared" ref="J83" si="27">G83+I83*36</f>
        <v>4791.5999999999995</v>
      </c>
    </row>
    <row r="84" spans="1:10" ht="36.75" customHeight="1" thickBot="1" x14ac:dyDescent="0.3">
      <c r="A84" s="107" t="s">
        <v>35</v>
      </c>
      <c r="B84" s="108"/>
      <c r="C84" s="108"/>
      <c r="D84" s="108"/>
      <c r="E84" s="108"/>
      <c r="F84" s="109"/>
      <c r="G84" s="109"/>
      <c r="H84" s="109"/>
      <c r="I84" s="109"/>
      <c r="J84" s="60">
        <f>SUM(J10:J19,J21:J31,J33:J44,J46:J52,J54:J61,J63:J77,J79:J81,J83)</f>
        <v>353271.60000000009</v>
      </c>
    </row>
  </sheetData>
  <mergeCells count="25">
    <mergeCell ref="A78:J78"/>
    <mergeCell ref="A82:J82"/>
    <mergeCell ref="A84:I84"/>
    <mergeCell ref="A53:J53"/>
    <mergeCell ref="J5:J6"/>
    <mergeCell ref="A9:J9"/>
    <mergeCell ref="A20:J20"/>
    <mergeCell ref="A32:J32"/>
    <mergeCell ref="A45:J45"/>
    <mergeCell ref="E5:E6"/>
    <mergeCell ref="C33:C44"/>
    <mergeCell ref="C21:C31"/>
    <mergeCell ref="C10:C19"/>
    <mergeCell ref="C46:C52"/>
    <mergeCell ref="C54:C56"/>
    <mergeCell ref="A62:J62"/>
    <mergeCell ref="A8:J8"/>
    <mergeCell ref="A1:J1"/>
    <mergeCell ref="B3:I3"/>
    <mergeCell ref="F5:G5"/>
    <mergeCell ref="H5:I5"/>
    <mergeCell ref="A5:A6"/>
    <mergeCell ref="B5:B6"/>
    <mergeCell ref="C5:C6"/>
    <mergeCell ref="D5:D6"/>
  </mergeCells>
  <pageMargins left="0.7" right="0.7" top="0.75" bottom="0.75" header="0.3" footer="0.3"/>
  <pageSetup paperSize="9" scale="98" orientation="landscape" horizontalDpi="4294967293" r:id="rId1"/>
  <ignoredErrors>
    <ignoredError sqref="J8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workbookViewId="0">
      <selection activeCell="J36" sqref="J36"/>
    </sheetView>
  </sheetViews>
  <sheetFormatPr defaultColWidth="12.5703125" defaultRowHeight="15.75" x14ac:dyDescent="0.25"/>
  <cols>
    <col min="1" max="1" width="15.85546875" style="8" customWidth="1"/>
    <col min="2" max="19" width="12.5703125" style="8"/>
  </cols>
  <sheetData>
    <row r="1" spans="1:11" x14ac:dyDescent="0.25">
      <c r="I1" s="71" t="s">
        <v>170</v>
      </c>
      <c r="J1" s="71"/>
      <c r="K1" s="71"/>
    </row>
    <row r="2" spans="1:11" x14ac:dyDescent="0.25">
      <c r="A2" s="148" t="s">
        <v>36</v>
      </c>
      <c r="B2" s="148"/>
      <c r="C2" s="148"/>
      <c r="D2" s="148"/>
      <c r="E2" s="148"/>
      <c r="F2" s="148"/>
      <c r="G2" s="148"/>
      <c r="H2" s="148"/>
      <c r="I2" s="148"/>
      <c r="J2" s="148"/>
      <c r="K2" s="149"/>
    </row>
    <row r="3" spans="1:11" x14ac:dyDescent="0.25">
      <c r="A3" s="148"/>
      <c r="B3" s="148"/>
      <c r="C3" s="148"/>
      <c r="D3" s="148"/>
      <c r="E3" s="148"/>
      <c r="F3" s="148"/>
      <c r="G3" s="148"/>
      <c r="H3" s="148"/>
      <c r="I3" s="148"/>
      <c r="J3" s="148"/>
      <c r="K3" s="149"/>
    </row>
    <row r="4" spans="1:11" ht="16.5" thickBot="1" x14ac:dyDescent="0.3">
      <c r="A4" s="15"/>
      <c r="B4" s="15"/>
      <c r="C4" s="15"/>
      <c r="D4" s="15"/>
      <c r="E4" s="15"/>
      <c r="F4" s="15"/>
      <c r="G4" s="15"/>
      <c r="H4" s="15"/>
      <c r="I4" s="15"/>
      <c r="J4" s="15"/>
    </row>
    <row r="5" spans="1:11" ht="68.099999999999994" customHeight="1" x14ac:dyDescent="0.25">
      <c r="A5" s="150" t="s">
        <v>37</v>
      </c>
      <c r="B5" s="151"/>
      <c r="C5" s="151" t="s">
        <v>38</v>
      </c>
      <c r="D5" s="151"/>
      <c r="E5" s="151"/>
      <c r="F5" s="151" t="s">
        <v>39</v>
      </c>
      <c r="G5" s="151"/>
      <c r="H5" s="151"/>
      <c r="I5" s="151" t="s">
        <v>40</v>
      </c>
      <c r="J5" s="145"/>
      <c r="K5" s="16" t="s">
        <v>41</v>
      </c>
    </row>
    <row r="6" spans="1:11" ht="48.95" customHeight="1" x14ac:dyDescent="0.25">
      <c r="A6" s="146"/>
      <c r="B6" s="147"/>
      <c r="C6" s="147"/>
      <c r="D6" s="147"/>
      <c r="E6" s="147"/>
      <c r="F6" s="147"/>
      <c r="G6" s="147"/>
      <c r="H6" s="147"/>
      <c r="I6" s="147"/>
      <c r="J6" s="147"/>
      <c r="K6" s="17"/>
    </row>
    <row r="7" spans="1:11" ht="48.95" customHeight="1" x14ac:dyDescent="0.25">
      <c r="A7" s="146"/>
      <c r="B7" s="147"/>
      <c r="C7" s="147"/>
      <c r="D7" s="147"/>
      <c r="E7" s="147"/>
      <c r="F7" s="147"/>
      <c r="G7" s="147"/>
      <c r="H7" s="147"/>
      <c r="I7" s="147"/>
      <c r="J7" s="147"/>
      <c r="K7" s="17"/>
    </row>
    <row r="8" spans="1:11" ht="48.95" customHeight="1" x14ac:dyDescent="0.25">
      <c r="A8" s="146"/>
      <c r="B8" s="147"/>
      <c r="C8" s="147"/>
      <c r="D8" s="147"/>
      <c r="E8" s="147"/>
      <c r="F8" s="147"/>
      <c r="G8" s="147"/>
      <c r="H8" s="147"/>
      <c r="I8" s="147"/>
      <c r="J8" s="147"/>
      <c r="K8" s="17"/>
    </row>
    <row r="9" spans="1:11" ht="48.95" customHeight="1" x14ac:dyDescent="0.25">
      <c r="A9" s="146"/>
      <c r="B9" s="147"/>
      <c r="C9" s="147"/>
      <c r="D9" s="147"/>
      <c r="E9" s="147"/>
      <c r="F9" s="147"/>
      <c r="G9" s="147"/>
      <c r="H9" s="147"/>
      <c r="I9" s="147"/>
      <c r="J9" s="147"/>
      <c r="K9" s="17"/>
    </row>
    <row r="10" spans="1:11" ht="48.95" customHeight="1" x14ac:dyDescent="0.25">
      <c r="A10" s="146"/>
      <c r="B10" s="147"/>
      <c r="C10" s="147"/>
      <c r="D10" s="147"/>
      <c r="E10" s="147"/>
      <c r="F10" s="147"/>
      <c r="G10" s="147"/>
      <c r="H10" s="147"/>
      <c r="I10" s="147"/>
      <c r="J10" s="147"/>
      <c r="K10" s="17"/>
    </row>
    <row r="11" spans="1:11" ht="48.95" customHeight="1" x14ac:dyDescent="0.25">
      <c r="A11" s="146"/>
      <c r="B11" s="147"/>
      <c r="C11" s="147"/>
      <c r="D11" s="147"/>
      <c r="E11" s="147"/>
      <c r="F11" s="147"/>
      <c r="G11" s="147"/>
      <c r="H11" s="147"/>
      <c r="I11" s="147"/>
      <c r="J11" s="147"/>
      <c r="K11" s="17"/>
    </row>
    <row r="12" spans="1:11" ht="18.95" customHeight="1" x14ac:dyDescent="0.25">
      <c r="A12" s="18"/>
      <c r="B12" s="18"/>
      <c r="C12" s="18"/>
      <c r="D12" s="18"/>
      <c r="E12" s="18"/>
      <c r="F12" s="18"/>
      <c r="G12" s="18"/>
      <c r="H12" s="18"/>
      <c r="I12" s="18"/>
      <c r="J12" s="18"/>
      <c r="K12" s="19"/>
    </row>
    <row r="13" spans="1:11" ht="48.95" customHeight="1" thickBot="1" x14ac:dyDescent="0.3">
      <c r="A13" s="143" t="s">
        <v>42</v>
      </c>
      <c r="B13" s="143"/>
      <c r="C13" s="143"/>
      <c r="D13" s="143"/>
      <c r="E13" s="143"/>
      <c r="F13" s="143"/>
      <c r="G13" s="143"/>
      <c r="H13" s="143"/>
      <c r="I13" s="143"/>
      <c r="J13" s="143"/>
      <c r="K13" s="143"/>
    </row>
    <row r="14" spans="1:11" ht="48.95" customHeight="1" x14ac:dyDescent="0.25">
      <c r="A14" s="144" t="s">
        <v>43</v>
      </c>
      <c r="B14" s="138"/>
      <c r="C14" s="145" t="s">
        <v>38</v>
      </c>
      <c r="D14" s="137"/>
      <c r="E14" s="138"/>
      <c r="F14" s="145" t="s">
        <v>44</v>
      </c>
      <c r="G14" s="137"/>
      <c r="H14" s="138"/>
      <c r="I14" s="145" t="s">
        <v>45</v>
      </c>
      <c r="J14" s="139"/>
      <c r="K14" s="19"/>
    </row>
    <row r="15" spans="1:11" ht="48.95" customHeight="1" x14ac:dyDescent="0.25">
      <c r="A15" s="140"/>
      <c r="B15" s="141"/>
      <c r="C15" s="142"/>
      <c r="D15" s="134"/>
      <c r="E15" s="141"/>
      <c r="F15" s="142"/>
      <c r="G15" s="134"/>
      <c r="H15" s="141"/>
      <c r="I15" s="142"/>
      <c r="J15" s="135"/>
      <c r="K15" s="19"/>
    </row>
    <row r="16" spans="1:11" ht="48.95" customHeight="1" x14ac:dyDescent="0.25">
      <c r="A16" s="140"/>
      <c r="B16" s="141"/>
      <c r="C16" s="142"/>
      <c r="D16" s="134"/>
      <c r="E16" s="141"/>
      <c r="F16" s="142"/>
      <c r="G16" s="134"/>
      <c r="H16" s="141"/>
      <c r="I16" s="142"/>
      <c r="J16" s="135"/>
      <c r="K16" s="19"/>
    </row>
    <row r="17" spans="1:11" ht="48.95" customHeight="1" x14ac:dyDescent="0.25">
      <c r="A17" s="140"/>
      <c r="B17" s="141"/>
      <c r="C17" s="142"/>
      <c r="D17" s="134"/>
      <c r="E17" s="141"/>
      <c r="F17" s="142"/>
      <c r="G17" s="134"/>
      <c r="H17" s="141"/>
      <c r="I17" s="142"/>
      <c r="J17" s="135"/>
      <c r="K17" s="19"/>
    </row>
    <row r="19" spans="1:11" ht="33" customHeight="1" x14ac:dyDescent="0.25">
      <c r="A19" s="129"/>
      <c r="B19" s="129"/>
      <c r="C19" s="129"/>
      <c r="D19" s="129"/>
      <c r="E19" s="129"/>
      <c r="F19" s="129"/>
      <c r="G19" s="129"/>
      <c r="H19" s="129"/>
      <c r="I19" s="129"/>
      <c r="J19" s="129"/>
    </row>
    <row r="21" spans="1:11" ht="15.95" customHeight="1" x14ac:dyDescent="0.25">
      <c r="A21" s="136" t="s">
        <v>46</v>
      </c>
      <c r="B21" s="136"/>
      <c r="C21" s="136"/>
      <c r="D21" s="136"/>
      <c r="E21" s="136"/>
      <c r="F21" s="136"/>
      <c r="G21" s="136"/>
      <c r="H21" s="136"/>
      <c r="I21" s="136"/>
      <c r="J21" s="136"/>
    </row>
    <row r="22" spans="1:11" ht="16.5" thickBot="1" x14ac:dyDescent="0.3"/>
    <row r="23" spans="1:11" ht="51" customHeight="1" x14ac:dyDescent="0.25">
      <c r="A23" s="20" t="s">
        <v>47</v>
      </c>
      <c r="B23" s="137" t="s">
        <v>48</v>
      </c>
      <c r="C23" s="137"/>
      <c r="D23" s="137"/>
      <c r="E23" s="137"/>
      <c r="F23" s="137"/>
      <c r="G23" s="138"/>
      <c r="H23" s="137" t="s">
        <v>49</v>
      </c>
      <c r="I23" s="137"/>
      <c r="J23" s="139"/>
    </row>
    <row r="24" spans="1:11" ht="48" customHeight="1" x14ac:dyDescent="0.25">
      <c r="A24" s="21" t="s">
        <v>50</v>
      </c>
      <c r="B24" s="131" t="s">
        <v>51</v>
      </c>
      <c r="C24" s="132"/>
      <c r="D24" s="132"/>
      <c r="E24" s="132"/>
      <c r="F24" s="132"/>
      <c r="G24" s="133"/>
      <c r="H24" s="134" t="s">
        <v>172</v>
      </c>
      <c r="I24" s="134"/>
      <c r="J24" s="135"/>
    </row>
    <row r="25" spans="1:11" ht="48" customHeight="1" x14ac:dyDescent="0.25">
      <c r="A25" s="21" t="s">
        <v>52</v>
      </c>
      <c r="B25" s="131" t="s">
        <v>53</v>
      </c>
      <c r="C25" s="132"/>
      <c r="D25" s="132"/>
      <c r="E25" s="132"/>
      <c r="F25" s="132"/>
      <c r="G25" s="133"/>
      <c r="H25" s="134" t="s">
        <v>172</v>
      </c>
      <c r="I25" s="134"/>
      <c r="J25" s="135"/>
    </row>
    <row r="26" spans="1:11" ht="48" customHeight="1" x14ac:dyDescent="0.25">
      <c r="A26" s="21" t="s">
        <v>54</v>
      </c>
      <c r="B26" s="131" t="s">
        <v>55</v>
      </c>
      <c r="C26" s="132"/>
      <c r="D26" s="132"/>
      <c r="E26" s="132"/>
      <c r="F26" s="132"/>
      <c r="G26" s="133"/>
      <c r="H26" s="134" t="s">
        <v>172</v>
      </c>
      <c r="I26" s="134"/>
      <c r="J26" s="135"/>
    </row>
    <row r="27" spans="1:11" ht="48" customHeight="1" x14ac:dyDescent="0.25">
      <c r="A27" s="21" t="s">
        <v>56</v>
      </c>
      <c r="B27" s="131" t="s">
        <v>57</v>
      </c>
      <c r="C27" s="132"/>
      <c r="D27" s="132"/>
      <c r="E27" s="132"/>
      <c r="F27" s="132"/>
      <c r="G27" s="133"/>
      <c r="H27" s="134" t="s">
        <v>172</v>
      </c>
      <c r="I27" s="134"/>
      <c r="J27" s="135"/>
    </row>
    <row r="28" spans="1:11" ht="48" customHeight="1" x14ac:dyDescent="0.25">
      <c r="A28" s="21" t="s">
        <v>58</v>
      </c>
      <c r="B28" s="131" t="s">
        <v>59</v>
      </c>
      <c r="C28" s="132"/>
      <c r="D28" s="132"/>
      <c r="E28" s="132"/>
      <c r="F28" s="132"/>
      <c r="G28" s="133"/>
      <c r="H28" s="134" t="s">
        <v>172</v>
      </c>
      <c r="I28" s="134"/>
      <c r="J28" s="135"/>
    </row>
    <row r="29" spans="1:11" ht="48" customHeight="1" x14ac:dyDescent="0.25">
      <c r="A29" s="21"/>
      <c r="B29" s="131"/>
      <c r="C29" s="132"/>
      <c r="D29" s="132"/>
      <c r="E29" s="132"/>
      <c r="F29" s="132"/>
      <c r="G29" s="133"/>
      <c r="H29" s="134"/>
      <c r="I29" s="134"/>
      <c r="J29" s="135"/>
    </row>
    <row r="30" spans="1:11" ht="48" customHeight="1" x14ac:dyDescent="0.25">
      <c r="A30" s="21"/>
      <c r="B30" s="131"/>
      <c r="C30" s="132"/>
      <c r="D30" s="132"/>
      <c r="E30" s="132"/>
      <c r="F30" s="132"/>
      <c r="G30" s="133"/>
      <c r="H30" s="134"/>
      <c r="I30" s="134"/>
      <c r="J30" s="135"/>
    </row>
    <row r="32" spans="1:11" ht="102" customHeight="1" x14ac:dyDescent="0.25">
      <c r="A32" s="129" t="s">
        <v>60</v>
      </c>
      <c r="B32" s="129"/>
      <c r="C32" s="129"/>
      <c r="D32" s="129"/>
      <c r="E32" s="129"/>
      <c r="F32" s="129"/>
      <c r="G32" s="129"/>
      <c r="H32" s="129"/>
      <c r="I32" s="129"/>
      <c r="J32" s="129"/>
    </row>
    <row r="35" spans="1:10" x14ac:dyDescent="0.25">
      <c r="A35" s="130" t="s">
        <v>61</v>
      </c>
      <c r="B35" s="130"/>
      <c r="C35" s="130"/>
      <c r="D35" s="130"/>
      <c r="E35" s="84"/>
      <c r="F35" s="84"/>
      <c r="G35" s="84"/>
      <c r="H35" s="84"/>
      <c r="I35" s="84"/>
      <c r="J35" s="84"/>
    </row>
    <row r="37" spans="1:10" x14ac:dyDescent="0.25">
      <c r="A37" s="130" t="s">
        <v>62</v>
      </c>
      <c r="B37" s="130"/>
      <c r="C37" s="130"/>
      <c r="D37" s="130"/>
      <c r="E37" s="84"/>
      <c r="F37" s="84"/>
      <c r="G37" s="84"/>
      <c r="H37" s="84"/>
      <c r="I37" s="84"/>
      <c r="J37" s="84"/>
    </row>
    <row r="84" spans="1:1" x14ac:dyDescent="0.25">
      <c r="A84"/>
    </row>
  </sheetData>
  <mergeCells count="70">
    <mergeCell ref="A6:B6"/>
    <mergeCell ref="C6:E6"/>
    <mergeCell ref="F6:H6"/>
    <mergeCell ref="I6:J6"/>
    <mergeCell ref="I1:K1"/>
    <mergeCell ref="A2:K3"/>
    <mergeCell ref="A5:B5"/>
    <mergeCell ref="C5:E5"/>
    <mergeCell ref="F5:H5"/>
    <mergeCell ref="I5:J5"/>
    <mergeCell ref="A7:B7"/>
    <mergeCell ref="C7:E7"/>
    <mergeCell ref="F7:H7"/>
    <mergeCell ref="I7:J7"/>
    <mergeCell ref="A8:B8"/>
    <mergeCell ref="C8:E8"/>
    <mergeCell ref="F8:H8"/>
    <mergeCell ref="I8:J8"/>
    <mergeCell ref="A11:B11"/>
    <mergeCell ref="C11:E11"/>
    <mergeCell ref="F11:H11"/>
    <mergeCell ref="I11:J11"/>
    <mergeCell ref="A9:B9"/>
    <mergeCell ref="C9:E9"/>
    <mergeCell ref="F9:H9"/>
    <mergeCell ref="I9:J9"/>
    <mergeCell ref="A10:B10"/>
    <mergeCell ref="C10:E10"/>
    <mergeCell ref="F10:H10"/>
    <mergeCell ref="I10:J10"/>
    <mergeCell ref="A13:K13"/>
    <mergeCell ref="A14:B14"/>
    <mergeCell ref="C14:E14"/>
    <mergeCell ref="F14:H14"/>
    <mergeCell ref="I14:J14"/>
    <mergeCell ref="A17:B17"/>
    <mergeCell ref="C17:E17"/>
    <mergeCell ref="F17:H17"/>
    <mergeCell ref="I17:J17"/>
    <mergeCell ref="A15:B15"/>
    <mergeCell ref="C15:E15"/>
    <mergeCell ref="F15:H15"/>
    <mergeCell ref="I15:J15"/>
    <mergeCell ref="A16:B16"/>
    <mergeCell ref="C16:E16"/>
    <mergeCell ref="F16:H16"/>
    <mergeCell ref="I16:J16"/>
    <mergeCell ref="A19:J19"/>
    <mergeCell ref="A21:J21"/>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A32:J32"/>
    <mergeCell ref="A35:D35"/>
    <mergeCell ref="E35:J35"/>
    <mergeCell ref="A37:D37"/>
    <mergeCell ref="E37:J37"/>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07deb64b-139a-4231-a776-302d60578fe2}" enabled="1" method="Privileged" siteId="{771fc6a5-afcf-47b6-8cc0-4d3bfbf8c8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PASIŪLYMO KAINA 1 PIRKIMO DALIS</vt:lpstr>
      <vt:lpstr>Subtiekėjai ir priedai</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Satkūnė</dc:creator>
  <cp:lastModifiedBy>Windows User</cp:lastModifiedBy>
  <dcterms:created xsi:type="dcterms:W3CDTF">2022-06-01T06:59:47Z</dcterms:created>
  <dcterms:modified xsi:type="dcterms:W3CDTF">2023-04-26T07:09:16Z</dcterms:modified>
</cp:coreProperties>
</file>