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NVSPL58\Desktop\ST-35\"/>
    </mc:Choice>
  </mc:AlternateContent>
  <xr:revisionPtr revIDLastSave="0" documentId="13_ncr:1_{4845CFA7-8833-40BB-BCD8-4AE47989E74F}" xr6:coauthVersionLast="47" xr6:coauthVersionMax="47" xr10:uidLastSave="{00000000-0000-0000-0000-000000000000}"/>
  <bookViews>
    <workbookView xWindow="-120" yWindow="-120" windowWidth="29040" windowHeight="15720" tabRatio="577" xr2:uid="{00000000-000D-0000-FFFF-FFFF00000000}"/>
  </bookViews>
  <sheets>
    <sheet name="KAINA+TS" sheetId="1" r:id="rId1"/>
    <sheet name="Sheet3" sheetId="3" r:id="rId2"/>
  </sheets>
  <definedNames>
    <definedName name="_xlnm._FilterDatabase" localSheetId="0" hidden="1">'KAINA+TS'!$A$2:$AL$259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7" i="1" l="1"/>
  <c r="N147" i="1" s="1"/>
  <c r="AJ147" i="1" s="1"/>
  <c r="M148" i="1"/>
  <c r="N148" i="1" s="1"/>
  <c r="AJ148" i="1" s="1"/>
  <c r="M149" i="1"/>
  <c r="N149" i="1" s="1"/>
  <c r="AJ149" i="1" s="1"/>
  <c r="M146" i="1"/>
  <c r="N146" i="1" s="1"/>
  <c r="AJ146" i="1" s="1"/>
  <c r="L147" i="1"/>
  <c r="L148" i="1"/>
  <c r="L149" i="1"/>
  <c r="L146" i="1"/>
  <c r="M184" i="1"/>
  <c r="N184" i="1" s="1"/>
  <c r="M185" i="1"/>
  <c r="N185" i="1" s="1"/>
  <c r="M186" i="1"/>
  <c r="N186" i="1" s="1"/>
  <c r="AJ186" i="1" s="1"/>
  <c r="M187" i="1"/>
  <c r="N187" i="1" s="1"/>
  <c r="AJ187" i="1" s="1"/>
  <c r="L184" i="1"/>
  <c r="L185" i="1"/>
  <c r="L186" i="1"/>
  <c r="L187" i="1"/>
  <c r="L183" i="1"/>
  <c r="M183" i="1"/>
  <c r="N183" i="1" s="1"/>
  <c r="AJ183" i="1" s="1"/>
  <c r="L182" i="1"/>
  <c r="M182" i="1"/>
  <c r="N182" i="1" s="1"/>
  <c r="AJ182" i="1" s="1"/>
  <c r="L181" i="1"/>
  <c r="M181" i="1"/>
  <c r="N181" i="1" s="1"/>
  <c r="AJ181" i="1" s="1"/>
  <c r="L180" i="1"/>
  <c r="M180" i="1"/>
  <c r="N180" i="1" s="1"/>
  <c r="AJ180" i="1" s="1"/>
  <c r="L179" i="1"/>
  <c r="M179" i="1"/>
  <c r="N179" i="1" s="1"/>
  <c r="AJ179" i="1" s="1"/>
  <c r="M178" i="1"/>
  <c r="N178" i="1" s="1"/>
  <c r="L178" i="1"/>
  <c r="M177" i="1"/>
  <c r="N177" i="1" s="1"/>
  <c r="L177" i="1"/>
  <c r="M176" i="1"/>
  <c r="N176" i="1" s="1"/>
  <c r="L176" i="1"/>
  <c r="M175" i="1"/>
  <c r="N175" i="1" s="1"/>
  <c r="L175" i="1"/>
  <c r="M188" i="1"/>
  <c r="N188" i="1" s="1"/>
  <c r="L188" i="1"/>
  <c r="M189" i="1"/>
  <c r="N189" i="1" s="1"/>
  <c r="L189" i="1"/>
  <c r="M62" i="1"/>
  <c r="N62" i="1" s="1"/>
  <c r="AJ62" i="1" s="1"/>
  <c r="M61" i="1"/>
  <c r="N61" i="1" s="1"/>
  <c r="L62" i="1"/>
  <c r="L61" i="1"/>
  <c r="AG227" i="1"/>
  <c r="AJ188" i="1" l="1"/>
  <c r="AJ185" i="1"/>
  <c r="AJ184" i="1"/>
  <c r="N259" i="1"/>
  <c r="AJ178" i="1"/>
  <c r="AJ177" i="1"/>
  <c r="AJ176" i="1"/>
  <c r="AJ175" i="1"/>
  <c r="AJ189" i="1"/>
  <c r="AJ61" i="1"/>
  <c r="AG122" i="1"/>
  <c r="AG16" i="1" l="1"/>
  <c r="AG217" i="1"/>
  <c r="AG186" i="1"/>
  <c r="AG185" i="1"/>
  <c r="AG184" i="1"/>
  <c r="AG88" i="1" l="1"/>
  <c r="AG89" i="1"/>
  <c r="AG258" i="1"/>
  <c r="AG257" i="1"/>
  <c r="AG256" i="1"/>
  <c r="AG255" i="1"/>
  <c r="AG254" i="1"/>
  <c r="AG253" i="1"/>
  <c r="AG252" i="1"/>
  <c r="AG251" i="1"/>
  <c r="AG250" i="1"/>
  <c r="AG249" i="1"/>
  <c r="AG247" i="1"/>
  <c r="AG246" i="1"/>
  <c r="AG245" i="1"/>
  <c r="AG244" i="1"/>
  <c r="AG243" i="1"/>
  <c r="AG242" i="1"/>
  <c r="AG241" i="1"/>
  <c r="AG240" i="1"/>
  <c r="AG239" i="1"/>
  <c r="AG238" i="1"/>
  <c r="AG237" i="1"/>
  <c r="AG234" i="1"/>
  <c r="AG233" i="1"/>
  <c r="AG232" i="1"/>
  <c r="AG231" i="1"/>
  <c r="AG230" i="1"/>
  <c r="AG229" i="1"/>
  <c r="AG228" i="1"/>
  <c r="AG226" i="1"/>
  <c r="AG225" i="1"/>
  <c r="AG224" i="1"/>
  <c r="AG223" i="1"/>
  <c r="AG222" i="1"/>
  <c r="AG221" i="1"/>
  <c r="AG220" i="1"/>
  <c r="AG219" i="1"/>
  <c r="AG218" i="1"/>
  <c r="AG216" i="1"/>
  <c r="AG215" i="1"/>
  <c r="AG214" i="1"/>
  <c r="AG213" i="1"/>
  <c r="AG212" i="1"/>
  <c r="AG211" i="1"/>
  <c r="AG210" i="1"/>
  <c r="AG209" i="1"/>
  <c r="AG208" i="1"/>
  <c r="AG207" i="1"/>
  <c r="AG206" i="1"/>
  <c r="AG205" i="1"/>
  <c r="AG204" i="1"/>
  <c r="AG203" i="1"/>
  <c r="AG202" i="1"/>
  <c r="AG201" i="1"/>
  <c r="AG200" i="1"/>
  <c r="AG199" i="1"/>
  <c r="AG198" i="1"/>
  <c r="AG197" i="1"/>
  <c r="AG195" i="1"/>
  <c r="AG194" i="1"/>
  <c r="AG193" i="1"/>
  <c r="AG192" i="1"/>
  <c r="AG190" i="1"/>
  <c r="AG189" i="1"/>
  <c r="AG188" i="1"/>
  <c r="AG187" i="1"/>
  <c r="AG183" i="1"/>
  <c r="AG182" i="1"/>
  <c r="AG181" i="1"/>
  <c r="AG180" i="1"/>
  <c r="AG179" i="1"/>
  <c r="AG178" i="1"/>
  <c r="AG177" i="1"/>
  <c r="AG176" i="1"/>
  <c r="AG175" i="1"/>
  <c r="AG173" i="1"/>
  <c r="AG172" i="1"/>
  <c r="AG171" i="1"/>
  <c r="AG170" i="1"/>
  <c r="AG169" i="1"/>
  <c r="AG168" i="1"/>
  <c r="AG167" i="1"/>
  <c r="AG166" i="1"/>
  <c r="AG165" i="1"/>
  <c r="AG164" i="1"/>
  <c r="AG163" i="1"/>
  <c r="AG162" i="1"/>
  <c r="AG161" i="1"/>
  <c r="AG160" i="1"/>
  <c r="AG159" i="1"/>
  <c r="AG158" i="1"/>
  <c r="AG157" i="1"/>
  <c r="AG156" i="1"/>
  <c r="AG155" i="1"/>
  <c r="AG153" i="1"/>
  <c r="AG152" i="1"/>
  <c r="AG151" i="1"/>
  <c r="AG149" i="1"/>
  <c r="AG148" i="1"/>
  <c r="AG147" i="1"/>
  <c r="AG146" i="1"/>
  <c r="AG145" i="1"/>
  <c r="AG141" i="1"/>
  <c r="AG140" i="1"/>
  <c r="AG139" i="1"/>
  <c r="AG138" i="1"/>
  <c r="AG137" i="1"/>
  <c r="AG136" i="1"/>
  <c r="AG135" i="1"/>
  <c r="AG134" i="1"/>
  <c r="AG133" i="1"/>
  <c r="AG132" i="1"/>
  <c r="AG131" i="1"/>
  <c r="AG130" i="1"/>
  <c r="AG129" i="1"/>
  <c r="AG128" i="1"/>
  <c r="AG127" i="1"/>
  <c r="AG126" i="1"/>
  <c r="AG125" i="1"/>
  <c r="AG124" i="1"/>
  <c r="AG123" i="1"/>
  <c r="AG121" i="1"/>
  <c r="AG120" i="1"/>
  <c r="AG119" i="1"/>
  <c r="AG118" i="1"/>
  <c r="AG117" i="1"/>
  <c r="AG116" i="1"/>
  <c r="AG115" i="1"/>
  <c r="AG114" i="1"/>
  <c r="AG113" i="1"/>
  <c r="AG112" i="1"/>
  <c r="AG111" i="1"/>
  <c r="AG110" i="1"/>
  <c r="AG109" i="1"/>
  <c r="AG108" i="1"/>
  <c r="AG107" i="1"/>
  <c r="AG106" i="1"/>
  <c r="AG105" i="1"/>
  <c r="AG104" i="1"/>
  <c r="AG103" i="1"/>
  <c r="AG102" i="1"/>
  <c r="AG101" i="1"/>
  <c r="AG100" i="1"/>
  <c r="AG99" i="1"/>
  <c r="AG98" i="1"/>
  <c r="AG97" i="1"/>
  <c r="AG96" i="1"/>
  <c r="AG95" i="1"/>
  <c r="AG94" i="1"/>
  <c r="AG93" i="1"/>
  <c r="AG92" i="1"/>
  <c r="AG86" i="1"/>
  <c r="AG85" i="1"/>
  <c r="AG84" i="1"/>
  <c r="AG83" i="1"/>
  <c r="AG82" i="1"/>
  <c r="AG81" i="1"/>
  <c r="AG80" i="1"/>
  <c r="AG79" i="1"/>
  <c r="AG78" i="1"/>
  <c r="AG77" i="1"/>
  <c r="AG76" i="1"/>
  <c r="AG75" i="1"/>
  <c r="AG74" i="1"/>
  <c r="AG73" i="1"/>
  <c r="AG71" i="1"/>
  <c r="AG70" i="1"/>
  <c r="AG69" i="1"/>
  <c r="AG68" i="1"/>
  <c r="AG67" i="1"/>
  <c r="AG66" i="1"/>
  <c r="AG65" i="1"/>
  <c r="AG63" i="1"/>
  <c r="AG62" i="1"/>
  <c r="AG61" i="1"/>
  <c r="AG59" i="1"/>
  <c r="AG58" i="1"/>
  <c r="AG56" i="1"/>
  <c r="AG55" i="1"/>
  <c r="AG54" i="1"/>
  <c r="AG52" i="1"/>
  <c r="AG51" i="1"/>
  <c r="AG50" i="1"/>
  <c r="AG49" i="1"/>
  <c r="AG48" i="1"/>
  <c r="AG47" i="1"/>
  <c r="AG46" i="1"/>
  <c r="AG44" i="1"/>
  <c r="AG43" i="1"/>
  <c r="AG42" i="1"/>
  <c r="AG41" i="1"/>
  <c r="AG40" i="1"/>
  <c r="AG39" i="1"/>
  <c r="AG38" i="1"/>
  <c r="AG36" i="1"/>
  <c r="AG35" i="1"/>
  <c r="AG34" i="1"/>
  <c r="AG33" i="1"/>
  <c r="AG32" i="1"/>
  <c r="AG31" i="1"/>
  <c r="AG30" i="1"/>
  <c r="AG29" i="1"/>
  <c r="AG28" i="1"/>
  <c r="AG27" i="1"/>
  <c r="AG26" i="1"/>
  <c r="AG25" i="1"/>
  <c r="AG24" i="1"/>
  <c r="AG23" i="1"/>
  <c r="AG22" i="1"/>
  <c r="AG21" i="1"/>
  <c r="AG20" i="1"/>
  <c r="AG19" i="1"/>
  <c r="AG18" i="1"/>
  <c r="AG17" i="1"/>
  <c r="AG15" i="1"/>
  <c r="AG14" i="1"/>
  <c r="AG13" i="1"/>
  <c r="AG12" i="1"/>
  <c r="AG11" i="1"/>
  <c r="AG10" i="1"/>
  <c r="AG9" i="1"/>
  <c r="AG8" i="1"/>
  <c r="AG7" i="1"/>
  <c r="AG6" i="1"/>
  <c r="AG5" i="1"/>
  <c r="AG4" i="1"/>
  <c r="AG3" i="1"/>
  <c r="A150" i="1"/>
</calcChain>
</file>

<file path=xl/sharedStrings.xml><?xml version="1.0" encoding="utf-8"?>
<sst xmlns="http://schemas.openxmlformats.org/spreadsheetml/2006/main" count="2283" uniqueCount="800">
  <si>
    <t>Pirkimo objekto dalies Nr.</t>
  </si>
  <si>
    <t>Specifikacija</t>
  </si>
  <si>
    <t>Fasuotė, mato vienetas</t>
  </si>
  <si>
    <t>PVM (%)</t>
  </si>
  <si>
    <t>Suma Eur be PVM (maks. kiekiui)</t>
  </si>
  <si>
    <t>Inicialai</t>
  </si>
  <si>
    <t>Pastabos</t>
  </si>
  <si>
    <t>PIRKIMO BŪDAS</t>
  </si>
  <si>
    <t>TIPAS</t>
  </si>
  <si>
    <t>SUTARTIES TRUKMĖ (MĖN.)</t>
  </si>
  <si>
    <t>PASLAUGŲ KATEGORIJA</t>
  </si>
  <si>
    <t>ELEKTRONINIS PIRKIMAS CVP IS PRIEMONĖMIS</t>
  </si>
  <si>
    <t>PIRKIMAS ATLIEKAMAS CENTRALIZUOTAI (PER CPO ELEKTRONINĮ KATALOGĄ)</t>
  </si>
  <si>
    <t>PIRKIMUI TAIKOMAS VPĮ 13 STRAIPSNIS</t>
  </si>
  <si>
    <t>PIRKIMUI TAIKOMAS VPĮ 91 STRAIPSNIS</t>
  </si>
  <si>
    <t>PIRKIMUI TAIKOMI APLINKOS M-JOS NUSTATYTI APLINKOS APSAUGOS KRITERIJAI (ŽALIEJI PIRKIMAI)</t>
  </si>
  <si>
    <t>SKYRIAI</t>
  </si>
  <si>
    <t>Vilnius Bakteriologinių tyrimų poskyris</t>
  </si>
  <si>
    <t>Vilnius Virusologinių tyrimų poskyris</t>
  </si>
  <si>
    <t>Vilnius Molekulinių biologinių tyrimų poskyris</t>
  </si>
  <si>
    <t>Vilnius serologinių tyrimų poskyris</t>
  </si>
  <si>
    <t>Vilniaus Retų ir pavojingų poskyris</t>
  </si>
  <si>
    <t>Kaunas KTS</t>
  </si>
  <si>
    <t>Viso 2022 metams</t>
  </si>
  <si>
    <t>Krepšys</t>
  </si>
  <si>
    <t>18900000-8</t>
  </si>
  <si>
    <t>1</t>
  </si>
  <si>
    <t>K</t>
  </si>
  <si>
    <t>Prekė</t>
  </si>
  <si>
    <t>24 mėn.</t>
  </si>
  <si>
    <t>KTS</t>
  </si>
  <si>
    <t>Dėžė nešvariems medicininiams drabužiams sudėti</t>
  </si>
  <si>
    <t>18935000-2</t>
  </si>
  <si>
    <t>K Š</t>
  </si>
  <si>
    <t>Buteliukai užsukamais dangteliais šaldymui</t>
  </si>
  <si>
    <t>19520000-7</t>
  </si>
  <si>
    <t>VR</t>
  </si>
  <si>
    <t>Plastikas iš  polistireno (PS), dangtelis užsukamas, su dujiniu filtru, paviršiaus plotas 25 cm2, sterilūs, vienkartiniai, graduoti, su vieta užrašui, tinkantys adhezinių ląstelių auginimui, neturintis toksinio poveikio ląstelių augimui.</t>
  </si>
  <si>
    <t>Plastikas iš  polistireno (PS), dangtelis užsukamas, su dujiniu filtru, paviršiaus plotas 75 cm2, sterilūs, vienkartiniai, graduoti, su vieta užrašui, tinkantys adhezinių ląstelių auginimui, neturintis toksinio poveikio ląstelių augimui. Pateikti sterilumą patvirtinantį sertifikatą. Pakuotėje 5-20 vnt.</t>
  </si>
  <si>
    <t>Mikroplokštelės, 96 duobučių, plokščiu dugnu</t>
  </si>
  <si>
    <t>96 duobučių plokščiu dugnu, su dangteliu netrukdančiu oro ventiliacijai ir neleidžiančiu susidaryti kondensatui, ne mažiau 200 µl  tūrio, neturinčios toksinio poveikio ląstelių kultūroms, paviršius apruoštas ir tinkamas adhezinių ląstelių kultūrų auginimui, sterilios, supakuotos po 1.</t>
  </si>
  <si>
    <t>1 vnt.</t>
  </si>
  <si>
    <t>Mikroplokštelės juodos, 96 duobučių, plokščiu dugnu</t>
  </si>
  <si>
    <t>Juodos 96 duobučių plokščiu dugnu, tinkančios fluorescencijai ir liuminescencijai, su dangteliu, ne mažiau 200 µl tūrio, sterilios, supakuotos po 1 vnt.</t>
  </si>
  <si>
    <t>Zip-lock užspaudžiamas maišelis</t>
  </si>
  <si>
    <t>Filtrai švirkštui, 0,22 µm</t>
  </si>
  <si>
    <t>Švirkštiniai filtrai, su celiuliozės esteriu (Cellulose ester composite (CME)), sterilūs, 0,22 µm dydžio poros, 25 mm diametro.</t>
  </si>
  <si>
    <t>VR RP</t>
  </si>
  <si>
    <t>Filtrai švirkštui, 0,45 µm</t>
  </si>
  <si>
    <t>Švirkštiniai filtrai, su celiuliozės esteriu (Cellulose ester composite (CME)), sterilūs, 0,45 µm dydžio poros, 25 mm diametro.</t>
  </si>
  <si>
    <t>Mėgintuvėliai mėginių skiedimams 5 ml tūrio</t>
  </si>
  <si>
    <t>SP</t>
  </si>
  <si>
    <t>15 ml plastikiniai buteliukai užsukamais dangteliais</t>
  </si>
  <si>
    <t>15 ml talpos polipropileninis buteliukas  užsukamu polipropileniniu dangteliu. Skaidrus. Tinka skysčių saugojimui. Dangtelio skersmuo - 20 mm±5mm.</t>
  </si>
  <si>
    <t>MB</t>
  </si>
  <si>
    <t>Drėgna kamera stikleliams</t>
  </si>
  <si>
    <t>Drėgmės kamera stiklelių dažymui, su dangteliu, sudėti stikleliai apsaugoti nuo vandens, telpa ne mažiau 10 stiklelių.</t>
  </si>
  <si>
    <t>Flakonai plastikiniai, be dujinio filtro, audinių kultūroms, 25 cm2</t>
  </si>
  <si>
    <t>Plastikas iš  polistireno (PS), be dujinio filtro, su užsukamais dangteliais, paviršiaus plotas 25 cm2, sterilūs, vienkartiniai, graduoti, su vieta užrašui, neturintis toksinio poveikio ląstelių augimui. Pateikti sterilumą patvirtinantį sertifikatą. Pakuotėje 5-20 vnt.</t>
  </si>
  <si>
    <t>Flakonai plastikiniai, be dujinio filtro, audinių kultūroms, 75 cm2</t>
  </si>
  <si>
    <t>Plastikas iš  polistireno (PS), be dujinio filtro, su dangteliais, paviršiaus plotas 75 cm2, sterilūs, vienkartiniai, graduoti, su vieta užrašui, neturintis toksinio poveikio ląstelių augimui. Pateikti sterilumą patvirtinantį sertifikatą. Pakuotėje 5-10 vnt.</t>
  </si>
  <si>
    <t>Mėgintuvėliai audinių kultūroms be dujinio filtro</t>
  </si>
  <si>
    <t>Maišai infekuotų atliekų nukenksminimui, 200x300 mm</t>
  </si>
  <si>
    <t>19640000-4</t>
  </si>
  <si>
    <t xml:space="preserve">Autoklavuojami, pagaminti iš polipropileno, 40  µm storio, skirti laboratorinių atliekų rinkimui ir nukenksminimui, 200x300 mm ±3mm. </t>
  </si>
  <si>
    <t>K VR BAK SP RP</t>
  </si>
  <si>
    <t>Maišai medicininėms atliekoms 450x1000  mm</t>
  </si>
  <si>
    <t>Vandenilio peroksidas, 3%</t>
  </si>
  <si>
    <t>24315300-8</t>
  </si>
  <si>
    <t>Vandenilio peroksidas 3 % supilstytas į 100 ml talpos buteliukus.</t>
  </si>
  <si>
    <t>Terpė MEM</t>
  </si>
  <si>
    <t>24931250-6</t>
  </si>
  <si>
    <t>Su Gluta MAX'u (L-Alanino-L-Glutamino dipeptidu), su Earle's druskomis, žema gliukozės koncentracija (1 g/L), be natrio piruvato, skysta, sterili, po 500 ml. Pateikti sertifikatą.</t>
  </si>
  <si>
    <t>1 vnt./500 ml</t>
  </si>
  <si>
    <t>Terpė D-MEM</t>
  </si>
  <si>
    <t>D-MEM (Dulbecco's Modified Eagle Medium) terpė audinių kultūroms, skysta, su Gluta MAX'u (L-Alanino-L-Glutamino dipeptidu), didelė gliukozės koncentracija - 4500 mg/L, didelė amino rūgščių ir vitaminų koncentracija, su fenolio raudoniu, be natrio piruvato, sterili, po 500 ml. Pateikti sertifikatą.</t>
  </si>
  <si>
    <t>Fetalinis veršelių
(embriono) serumas</t>
  </si>
  <si>
    <t xml:space="preserve">Po 500 ml, skystas, sterilus, karščiu inaktyvuotas. Pateikti sertifikatą. </t>
  </si>
  <si>
    <t>Arklio serumas</t>
  </si>
  <si>
    <t xml:space="preserve">Po 500 ml, skystas, sterilus, karščiu inaktyvuotas. Pateikti sertifikatą.
</t>
  </si>
  <si>
    <t xml:space="preserve">RPMI 1640 buljonas </t>
  </si>
  <si>
    <t>Terpė skirta mieliagrybių ir pėlėsinių grybų jautrumo tyrimų atlikimui. Sudėtyje turi būti morfolinepropanosulfoninė rūgštis. Skysta terpė, supilstyta į flakonus. Flakone - 10 (±5) mL.</t>
  </si>
  <si>
    <t>1 flak.</t>
  </si>
  <si>
    <t>BAK</t>
  </si>
  <si>
    <t>Anaerobinė terpė, skirta Bacteroides spp., Prevotella spp., Porphyromonas spp. augimui. Sudėtyje yra heminas ir vitaminas K. Slopinamas aerobinių bakterijų augimas. Rezultatas matomas po 24 val. Paruošta naudojimui: išpilstyta į 90 mm Petri lėkštutes.</t>
  </si>
  <si>
    <t>SCHAEDLER buljonas</t>
  </si>
  <si>
    <t>Mueller Hinton šokoladinis agaras</t>
  </si>
  <si>
    <t>Šokoladinis Mueller Hinton agaras, skirtas Streptococcus spp., Haemophillus spp., Neisseria spp. jautrumo antimikrobiniams vaistiniams preparatams tyrimų atlikimui. Rezultatas matomas po 24-48 val. Terpė milteliais.</t>
  </si>
  <si>
    <t>1 L</t>
  </si>
  <si>
    <t>RPMI 1640 agaras</t>
  </si>
  <si>
    <t>Kieta terpė, skirta mieliagrybių ir pėlėsinių grybų jautrumo tyrimų atlikimui. Paruošta naudojimui: supilstyta į 90 mm Petri lėkštutes. Sudėtyje turi būti morfolinepropanosulfoninė rūgštis.</t>
  </si>
  <si>
    <t>SCHAEDLER agaras su kanamicinu ir vankomicinu (KV)</t>
  </si>
  <si>
    <t>Gram teigiamiems anaerobams  PAE - feniletil alkoholio agaras</t>
  </si>
  <si>
    <t>Atrankinė chromogeninė terpė ESBL fermentus gaminančius Enterobacteriaceae aptikimui</t>
  </si>
  <si>
    <t>Chromogeninė mitybinė terpė ESBl gaminančių bakterijų selektyviai izoliacijai. Rezultatas matomas po 24 val. Paruošta naudojimui: išpilstyta į 90 mm Petri lėkštutes.</t>
  </si>
  <si>
    <t>Mueller Hinton agaras su 2% gliukoze ir 0,5 µg/mL metileno mėlynuoju</t>
  </si>
  <si>
    <t>Kieta terpė, skirta mieliagrybių jautrumo tyrimų atlikimui. Su 2 % gliukoze ir 0,5 µg/mL metileno mėlynuoju. Paruošta naudojimui: supilstyta į 90 mm Petri lėkštutes. Pakuotėje – 10-20 lėkštučių.</t>
  </si>
  <si>
    <t>C.difficlle atrinkinė terpė</t>
  </si>
  <si>
    <t>Kieta, chromogeninė mitybinė terpė C.difficille  išskyrimui ir diferenciacijai iš žmogaus išmatų.  Paruošta naudojimui: išpilstyta į 90 mm Petri lėkštutes.</t>
  </si>
  <si>
    <t>Gentamicinas</t>
  </si>
  <si>
    <t>Tirpalo koncentracija 50 mg/ml, skystas, pakuotė 20-100 ml. Pateikti sertifikatą.</t>
  </si>
  <si>
    <t>1 ml</t>
  </si>
  <si>
    <t>Penicilino-streptomicino tirpalas</t>
  </si>
  <si>
    <t>10 000 U/ml penicilino ir 10 000 µl/ml streptomicino, skystas, po 20-100 ml. Pateikti sertifikatą.</t>
  </si>
  <si>
    <t>Amfotericinas</t>
  </si>
  <si>
    <t>Amfotericino B tirpalas, tinkantis ląstelių kultūroms, sterilus, koncentracija 2,50 µg/mL, pakuotė 20-50 ml.</t>
  </si>
  <si>
    <t>Termopopierius K65HM</t>
  </si>
  <si>
    <t>30197641-1</t>
  </si>
  <si>
    <t>Nespalvotas didelio tankio termopopierius skirtas spausdintuvui Mitsubishi CP-770DW ir jo analogams. Supakuotas po 4 rulonus. Rulono dydis ne viršija 21 m x 110 mm (ilgis x plotis).</t>
  </si>
  <si>
    <t xml:space="preserve">McFarland standartų rinkinys (1x5); 0,5; 1; 2; 3; 4 </t>
  </si>
  <si>
    <t>33124110-9</t>
  </si>
  <si>
    <t>Standartai paruošti bario sulfato pagrindu BaSO4. Išpilstyti į mėgintuvėlius 15 x103 mm, pritaikytus densitometrams. Standartai skirti bakterijų suspensijų drumstumui matuoti.  Tinkantys densitometrui Den-1 modeliui.</t>
  </si>
  <si>
    <t>1 rink.</t>
  </si>
  <si>
    <t>Laboratorinės popierinės šluostės</t>
  </si>
  <si>
    <t>33140000-3</t>
  </si>
  <si>
    <t>Dvisluoksnės šluostės, gerai sugeriančios skysčius ir šlapios neplyštančios. Rulone nemažiau 300 šluosčių.</t>
  </si>
  <si>
    <t xml:space="preserve">VR MB SP </t>
  </si>
  <si>
    <t>Popierius lęšių mikroskopų objektyvų valymui</t>
  </si>
  <si>
    <t>Tinkamas mikroskopų objektyvų valymui, išmatavimai 4 x 6 cm (± 1 cm). Pakuotėje - ne daugiau 100 vnt.</t>
  </si>
  <si>
    <t>K BAK SP</t>
  </si>
  <si>
    <t>Marlė</t>
  </si>
  <si>
    <t>33141114-2</t>
  </si>
  <si>
    <t>Vata medicininė, chirurginė</t>
  </si>
  <si>
    <t>33141115-9</t>
  </si>
  <si>
    <t xml:space="preserve">Vata (100% medvilnė) medicininė, chirurginė, nesterili. </t>
  </si>
  <si>
    <t>1 pak.</t>
  </si>
  <si>
    <t>K SP</t>
  </si>
  <si>
    <t>50 ml švirkštai</t>
  </si>
  <si>
    <t>33141310-6</t>
  </si>
  <si>
    <t>33141625-7</t>
  </si>
  <si>
    <t>1 pak./96 testai</t>
  </si>
  <si>
    <t>Cisticerkozė IgG WB</t>
  </si>
  <si>
    <t>1 pak./16 testų</t>
  </si>
  <si>
    <t>Ech. granulosus IgG</t>
  </si>
  <si>
    <t xml:space="preserve">Ech. multilocularis IgG EM-18, gydymo kontrolei </t>
  </si>
  <si>
    <t>Reagentai Echinococcus multilocularis IgG Em-18 antikūnų nustatymui IFA metodu mikroplokštelių formatu. Plokštelės laužomos po 1 šulinėlį. Rezultatas išreiškiamas kokybiškai ir kiekybiškai, visi reagentai paruošti naudojimui. CE ir IVD ženklinimas.</t>
  </si>
  <si>
    <t>Ech. multilocularis IgG Em-2;EM-18</t>
  </si>
  <si>
    <t>Reagentai Anti-Francisella tularensis diagnostikai</t>
  </si>
  <si>
    <t>1 pak./27 testai</t>
  </si>
  <si>
    <t>Reagentų rinkinys Vidalio reakcijai</t>
  </si>
  <si>
    <t>Testo rinkinyje turi būti: ne mažiau nei 6 dažytos bakterijų suspensijos, Salmonella thyphi H, Salmonella Thyphi O, Salmonella paratyphi AH, Salmonella paratyphi BH, Brucella abortus(*),Proteus OX 19, Teigiama, Neigiama kontrolė ir Plokštelė balta su 6  reakcijos vietomis.  Brucella abortus antigeno tirpalas gali būti naudojamas antikūnų prieš Brucella melitensis ir Brucella suis.</t>
  </si>
  <si>
    <t>1 pak./100 testų</t>
  </si>
  <si>
    <t>Reagentai Y. Pseudotuberculosis diagnostikai</t>
  </si>
  <si>
    <t>Yersinia pseudotuberculosis kontroliniai serumai</t>
  </si>
  <si>
    <t>1 pak./3 flak.</t>
  </si>
  <si>
    <t>Reagentai Bruceliozės antikūnų diagnostikai</t>
  </si>
  <si>
    <t>Brucella IgG</t>
  </si>
  <si>
    <t>Brucella IgM</t>
  </si>
  <si>
    <t xml:space="preserve"> Rinkiniai Erkinio encefalito viruso IgG imuninio atsako nustatymui ("Viena"K 23 štamas)</t>
  </si>
  <si>
    <t>Erkinio encefalito vakcinacijos efektyvumui įvertinti EE IgG rinkiniai ("Viena"K 23 štamas), skirti Invitro diagnostikai.  IFA metodas, plokštelės laužomos po 1 šulinėlį. Turi būti CE  ir IVD ženklinimas.</t>
  </si>
  <si>
    <t>Reagentai Leišmaniozės diagnostikai</t>
  </si>
  <si>
    <t>Leishmania donovani rinkinys prieš  IgA antikūnus</t>
  </si>
  <si>
    <t>1 pak./10 stikl. po 5 r-jos laukus</t>
  </si>
  <si>
    <t>Leishmania donovani rinkinys prieš  IgM antikūnus</t>
  </si>
  <si>
    <t>Leishmania donovani rinkinys prieš  IgG antikūnus</t>
  </si>
  <si>
    <t>Leishmania donovani IgA kontrolė teigiama</t>
  </si>
  <si>
    <t>1 vnt./0,1 ml</t>
  </si>
  <si>
    <t>Leishmania donovani IgM kontrolė teigiama</t>
  </si>
  <si>
    <t>Leishmania donovani IgA,IgM,IgG neigiama kontrolė</t>
  </si>
  <si>
    <t>Reagentai specifinių igE antikūnų prieš  mišrius alergenus nustatymui (ne mažiau  36 alergenų mišinys)</t>
  </si>
  <si>
    <t>1 rink./16 tyrimų</t>
  </si>
  <si>
    <t xml:space="preserve">B.burgdorferi WB diagnostiniai rinkiniai </t>
  </si>
  <si>
    <t>Laimo liga Borrelia IgG, serume. WB</t>
  </si>
  <si>
    <t>Laimo liga B.burgdorferi IgM , serume WB</t>
  </si>
  <si>
    <t>Rinkinys HSV-1/2 DNR nustatymui ir diferenciavimui tikralaikės PGR metodu</t>
  </si>
  <si>
    <t>Rinkinys skirtas herpes simplex viruso 1 ir 2 tipų DNR nustaymui ir diferenciavimui tikralaikės PGR metodu. Tyrimo metų turi būti monitoruojamas nukleino rūgšties skyrimas naudojant dedamą į ekstrakcijos mišinį vidinės kontrolės reagentą (egzogeninė kontrolė) arba detektuojant esama klinikinėje medžiagoje žmogaus genomo fragmentą (endogeninė kontrolė). Taikinių detekcija tūri būti vykdoma ne mažiau, kaip 3-juose optiniuose kanaluose. Rinkinys turi būti optimizuotas Rotor-Gene 6000/Q ir/arba CFX96 termociklerimams. Privalo turėti CE-IVD ženklinimą.</t>
  </si>
  <si>
    <t>Rinkinys tymų viruso  RNR nustatymui  tikralaikės PGR metodu</t>
  </si>
  <si>
    <t>Rinkinys skirtas tymų viruso RNR nustatymui itikralaikės PGR metodu. Tyrimo metų turi būti monitoruojamas nukleino rūgšties skyrimas naudojant dedamą į ekstrakcijos mišinį vidinės kontrolės reagentą (egzogeninė kontrolė) arba detektuojant esama klinikinėje medžiagoje žmogaus genomo fragmentą (endogeninė kontrolė). Taikinių detekcija tūri būti vykdoma ne mažiau, kaip 2-juose optiniuose kanaluose. Rinkinys turi būti optimizuotas Rotor-Gene 6000/Q ir/arba CFX97 termociklerimams. Privalo turėti CE-IVD ženklinimą.</t>
  </si>
  <si>
    <t>Rinkinys raudonukės viruso  RNR nustatymui  tikralaikės PGR metodu</t>
  </si>
  <si>
    <t>Rinkinys skirtas raudonukėsx viruso RNR nustatymui  tikralaikės PGR metodu.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3-juose optiniuose kanaluose. Rinkinys turi būti optimizuotas Rotor-Gene 6000/Q ir/arba CFX98 termociklerimams. Privalo turėti CE-IVD ženklinimą.</t>
  </si>
  <si>
    <t>Rinkinys tymų ir raudonukės viruso RNR nustatymui ir diferenciavimui tikralaikės PGR metodu</t>
  </si>
  <si>
    <t>Rinkinys skirtas tymų ir raudonukės virusų RNR nustatymui ir diferenciavimui tikralaikės PGR metodu.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3-juose optiniuose kanaluose. Rinkinys turi būti optimizuotas Rotor-Gene 6000/Q ir/arba CFX99 termociklerimams. Privalo turėti CE-IVD ženklinimą.</t>
  </si>
  <si>
    <t>Rinkinys erkinio encefalito viruso RNR nustatymui PGR metodu</t>
  </si>
  <si>
    <t>Rinkinys skirtas erkinio encefalito viruso RNR nustatymui  tikralaikės PGR metodu.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2-juose optiniuose kanaluose. Rinkinys turi būti optimizuotas Rotor-Gene 6000/Q ir/arba CFX98 termociklerimams. Privalo turėti CE-IVD ženklinimą.</t>
  </si>
  <si>
    <t>Rinkinys erkių platinamų ligų sukelėjų nustatymui ir diferenciavimui PGR metodu</t>
  </si>
  <si>
    <t>Rinkinys skirtas erkinio encefalito viruso, boreliozės, anaplazmozės ir erlichiozės sukelėjų  nustatymui  ir diferenciavimui tikralaikės PGR metodu.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2-juose optiniuose kanaluose. Rinkinys turi būti optimizuotas Rotor-Gene 6000/Q ir/arba CFX99 termociklerimams. Privalo turėti CE-IVD ženklinimą.</t>
  </si>
  <si>
    <t>Rinkinys Čikungunijos viruso RNT nustatymui tikralaikės PGR metodu</t>
  </si>
  <si>
    <t>Rinkinys skirtas čikungunijos viruso RNR nustatymui  tikralaikės PGR metodu.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2-juose optiniuose kanaluose. Rinkinys turi būti optimizuotas Rotor-Gene 6000/Q ir/arba CFX98 termociklerimams. Privalo turėti CE-IVD ženklinimą.</t>
  </si>
  <si>
    <t>Rinkinys 7-ių LPI sukelėjų nustatymui ir diferenciavimui</t>
  </si>
  <si>
    <t xml:space="preserve">Rinkinys 28 tipų ŽPV DNR nustatymui ir diferenciavimui </t>
  </si>
  <si>
    <t>Rinkinys skirtas aukštos ir žemos rizikos ŽPV DNR (viso 28-ių tipų) ir jų pilnam difirenciavimui tikralaikės PGR metodu su patentuota TOCE technologija.  Geba nustatyti ir atskirti šiuos ŽPV tipus: 16, 18, 26, 31, 33, 35, 39, 45, 51, 52, 53, 56, 58, 59, 66, 68, 69, 73, 82 , 6, 11, 40, 42, 43, 44, 54, 61, 70.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4-iuose optiniuose kanaluose. Rinkinys turi būti optimizuotas CFX100 termociklerimams. Privalo turėti CE-IVD ženklinimą.</t>
  </si>
  <si>
    <t>Tikralaikės PGR rinkinys  HEV viruso nustatymui</t>
  </si>
  <si>
    <t xml:space="preserve">Pritaikytas nustatyti hepatito E viruso RNR. Rinkinyje turi būti visi tikralaikės PGR reakcijai atlikti reikalingi komponentai ( vanduo, fermentai ir PGR buferis), taip pat į rinkinio sudėtį turi įeiti vidinė kontrolė, kuri naudojama ekstrakcijos procesui ir inhibicijai įvertinti, teigiamos ir neigiamo kontrolės, kurios naudojamos PGR reakcijos kokybei įvertinti. Taikinių vertinimas vyksta ne mažiau kaip 2-uose kanaluose. Tinkamas dirbti su Rotorgene Q/6000 ar CFX96 amplifikatoriais.  Tinkantis darbui su klinikine medžiaga, turinktis IVD ženklinimą. Pakuotėje ne mažiau 50 reakcijų. </t>
  </si>
  <si>
    <t>Reagentų rinkinys meningokokų nustatymui tikralaikės PGR metodu</t>
  </si>
  <si>
    <t xml:space="preserve">Rinkinys skirtas menigokokų DNR nustatymui. Tinkamas klinikinei diagnostikai. CE ženklinimas. Tinkamas  RotorGene 6000/Q  tikralaikės PGR amplifikatoriui. Rinkinys su vidine kontrole  galimos  inhibicijos nustatymui, su teigiama kontrole. Rezultatas detektuojamas ne mažiau kaip 2 optiniuose kanaluose. Pakuotėje ne mažiau 25 reakc. </t>
  </si>
  <si>
    <t xml:space="preserve"> reakc.</t>
  </si>
  <si>
    <t>Tikralaikės PGR rinkinys  botulino geno nustatymui</t>
  </si>
  <si>
    <t xml:space="preserve">Rinkinys skirtas bortulino toksino geno nustatymui tikralaikės PGR metodu. Įtinkamas klinikinei diagnostikai, CE, IVD ženklinimas. Rinkinyje tur būti visi reakcijai atlikti komponentai (master miksai, teigiamos  ir neigiamos kontrolės bei fermentai). Tinkamas Rotorgene 6000/Q ar CFX96 tipo tikralaikės PGR įrangai. </t>
  </si>
  <si>
    <t>Tikralaikės PGR rinkinys koronaviruso, SARS-CoV/MERS-CoV nustatymui</t>
  </si>
  <si>
    <t xml:space="preserve">Rinkinys skirtas koronaviruso SARS-CoV nustatymui. Tinkamas klinikinei diagnostikai, ivd ženklinimas.  Tinkamas CFX96 ar Rotorgene Q/6000 tikralaikės PGR amplifikatoriui. Rinkinys su vidine kontrole  galimos  inhibicijos nustatymui, su teigiama kontrole. Rezultatas detektuojamas ne mažiau kaip 2 optiniuose kanaluose. Pakuotėje ne mažiau 55 reakc. </t>
  </si>
  <si>
    <t>reakc.</t>
  </si>
  <si>
    <t>Modulinis rinkinys skrandžio ir žarnyno infekcijų sukėlėjų nustatymui</t>
  </si>
  <si>
    <t>1 reakc.</t>
  </si>
  <si>
    <t>Rinkinys M. pneumoniae ir C. pneumoniae nustatymui</t>
  </si>
  <si>
    <t>Virusinės NR iš išmatų išskyrimo rinkinys</t>
  </si>
  <si>
    <t>Rinkinys RNR/DNR išskyrimui paremtas kolonėlėmis su stiklo pluošto membrana. Rinkinys skirtas greitam ir patikimam RNR ir DNR išskyrimui iš kūno skysčių, ląstelių kultūrų, plazmos, serumo, tamponų, tepinėlių, šlapimo ar kitų virusais užkrėstų ėminių  (maksimalus tiriamo ėminio kiekis 300 ul). Išskyrimas paremtas kolonėlėmis su stiklo pluošto membrana kurios pagalba išskiriama itin švari RNR ir DNR. Rinkinio sudedamuosiuose buferiuose neturi būti fenolio ar chloroformo. Rinkinio sudėtyje privalo būti visi išskyrimui skirti buferiniai tirpalai, t.y. procedūroje neturi būti nurodomi jokie papildomi/pagalbiniai tirpalai ar buferiai reikalingi nukleino rūgščių ekstrakcijai. Visi ekstrakcijos etapai turi būti atliekami tik kambario temperatūroje, vidutinis RNR/DNR išskyrimo laikas ~20 min., maksimalus išskyrimo mišinio kiekis kolonėlėje 800 ul, minimalus nukleino rūgščių išplovimo/atskiedimo kiekis 30 ul. Rinkinį privalo sudaryti ne mažiau kaip 50 reakcijos kolonėlių. Kartu su rinkiniu turi būti pateiktas ASL lizavimo buferis pradiniam išmatų mėginių apruošimui prieš RNR/DNR ekstrakciją. Rinkinys privalo turėti CE ir IVD ženklinimą.</t>
  </si>
  <si>
    <t>Anaplasma fagocitofilum (Erlichia) IgM</t>
  </si>
  <si>
    <t>IF metodui. Rinkinyje 10  stiklelių padengtų antigenu A. fagocitophilum. IgM konjugatas,  teigiama ir neigiama kontrolės, glicerolis, fosfatinis buferis.  CE ir IVD ženklinimas.</t>
  </si>
  <si>
    <t>Anaplasma fagocitofilum (Erlichia) IgG</t>
  </si>
  <si>
    <t>IF  metodui. Rinkinyje 10  stiklelių po laukų, padengtų antigenu A. fagocitophilum. IgG konjugatas,  teigiama ir neigiama kontrolės, glicerolis, fosfatinis buferis.  CE ir IVD ženklinimas.</t>
  </si>
  <si>
    <t>Babesia spp. IgM</t>
  </si>
  <si>
    <t>Babesia spp. IgG</t>
  </si>
  <si>
    <t>IF metodui. Rinkinyje 10  stiklelių,  padengtų antigenu Babesia  spp. IgG konjugatas,  teigiama ir neigiama kontrolės, glicerolis, fosfatinis buferis. CE ir IVD ženklinimas</t>
  </si>
  <si>
    <t xml:space="preserve">Legionella tirpaus antigeno aptikimui šlapime rinkinys  </t>
  </si>
  <si>
    <t>Listeria antiserumų rinkinys</t>
  </si>
  <si>
    <t>Agliutinaciniai serumai listerijų serotipui nustatyti. Į rinkinį turi būti antiserumai: O I, I/II, IV, V/VI, VI, VII, VIII, IX; H A, AB, C, D.</t>
  </si>
  <si>
    <t>RP</t>
  </si>
  <si>
    <t>Brucella antigeno suspensija Wright serologinei diagnostikai</t>
  </si>
  <si>
    <t>Brucella spp. antigenai agliutinacijai su kraujo serumu mėgintuvėliuose, 10 ml</t>
  </si>
  <si>
    <t>Dauginės PGR rinkinys tiesioginiam, kokybiniam diarejinių E.coli EHEC, EIEC, EPEC ir ETEC, EAEC aptikimui ir diferenciacijai</t>
  </si>
  <si>
    <t>Dauginės PGR rinkinys,skirtas kokybiniam EHEC, EIEC, EPEC, ETEC, EAEC/Shigella spp. virulentiškumo faktorių  nustatymui ir diferencijavimui.  Galimybė nustatyti Stx1/stx2, ipaH, eae, aat, eltA, aggR, aaiC, estA genus,  vidinės kontrolės rinkinyje,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</si>
  <si>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</si>
  <si>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 100 reakcijų pakuotė.</t>
  </si>
  <si>
    <t>Tikralaikės PGR rinkinys Orthopox virusų nustatymui</t>
  </si>
  <si>
    <t xml:space="preserve">reakc. </t>
  </si>
  <si>
    <t>Tikralaikės PGR rinkinys  pasiutligės viruso nustatymui</t>
  </si>
  <si>
    <t xml:space="preserve">1 reakc. </t>
  </si>
  <si>
    <t>Tikralaikės PGR rinkinys Ebola viruso  ir Marburgo viruso nustatymui nustatymui</t>
  </si>
  <si>
    <t>Vibrio cholerae latekso agliutinacijos rinkinys</t>
  </si>
  <si>
    <t>Vibrio cholerae O1/O139  latekso agliutinacijos rinkinys, skirtas agliutinacijai su žmogaus serumu.50 testų</t>
  </si>
  <si>
    <t>Vibrio cholerae polivalentinis antiserumas</t>
  </si>
  <si>
    <t>Anti-Brucella teigiamas kontrolinis serumas Wright serologinei diagnostikai</t>
  </si>
  <si>
    <t>Teigiama kontrolė Brucella Wright serologinei diagnostikai (Anti-Brucella teigiamas kontrolinis serumas).To paties gamintojo kaip ir Brucella antigeno suspensija Wright serologinei diagnostikai.Titruotas pagal anti-Brucella abortus tarptautinį standartinį serumą (liofilizuotas), 1 ml</t>
  </si>
  <si>
    <t>Mikromėgintuvėliai užsukami, 1,5 ml</t>
  </si>
  <si>
    <t>33192500-7</t>
  </si>
  <si>
    <t xml:space="preserve">Polipropileniniai mėgintuvėliai, 1,5 ml tūrio, konusiniai, užsukami,  spalvoti ar skaidrūs dangteliai, sterilūs, be RNA-zių, atsparūs tiek žemoms, tiek aukštoms temperatūroms. Pakuotėje ne mažiau 500 vnt. </t>
  </si>
  <si>
    <t>MB SP</t>
  </si>
  <si>
    <t>1,5 ml mikrocentrifuginiai mėgintuvėliai (safe lock)</t>
  </si>
  <si>
    <t>Polipropileniniai centrifūginiai mėgintuvėliai, 1,5-2 ml, graduoti, sterilūs, iš viršaus užspaudžiamais dangteliais, su safe lock, su vieta užrašui, supakuoti ne mažiau kaip po 100 vnt.  Pateikti sterilumą patvirtinantį dokumentą.</t>
  </si>
  <si>
    <t>MB SP RP</t>
  </si>
  <si>
    <t>0,2 ml PGR mėgintuvėliai išgaubtais dangteliais</t>
  </si>
  <si>
    <t>Tinka molekulinės biologijos tyrimams, PGR, saugūs dirbant su DNR. Plonasieniai, polipropileniniai, bespalviai, su atlenkiamu išgaubtu dangteliu ir apsauginiu skydeliu ant dangtelio, su užrašams tinkamu paviršiumi, lengvai atidaromi, mechaniškai atsparūs centrifugavimui. Be DN-azių ir PGR inhibitorių. Su visas savybes patvirtinančiais dokumentais ir gamintojo sertifikatais.</t>
  </si>
  <si>
    <t xml:space="preserve">Mėgintuvėliai audinių kultūroms plokščiais šonais </t>
  </si>
  <si>
    <t>Sterilūs, vienkartiniai, polistireniniai (PS), plokščiais šoninais - ląstelių augimo paviršiumi ir ląstelių mikroskopavimui, audinių kultūroms, su kokybišku sriegiu, užsukamais briaunuotais dangteliais (paguldyti nerieda) su dujiniu filtru, augimo paviršiaus plotas 10 cm2, su vieta užrašams, graduoti, neturintys toksinio poveikio lstelėms. Pateikti sterilumą patvirtinantį dokumentą.</t>
  </si>
  <si>
    <t>Mėgintuvėliai centrifūginiai, 15 ml</t>
  </si>
  <si>
    <t>Centrifūginiai, 15 ml, sterilūs, graduoti, kūgio formos dugnu, polipropileniniai (PP), užsukamais iš viršaus dangteliais be filtrų, sterilūs, su vieta užrašams. Pakuotė 10-50 vnt.  Pateikti sterilumą patvirtinantį dokumentą.</t>
  </si>
  <si>
    <t>VR MB SP RP</t>
  </si>
  <si>
    <t>Kriomėgintuvėliai, sterilūs, polipropileniniai, 5 ml</t>
  </si>
  <si>
    <t>VR MB</t>
  </si>
  <si>
    <t>Kriomėgintuvėliai 1,0-1.5 ml su vidiniu sriegiu</t>
  </si>
  <si>
    <t>Kriomėgintuvėliai 1,8-2 ml su išoriniu  sriegiu</t>
  </si>
  <si>
    <t>VR SP</t>
  </si>
  <si>
    <t xml:space="preserve">0,2 ml PGR mėgintuvėliai </t>
  </si>
  <si>
    <t>Tinka molekulinės biologijos tyrimams, PGR, saugūs dirbant su DNR. Plonasieniai, polipropileniniai, bespalviai, su atlenkiamu plokščiu dangteliu, ypač optiškai skaidrūs su užrašams tinkamu paviršiumi, lengvai atidaromi, mechaniškai atsparūs centrifugavimui. Be DN-azių ir PGR inhibitorių.</t>
  </si>
  <si>
    <t xml:space="preserve">0,5 ml PGR mėgintuvėliai </t>
  </si>
  <si>
    <t>Tinka molekulinės biologijos tyrimams, PGR, saugūs dirbant su DNR. Plonasieniai, polipropileniniai, bespalviai, skaidrūs, su atlenkiamu plokščiu dangteliu, ypač optiškai skaidrūs su užrašams tinkamu paviršiumi, lengvai atidaromi, mechaniškai atsparūs centrifugavimui. Be DN-azių ir PGR inhibitorių.</t>
  </si>
  <si>
    <t xml:space="preserve">0,1ml optiniai PGR mėgintuvėliai  </t>
  </si>
  <si>
    <t>Tinka molekulinės biologijos tyrimams, realaus laiko PGR atlikti. Pagaminti iš gryno polipropileno. Ypač optiškai skaidrūs. 4 PGR mėgintuvėlių juostelės. Įpakavime kartu su atskirais dangteliais. Turi tikti RotorGene Q/6000 aparatui. Su visas savybes patvirtinančiais dokumentais ir gamintojo sertifikatais.</t>
  </si>
  <si>
    <t xml:space="preserve">2,0 ml mikrocentrifūginiai mėgintuvėliai </t>
  </si>
  <si>
    <t>Tinka molekulinės biologijos tyrimams, saugūs dirbant su DNR. Bespalviai, atlenkiamu dangteliu, su safe lock, su tūrio žymomis, užrašams tinkamu paviršiumi, mechaniškai atsparūs centrifugavimui (ne mažiau 20 000 x g), turintys "safe lock" sistemą. Su visas savybes patvirtinančiais dokumentais.</t>
  </si>
  <si>
    <t>Mikromėgintuvėliai užsukami, 2,0 ml</t>
  </si>
  <si>
    <t xml:space="preserve">Polipropileniniai mėgintuvėliai, 2 ml tūrio, konusiniai, užsukami,  spalvoti ar skaidrūs dangteliai, sterilūs, be RNA-zių, atsparūs tiek žemoms, tiek aukštoms temperatūroms. Pakuotėje ne mažiau 500 vnt. </t>
  </si>
  <si>
    <t>Kriomėgintuvėliai, sterilūs, polipropileniniai, 2ml</t>
  </si>
  <si>
    <t>Žemo profilio neskaidrių 0,2 ml PGR mėgintuvėlių juostelės</t>
  </si>
  <si>
    <t>Optiniai dangteliu juostelės 0,2 ml  PGR mėgintuvėlių juostelėms ir PGR plokštelėms</t>
  </si>
  <si>
    <t>Kiekis tikrai toks?</t>
  </si>
  <si>
    <t>Mėgintuvėliai DNR smulkinimui</t>
  </si>
  <si>
    <t>ŽPV mėginių paėmėjai</t>
  </si>
  <si>
    <t>33196000-0</t>
  </si>
  <si>
    <t>Bandinių paėmėjai (plastikas+metalas) su 1 ml buferio, skirti bandinių tyrimams dėl ŽPV su DIGENE sistema, individualiai supakuoti su šepetėliais nuograndom nuo gimdos kaklelio paimti.</t>
  </si>
  <si>
    <t>Skysčių chromatografijos terpė</t>
  </si>
  <si>
    <t>Skysčių chormatorafijos terpė, dalelių medžiaga - hidroxipropilintas, kryžmiškai susiųtas dekstranas, skirta naudoti molekuliniam atskyrimui pagal dydį tokioms medžiagoms kaip sferoidai, terpenoidai, lipidai, mažo molekulinio svorio peptidai. Dalelių dydis 18-111 μm sausoje formoje. pH 2-13, tėkmės greitis 720cm/valandą. Fasuotės dydis 300-500 g.</t>
  </si>
  <si>
    <t>Loveliai, sterilūs</t>
  </si>
  <si>
    <t>Sterilūs, vienkartiniai. Tinkantys darbui su 8 kanalų pipete. Pakuotėje - ne daugiau 10 vnt.</t>
  </si>
  <si>
    <t>VR BAK SP</t>
  </si>
  <si>
    <t>Testai amfetaminų aptikimui imunochromatografijos metodu</t>
  </si>
  <si>
    <t>Testai THC aptikimui imunochromatografijos metodu</t>
  </si>
  <si>
    <t>Testai MDMA aptikimui imunochromatografijos metodu</t>
  </si>
  <si>
    <t>Testai opiatų (OPI) aptikimui imunochromatografijos metodu</t>
  </si>
  <si>
    <t>Drėgmę sugeriantys paketai</t>
  </si>
  <si>
    <t>Drėgmę sugeriantys paketai, vieno paketo svoris 10-12 g, pakuotė 50-100 vnt.</t>
  </si>
  <si>
    <t>Drėgmės indikatorinės kortelės</t>
  </si>
  <si>
    <t>Drėgmės indikatorinės kortelės, su spalvos indikatoriais, daugkartinio naudojimo (sudrėkusias galima išdžiovinti ir naudoti pakartotinai), pakuotė 10-25 vnt.</t>
  </si>
  <si>
    <t>Mikro kolonėlės</t>
  </si>
  <si>
    <t>Mikro greito sukimo kolonėlės su skysčių surinkimo 1,5-2 ml mėgintuvėliu, tinkamos greitam PGR produktų (&gt;200bp), pradmenų (32-mers) ir nukleotidų gryninimui. Su aukštos skiriamosios gebos chromatografijos terpe gelfiltracijai - kryžmiškai susiųtas allyl dekstran kopolimeras ir N,N’-metileno bisakrylamidas, TE buferyje. Pakuotėje 20-50 kolonėlių.</t>
  </si>
  <si>
    <t>Lipdukai 0,5 ml mikrocentrifūginiams mėgintuvėliams</t>
  </si>
  <si>
    <t>MB RP</t>
  </si>
  <si>
    <t>Šukutės elektroforezės sistemai</t>
  </si>
  <si>
    <t>Kriožymekliai užrašams ant mėgintuvėlių</t>
  </si>
  <si>
    <t>Linijos storis ne didesnis nei 0,3mm. Užrašai atsparūs vandeniui ir etilo alkoholiui bei atlaiko minus 80 laipsnių temperatūrą.</t>
  </si>
  <si>
    <t>VR SP MB</t>
  </si>
  <si>
    <t>Vandenilio peroksido indikatorius</t>
  </si>
  <si>
    <t>33696300-8</t>
  </si>
  <si>
    <t>Vienkartiniai, vieno parametro cheminiai indikatoriai, kurie vandenilio peroksido garų ekspozicijoje keičia spalvą. Skirti patalpų nukenksminimo proceso kontrolei. Steraffirm™ Vaporized Hydrogen Peroxide Process Indicator arba analogiškas.</t>
  </si>
  <si>
    <t>Formaldehido indikatorius</t>
  </si>
  <si>
    <t xml:space="preserve">Vienkartiniai, vieno parametro cheminiai indikatoriai, kurie formalino garų ekspozicijoje keičia spalvą. </t>
  </si>
  <si>
    <t>Reagentai kraujo grupių antigenų ir antikūnų tyrimams stulpeliniu metodu</t>
  </si>
  <si>
    <t>33696500-0</t>
  </si>
  <si>
    <t>1 tyrimas</t>
  </si>
  <si>
    <t>Multi analitinė kontrolė imunologiniams tyrimams 3 lygių</t>
  </si>
  <si>
    <t>Tymų IgM kontrolinis serumas</t>
  </si>
  <si>
    <t>10</t>
  </si>
  <si>
    <t>Raudonukės  IgM kontrolinis serumas</t>
  </si>
  <si>
    <t>Tymų Ig G kontrolinis serumas</t>
  </si>
  <si>
    <t>Raudonukės Ig G kontrolinis serumas</t>
  </si>
  <si>
    <t xml:space="preserve">Serotipavimui agliutinacijos metodu ant stiklo. O1, O2, O3, O5, O8, O9 grupių nustatymui. Pagal poreikį. Flakone - 2 ml. </t>
  </si>
  <si>
    <t xml:space="preserve">Serotipavimui agliutinacijos metodu ant stiklo. 1-6 grupių nustatymui. Pagal poreikį. Flakone - 2 ml. </t>
  </si>
  <si>
    <t xml:space="preserve">Serotipavimui agliutinacijos metodu ant stiklo. Polivalentinis, A, B, C, D, W, Y ir kt. grupių serumai. </t>
  </si>
  <si>
    <t>Serotipavimui dirbant su kaitintomis kultūromis. Visi serumai to paties gamintojo.</t>
  </si>
  <si>
    <t xml:space="preserve">Pagal poreikį. Polivalentiniai serumai. O:1-O:188 grupių nustatymui. Flakone - 3 ml. </t>
  </si>
  <si>
    <t xml:space="preserve">BAK </t>
  </si>
  <si>
    <t xml:space="preserve">Pagal poreikį. O:1-O:188 grupių nustatymui. Flakone - 3 ml. </t>
  </si>
  <si>
    <t>Paskirstytojai</t>
  </si>
  <si>
    <t>Vieno paskirstytojo paspaudimo metu turi kristi šeši diskai.  Turi tikti OXOID gamintojo antimikrobinių diskų kartridžams.</t>
  </si>
  <si>
    <t>K BAK</t>
  </si>
  <si>
    <t>Naftaleno juodojo tirpalas (dažas)</t>
  </si>
  <si>
    <t>Koncentruotas naftaleno juodojo (Amido black) tirpalas, tinkantis ląstelių dažymui.</t>
  </si>
  <si>
    <t xml:space="preserve">TPCK-Tripsinas </t>
  </si>
  <si>
    <t>Liofilizuotas, be druskų, molekulinė masė 23,8 kDa, pakuotė 10-50 mg.</t>
  </si>
  <si>
    <t>1 g</t>
  </si>
  <si>
    <t>Dažai mikoplazmų nustatymui</t>
  </si>
  <si>
    <t>Hoechst 33258 dažai, 1-10 mg/ml, tinkami naudoti ląstelių kultūroms, mikoplazmų nustatymui. Pakuotė ne mažiau 10 ml.</t>
  </si>
  <si>
    <t>Gripo neuraminidazės aktyvumo nustatymo rinkinys</t>
  </si>
  <si>
    <t>Gripo neuraminidazės aktyvumo nustatymo reagentų rinkinys, skirtas fluorescencijos matavimui (su fluorescentiniu substratu). Rinkinio sudėtyje turi būti substratas (MUNANA), 2x "Assay" buferis, "Stop" tirpalas (0.2 M Na2CO3), naudojimo instrukcija.</t>
  </si>
  <si>
    <t>Vanduo molekulinei biologijai</t>
  </si>
  <si>
    <t>Be Dnazių, Rnazių, nukleazių, sterilus, tinkamas molekulinei biologijai, pakuotė 0,5-1 L.</t>
  </si>
  <si>
    <t>ml</t>
  </si>
  <si>
    <t xml:space="preserve"> Teigiama sifilio antikūnų kontrolė  tinkama RPR tyrimų vidinei kontrolei  atlikti </t>
  </si>
  <si>
    <t>Rinkinys SARS-CoV-2, Gripo A/B virusdo  ir RSV nustaymui tikralaikės PGR metodu</t>
  </si>
  <si>
    <t>Reagentai ir priemonės SARS-CoV-2, Gripo A/B ir RSV virusų identifikacijai tikralaikės PGR metodu, nustatant ne mažiau kaip 3 specifinius SARS CoV2 taikinius bei ne mažiau kaip 3 specifinius Gripo A, Gripo B, RSV taikinius (ne mažiau kaip 6 taikinius).Rinkinio sudėtyje privalo būti endogeninė bei egzogeninė vidinė kontrolės užtikrinančios mėginio paėmimo patikrą bei ekstrakcijos ir amplifikacijos procesų kontrolę. Identifikacijos reagentai turi būti gamintojo validuoti minėtą tyrimą atlikti iš nosiaryklės, burnaryklės tepinėlių, nazofaringinio aspirato, skreplių, bronchoalveolinio lavažo.</t>
  </si>
  <si>
    <t xml:space="preserve">Reagentų rinkinys DNR kiekio nustatymui </t>
  </si>
  <si>
    <t>Rinkinys skirtas DNR kiekio nustatymui fluorimetriniu principu. DNR kiekis nustatomas intervale ne mažesniame nei  nuo 20 ng iki 1000 ng. Mėginio sąnaudos 1-20 µl. Rinkinys skirtas 500 mėginių analizei. Skirtas Qubit aparatui.</t>
  </si>
  <si>
    <t xml:space="preserve">Reagentų rinkinys RNR kiekio nustatymui </t>
  </si>
  <si>
    <t>Rinkinys skirtas RNR kiekio nustatymui fluorimetriniu principu. RNR kiekis nustatomas intervale ne mažesniame nei  nuo 20 ng iki 1000 ng. Mėginio sąnaudos 1-20 µl. Rinkinys skirtas 500 mėginių analizei. Skirtas Qubit aparatui.</t>
  </si>
  <si>
    <t>Trizolio reagentas</t>
  </si>
  <si>
    <t>TRIzol™ reagentas yra pilnas, paruoštas naudoti reagentas, skirtas išskirti aukštos kokybės bendrą RNR arba tuo pačiu metu išskirti RNR, DNR ir baltymus iš įvairių biologinių mėginių.  Tai  monofazis fenolio ir guanidino izotiocianato tirpalas skirtas atskiroms RNR, DNR ir baltymų frakcijoms išskirti iš žmogaus, gyvūno, augalų, mielių ar bakterijų kilmės ląstelių ir audinių mėginių per vieną valandą.</t>
  </si>
  <si>
    <t>Proteinazė K</t>
  </si>
  <si>
    <t>Etidium bromido tirpalas, 1%, molekulinei biologijai</t>
  </si>
  <si>
    <t>33696600-1</t>
  </si>
  <si>
    <t xml:space="preserve">Laderis </t>
  </si>
  <si>
    <t xml:space="preserve">Sudarytas iš ne mažiau kaip 16 fragmentų, skirtas nuo 50 bp. iki  800 bp. ilgio dvigrandės DNR fragmentų dydžiams nustatyti 2 % ar 3 %  agarozės geliuose. Koncentracija ne mažesnė nei 1 µg⁄µl. Kiekis ne mažiau 50 µg. </t>
  </si>
  <si>
    <t>1 ug</t>
  </si>
  <si>
    <t>33698100-0</t>
  </si>
  <si>
    <t xml:space="preserve">Teigiamos kontrolės DNR/RNR  </t>
  </si>
  <si>
    <t xml:space="preserve">Teigiamos bakterijų ir virusų DNR/RNR kontrolės, tinkančios PGR reakcijai atlikti. Turinčios kokybė užtikrinančius sertifikatus. </t>
  </si>
  <si>
    <t>Buteliai, stikliniai užsukami, 1000 ml</t>
  </si>
  <si>
    <t>33793000-5</t>
  </si>
  <si>
    <t>DURAN tipo laboratorinis butelis, skaidraus stiklo, su
kamšteliu ir išpylimo žiedu, 2000ml talpos, stikliniai buteliai užsukami iš viršaus . Aukštis ne didesnis,kaip 230 mm, skersmuo - 101 mm.</t>
  </si>
  <si>
    <t>Buteliai, stikliniai užsukami, 500 ml</t>
  </si>
  <si>
    <t>DURAN tipo laboratorinis butelis, skaidraus stiklo, su
kamšteliu ir išpylimo žiedu, 500ml talpos, stikliniai buteliai užsukami iš viršaus . Aukštis ne didesnis,kaip 181 mm, skersmuo - 86 mm.</t>
  </si>
  <si>
    <t>Buteliai, stikliniai užsukami, 250 ml</t>
  </si>
  <si>
    <t>Stiklinis buteliukas 250ml, graduotas, skaidrus, užsukamas, su polipropileniniu kamšteliu, autoklavuojami, iš chemikalams ir karščiui atsparaus 3.3 tipo borosilikato stiklo.</t>
  </si>
  <si>
    <t>Reagentai ir priemonės patvirtinamiesiems infekcinių ligų žymenų tyrimams imunobloto metodu</t>
  </si>
  <si>
    <t>Reagentai Boreliozės IgG IB (su rekombinantiniais antigenais, turi aptikti IgG antikūnus ne mažiau kaip prieš OspC, OspA, 100, 39, 41, 39 antigenus  (keturių genotipų: B. Burgdorferi sensu stricto, B garinii, B. Afzelii, B spielmani)</t>
  </si>
  <si>
    <t>33924000-3</t>
  </si>
  <si>
    <t>Reagentai Boreliozės IgM IB (su rekombinantiniais antigenais, turi aptikti IgM antikūnus ne mažiau kaip prieš OspC, OspA, 100, 39, 41, 39 antigenus  (keturių genotipų: B. Burgdorferi sensu stricto, B garinii, B. Afzelii, B spielmani)</t>
  </si>
  <si>
    <t>Reagentai HCV IgG IB (su rekombinantiniais antigenais, turi aptikti IgG antikūnus ne mažiau kaip prieš Helicase,  NS-3, NS-5, NS-4 ir šerdinį antigenus)</t>
  </si>
  <si>
    <t>Reagentai T. pallidum IgG IB (nustatomi antikūnai ne mažiau kaip prieš Tp 47, TmpA, Tp257 (Gpd), Tp453, Tp17, Tp15 rekombinantinius T. pallidum antigenus)</t>
  </si>
  <si>
    <t>Reagentai T. pallidum IgM IB (nustatomi antikūnai ne mažiau kaip prieš Tp 47, TmpA, Tp257 (Gpd), Tp453, Tp17, Tp15 rekombinantinius T. pallidum antigenus)</t>
  </si>
  <si>
    <t>Reagentai Parvo B 19 IgM IB (Parvo B19 viruso  IgM klasės antikūnų patvirtinimui, nustatoma ne mažiau nei antikūnai prieš Vp-2p, VP-N, VP-15, VP-2r, VP-C, NS-1)</t>
  </si>
  <si>
    <t>Reagentai ŽIV 1/2 IB (Skirti ŽIV 1 ir ŽIV 2 antikūnų nustatymui vienoje IB juostelėje. Turi aptikti env, gag ir pol antikūnus)</t>
  </si>
  <si>
    <t>Reagentai hepatito E antikūnų tyrimui</t>
  </si>
  <si>
    <t xml:space="preserve">Reagentai hepatito E antikūnų (a-HEV) IgG ir IgM antikūnų nustatymui  IFA metodu. Plokštelės laužomos bent po 8 šulinėlius. Perkami rinkiniai pagal poreikį atskirai IgG/ir IgM nustatymui. Turi turėti CE ir IVD ženklinimą. </t>
  </si>
  <si>
    <t>Reagentai a-HDV antikūnų nustatymui</t>
  </si>
  <si>
    <t xml:space="preserve">Reagentai hepatito D antikūnų nustatymui IFA metodu. Plokštelės laužomos bent po 8 šulinėlius. Turi turėti CE ir IVD ženklinimą. </t>
  </si>
  <si>
    <t>Reagentai  ŽIV 1 antikūnų patvirtinimui IB metodu</t>
  </si>
  <si>
    <t>Skirti antikūnų ŽIV1 tipo virusui patvirtinti imunobloto metodu. Aptinka antikūnus prieš ŽIV1 pol, gag ir env baltymus bei juos diferencijuoja.Pakuotės ne mažesnės nei po 18 testų. Turi turėti IVD ir CE žymes. Turi įeiti visi reikalingi tirpalai tyrimams atlikti.</t>
  </si>
  <si>
    <t>Reagentai  ŽIV 2 antikūnų patvirtinimui IB metodu</t>
  </si>
  <si>
    <t>Skirti antikūnų ŽIV2 tipo virusui patvirtinti imunobloto metodu. Aptinka antikūnus prieš ŽIV2 pol, gag ir env bei juos diferencijuoja.Pakuotės ne mažesnės nei po 18 testų. Turi turėti IVD ir CE žymes. Turi įeiti visi reikalingi tirpalai tyrimams atlikti.</t>
  </si>
  <si>
    <t>Reagentai Flavivirusų diagnostikai IF metodu</t>
  </si>
  <si>
    <t xml:space="preserve">Reagentai Flavi virusų diagnostikai IF Mosaic metodu. Rinkiniai  skirti  Denge, Vakarų Nilo, Erkinio encefalito,  Japoninio encefalito   diagnostikai IgM ir IgG nustatymui ant vieno stikliuko Rinkiniuose ne mažiau kaip po 10 stikliukų su ne daugiau kaip 5 reakcijos laukais.Perkama pagal poreikį kiekvienos  antikūnų klasės atskirai.  Pateikti reikalingus priedus tyrimams atlikti, jei tokie yra reikalingi. Turi turėti IVD ir CE žymes. </t>
  </si>
  <si>
    <t>Reagentai Zika virusodiagnostikai IF metodu</t>
  </si>
  <si>
    <t xml:space="preserve">Reagentai Zika viruso IgM ir IgG nustatymui  IF metodu. Rinkiniuose ne mažiau kaip po 10 stikliukų su ne daugiau kaip 5 reakcijos laukais.Perkama pagal poreikį kiekvienos antikūnų klasės atskirai.  Pateikti reikalingus priedus tyrimams atlikti, jei tokie yra reikalingi. Turi turėti IVD ir CE žymes. </t>
  </si>
  <si>
    <t>Reagentai ŽIV-1 Ag nustatymui ir patvirtinimui</t>
  </si>
  <si>
    <t xml:space="preserve"> Pasiūlymą teikti visai pirkimo daliai, regentai turi būti vieno gamintojo</t>
  </si>
  <si>
    <t xml:space="preserve">Reagentai ŽIV-1 Ag nustatymui </t>
  </si>
  <si>
    <t>Reagentai teigiamų ŽIV-1 Ag  patvirtinimui</t>
  </si>
  <si>
    <t xml:space="preserve">Reagentai ŽIV 1/2 antikūnų  ir ŽIV 1 antigeno  p24 nustatymui </t>
  </si>
  <si>
    <t>Deguonies matavimo prietaisas</t>
  </si>
  <si>
    <t>38410000-2</t>
  </si>
  <si>
    <t>Deguonies matavimo prietaisas, skirtas matuoti deguonies kiekį patalpoje. Metrologiškai patikrintas ir kalibruotas.</t>
  </si>
  <si>
    <t xml:space="preserve">Elektroninis termometras ir CO2 matuoklis </t>
  </si>
  <si>
    <t>38412000-6</t>
  </si>
  <si>
    <t>VR BAK MB</t>
  </si>
  <si>
    <t>Termometras -90°C - +20°C. Padalos vertė 0.1°C</t>
  </si>
  <si>
    <t>Termometrai spiritiniai, įstatyti į plastikinį dėklą su smėlio užpildu, nuo -90°C iki +20°C, padalos vertė 0.1°C. Metrologiškai patikrinti ir kalibruoti.</t>
  </si>
  <si>
    <t>Termometras -10°C - +60°C. Padalos vertė 0.1°C</t>
  </si>
  <si>
    <t>Termometrai spiritiniai, įstatyti į plastikinį dėklą su smėlio užpildu, nuo -10°C iki +60°C, padalos vertė 0.1°C. Metrologiškai patikrinti ir kalibruoti.</t>
  </si>
  <si>
    <t>Skaitmeniniai termometrai, drėgmėmačiai</t>
  </si>
  <si>
    <t>Termometrai laboratoriniai skaitmeniniai šaldytuvams</t>
  </si>
  <si>
    <t>Elektroniniai termometrai tinkami šalytuvams nuo 2 iki 8 laipsnių. Su patikra ir kalibravimu viename taške (ne gamykliniu). Su lanksčiu sensoriumi, ekranas kabinamas/statomas irenginio išorėje su gerai matomais skaičiais, garsiniu signalu, kai temperatūra peržengia nustatytas ribas.</t>
  </si>
  <si>
    <t>Termometrai laboratoriniai skaitmeniniai termostatams</t>
  </si>
  <si>
    <t>Elektroniniai termometrai tinkami termostatams nuo 15 iki 70 laipsnių. Su patikra ir kalibravimu viename taške (ne gamykliniu). Su lanksčiu sensoriumi, ekranas kabinamas/statomas irenginio išorėje su gerai matomais skaičiais, garsiniu signalu, kai temperatūra peržengia nustatytas ribas.</t>
  </si>
  <si>
    <t>Serologinių pipečių laikiklis</t>
  </si>
  <si>
    <t>38437000-7</t>
  </si>
  <si>
    <t>Pastero pipetės, supakuotos po 5 vnt, 1-3ml</t>
  </si>
  <si>
    <t>38437100-8</t>
  </si>
  <si>
    <t>Pipetės skirtos pernešti skysčiams, minkšto plastiko, su rezervuaru viršuje,  sterilios, graduotos, 1-3 ml,  supakuotos po 5 vnt.</t>
  </si>
  <si>
    <t xml:space="preserve">1 vnt </t>
  </si>
  <si>
    <t>Pastero pipetės, sterlios, vienkartinės, supakuotos po 1 vnt., 3-4 ml</t>
  </si>
  <si>
    <t>Pipetės skirtos pernešti skysčiams, minkšto plastiko, su rezervuaru viršuje,  sterilios, graduotos, 1-3 ml,  supakuotos po 1. Pakuotėje - ne daugiau 500 vnt.</t>
  </si>
  <si>
    <t>VR MB RP BAK K SP</t>
  </si>
  <si>
    <t>Pipetės skirtos pernešti skysčiams, minkšto plastiko, su rezervuaru viršuje,  sterilios, graduotos, 1-3 ml,  supakuotos po 1 vnt.  Pakuotėje - ne daugiau 500 vnt.</t>
  </si>
  <si>
    <t>10 ml tūrio, iš polistireno (PS), sterilios, graduotos kas 0,1 ml, su vatos filtru, supakuotos po vieną.</t>
  </si>
  <si>
    <t>5 ml tūrio, sterilios, graduotos, su vatos filtru, supakuotos po vieną.</t>
  </si>
  <si>
    <t>25 ml tūrio, iš polistireno (PS), sterilios, graduotos kas 0,2 ml, su vatos filtru, supakuotos po vieną.</t>
  </si>
  <si>
    <t>50 ml tūrio, iš polistireno (PS), sterilios, graduotos kas 0,2 ml, su vatos filtru, supakuotos po vieną.</t>
  </si>
  <si>
    <t>Antgaliai sterilūs,  tinkami LABSYSTEMS   tipo dozatoriui, 200-1000</t>
  </si>
  <si>
    <t>38437110-1</t>
  </si>
  <si>
    <t>Sterilūs, tinkami LABSYSTEMS tipo dozatoriui.</t>
  </si>
  <si>
    <t>1 vnt</t>
  </si>
  <si>
    <t>Vienkartiniai antgaliai tinkami Eppendorf, Finpipette dozatoriams,   1 ml</t>
  </si>
  <si>
    <t>Vienkartiniai antgaliai Eppendorf, Finnpipette dozatoriams, 20-200 µl</t>
  </si>
  <si>
    <t>Antgaliai sterilūs, su filtru, tinkami Eppendorf, 200 µl</t>
  </si>
  <si>
    <t>Antgaliai sterilūs, su filtru, tinkami Eppendorf, 1000 µl</t>
  </si>
  <si>
    <t xml:space="preserve">Antgaliai Eppendorf  Xplorer dozatoriui, 1200 µl, sterilūs, su filtru (8 kanalei pipetei) </t>
  </si>
  <si>
    <t>10 ul sterilus, su filtru, be nukleazių antgaliai cilindrinėms "Rainin" automatinėms pipetėms</t>
  </si>
  <si>
    <t>Sterilūs, su filtrais, tinkami PGR. Tinkami senoms "Rainin Pipet-Lite LTS" tipo automatinėms pipetėms, cilindriniai. Patikrinti dėl Rnazių, Dnazių, pirogeno. Su visas savybes patvirtinančiais dokumentais.</t>
  </si>
  <si>
    <t>BAK MB</t>
  </si>
  <si>
    <t>200 ul sterilūs, su filtru, be nukleazių antgaliai cilindrinėms "Rainin" automatinėms pipetėms</t>
  </si>
  <si>
    <t>Sterilūs, su filtrais, tinkami PGR. Tinkami  senoms "Rainin Pipet-Lite LTS" tipo automatinėms pipetėms, cilindriniai, 55 mm. Patikrinti dėl Rnazių, Dnazių, pirogeno. Su visas savybes patvirtinančiais dokumentais.</t>
  </si>
  <si>
    <t>300 ul sterilus, su filtru, be nukleaziųantgaliai cilindrinėms "Rainin" automatinėms pipetėms</t>
  </si>
  <si>
    <t>Sterilūs, su filtrais, tinkami PGR. Tinkami  senoms"Rainin Pipet-Lite LTS" tipo automatinėms pipetėms, cilindriniai, 55 mm. Patikrinti dėl Rnazių, Dnazių, pirogeno. Su visas savybes patvirtinančiais dokumentais.</t>
  </si>
  <si>
    <t>VR BAK</t>
  </si>
  <si>
    <t>1000 ul sterilūs, su filtru, be nukleazių antgaliai cilindrinėms "Rainin" automatinėms pipetėms</t>
  </si>
  <si>
    <t>1200 ul sterilus, ilgi, su filtru, be nukleazių antgaliai cilindrinėms "Rainin" automatinėms pipetėms</t>
  </si>
  <si>
    <t>Antgaliai pipetei Thermo Scientific F1-ClipTip  15-1250 µl</t>
  </si>
  <si>
    <t>ClipTip1250 arba analogiški 15-1250 μl, sterilūs, su filtru, tinkami molekulinės biologijos tyrimams, supakuoti į dėžutes po 96 vnt.</t>
  </si>
  <si>
    <t>Antgaliai 1 – 200 µl su filtru</t>
  </si>
  <si>
    <t>Antgaliai 200 μl, su filtru</t>
  </si>
  <si>
    <t>Antgaliai 10 µl, su filtru, sterilūs.</t>
  </si>
  <si>
    <t>Antgaliai 100 - 1000 µl, su filtru, sterilū</t>
  </si>
  <si>
    <t>Antgaliai 0.1-10/20 µl</t>
  </si>
  <si>
    <t>Mastertips pistoniniai antgaliai 20µl</t>
  </si>
  <si>
    <t xml:space="preserve">Tinkami molekuliniai biologijai, 20 ul tūrio. Tinkantys Eppendorf pistoninei pipetei. Pakuotė ne mažiau 5x96 antgaliai (480 vnt). Su visais patvirtinančiai dokumentais, patikrinti dėl Rnazių, Dnazių, pirgeno. </t>
  </si>
  <si>
    <t xml:space="preserve">Antgaliai sterilūs,  tinkami Socorex tipo dozatoriui, 10-100 µl  </t>
  </si>
  <si>
    <t>Sterilūs, tinkami Socorex tipo dozatoriui.</t>
  </si>
  <si>
    <t>38950000-9</t>
  </si>
  <si>
    <t>Oligonukleotidiniai zondai, TaqMan tipo</t>
  </si>
  <si>
    <t>Oligonukleotidinis zondas, žymėtas dvigubai (TaqMan tipo, viengrandis oligonukleotidas žymėtas dviem skirtingais dažais, galimos įvairios kombinacijos). Sintezės skalė -  4 nmole (apie 1 O.D), liofilizuoti (seka ir dažai nurodomi užsakymo metu). Tinkamas PGR mišiniui ruošti ir naudoti su Taq DNR ir HotStart - Taq DNR polimerazėmis, universaliais PGR mišiniais.</t>
  </si>
  <si>
    <t>Oligonukleotidiniai zondai, FRET tipo</t>
  </si>
  <si>
    <t>Oligonukleotidinis zondas, FRET tipo. Sintezės skalė -  1 nmole (apie 0.25 O.D), liofilizuoti (seka ir dažai nurodomi užsakymo metu). Tinkamas PGR mišiniui ruošti ir naudoti su Taq DNR ir HotStart - Taq DNR polimerazėmis, universaliais PGR mišiniais.</t>
  </si>
  <si>
    <t>Vienetapės tikralaikės AT-PGR rinkinys</t>
  </si>
  <si>
    <t>Rinkinys skirtas tikralaikei PGR su atvirkštine trankripcija, reakcija viename mėgintuvėlyje. Rinkinį sudaro 2x AT-PGR buferis, 25x fermentų mišinys, detekcijos stiprintuvas bei vanduo be nukleazių. Rinkinys optimizuotas aparatui ABI-7500 ar lygiaverčiams, tinkamas naudoti su Rotorgene amplifikatoriais. Rinkinyje 1000 testų.</t>
  </si>
  <si>
    <t>1 reakc</t>
  </si>
  <si>
    <t xml:space="preserve">Laikmačiai laboratoriniai elektroniniai </t>
  </si>
  <si>
    <t>39254000-7</t>
  </si>
  <si>
    <t>VR BAK SP MB</t>
  </si>
  <si>
    <t>Hepa filtras CO2 termostatui</t>
  </si>
  <si>
    <t>42514310-8</t>
  </si>
  <si>
    <t>Hepa filtras tinkantis Heracell Vios 160i CO2 termostatui.</t>
  </si>
  <si>
    <t>Stoveliai mėgintuvėliams 2 ml, nerūdijančio plieno, 12 vietų</t>
  </si>
  <si>
    <t>42671100-1</t>
  </si>
  <si>
    <t>Nerudijančio plieno stoveliai 2 ml mėgintuvėliams, 12-15 vietų. Autoklavuojami.</t>
  </si>
  <si>
    <t>Mėgintuvėlių laikiklis, nerūdijančio plieno, vielinis, 2 ml mėgintuvėliams</t>
  </si>
  <si>
    <t>Metalinis/ nerūdijančio plieno, autoklavuojamas. Tinkamas 2ml mėgintuvėliams, 40-60 vietų.</t>
  </si>
  <si>
    <t>Mėgintuvėlių laikiklis 8-12 vietų</t>
  </si>
  <si>
    <t>Metalinis, vielinis, nerūdijančio plieno, autoklavuojamas. Tinkamas 50 ml falcon tipo mėgintuvėliams, 8-12 vietų.</t>
  </si>
  <si>
    <t>Mėgintuvėlių laikiklis 2 ml kriomėgintuvėliams</t>
  </si>
  <si>
    <t>Metaliniai, autoklavuojami, vieliniai. Tinkamas 2ml mėgintuvėliams, 40-60 vietų.</t>
  </si>
  <si>
    <t>Stoveliai šaldantys 1,5-2,0 ml  mėgintuvėliams</t>
  </si>
  <si>
    <t>Stoveliai 2,0 ml kriomėgintuvėliams</t>
  </si>
  <si>
    <t>Stoveliai plastikiniai, kombinuoti 0,5 ml, 1,5 ml, 15ml ir  50 ml  mėgintuvėliams</t>
  </si>
  <si>
    <t>Chloro tabletės</t>
  </si>
  <si>
    <t>42912300-5</t>
  </si>
  <si>
    <t>Dideli biologinių atliekų surinkimo maišai su jiems skirtu stovu</t>
  </si>
  <si>
    <t xml:space="preserve">Stovas dideliems biologinių atliekų surinkimo maišams </t>
  </si>
  <si>
    <t>44613700-7</t>
  </si>
  <si>
    <t xml:space="preserve">Dideli biologinių atliekų surinkimo maišai </t>
  </si>
  <si>
    <t xml:space="preserve">Biologinių atliekų surinkimo konteineris </t>
  </si>
  <si>
    <t>K VR</t>
  </si>
  <si>
    <t xml:space="preserve">Biologinių atliekų surinkimo konteineris, 1-2 L </t>
  </si>
  <si>
    <t>Maži biologinių atliekų surinkimo maišai, tinkantys stovams</t>
  </si>
  <si>
    <t>Dideli biologinių atliekų surinkimo maišai, tinkantys ant grįndų pastatomiems surinkimo stovam</t>
  </si>
  <si>
    <t>Dėžutė 5ml kriomėgintuvėliams mikroorganizmų bankui 80-100 vietų</t>
  </si>
  <si>
    <t>44614100-8</t>
  </si>
  <si>
    <t>Plastikinė, 5 ml kriomėgintuvėliams laikyti, 100 vietų, su pertvarėlėmis, tinkama laikyti -70°C.</t>
  </si>
  <si>
    <t>Plastikinės dėžutės su dangteliais, mėginų saugojimui 0,2 ml PGR mėgintuvėliuose</t>
  </si>
  <si>
    <t>Dėžutė 2ml kriomėgintuvėliams mikroorganizmų bankui 100 vietų</t>
  </si>
  <si>
    <t>Plastikinė, 2 ml kriomėgintuvėliams laikyti, 100 vietų, su pertvarėlėmis, tinkama laikyti -70°C.</t>
  </si>
  <si>
    <t>Rinkinys maliarijos sukelėjų nustatymui ir differenciavimui</t>
  </si>
  <si>
    <t>Maišai medicininėms atliekoms ne mažiau nei 150 L talpos</t>
  </si>
  <si>
    <t>Reagentai E multilocularis IgG nustatymui ELISA metodu mikroplokštelių formatu.  EM18, Em3 plus antigenai turi įeiti privalomai. Tyrimo inkubavimas +37⁰C temperatūroje; bendra inkubacija 1 val. 30 min. E. Granulosus ir E. Multilocularis rinkiniai vieno gamintojo. CE ir IVD ženklinimas.</t>
  </si>
  <si>
    <t>Reagentai Yersinia pseudotuberculosis antikūnų nustatymui</t>
  </si>
  <si>
    <t xml:space="preserve">Malarijos spp. antikūnų nustaymas </t>
  </si>
  <si>
    <t>Reagentai L. pneumophila tirpaus antigeno nustatymui ELISA metodu mikroplokštelių formatu. CE ir IVD ženklinimas.</t>
  </si>
  <si>
    <t>1 rink/96 testų</t>
  </si>
  <si>
    <t>Falcon mėgintuvėliai tyrimams 5 ml, su iš viršaus užspaudžiamais dangteliais, tinkantys tėkmės citometrijai</t>
  </si>
  <si>
    <t>Falcon tipo polistireno mėgintuvėliai tyrimams 5 ml tūrio 12x75 mm dydžio, su iš viršaus užspaudžiamais dangteliais, U formos dugnu, tinkantys darbui su tėkmės citometrais.</t>
  </si>
  <si>
    <t>Reagentai kraujo grupių antigenų tyrimams stulpeliniu metodu</t>
  </si>
  <si>
    <t>Reagentai ir priemonės ABO ir Rh D kraujo grupų nustatymui stulpeliniu metodu. Viena kasetė tinka 2 asmenų ištyrimui. Nustatomi A, B ir Rh D antigenai, naudojant monokloninius  Ig M antikūnus, privalomai turi būti kontrolinis stulpelis nespecifinei agliutinacijai įvertinti. Pateikti visus reikalingus tirpalus, kasetes ir kitus priedus, kurie įskaičiuoti į tyrimo kainą.  CE ir IVD sertifikatai.</t>
  </si>
  <si>
    <t>Reagentai kraujo grupių antikūnų tyrimams stulpeliniu metodu</t>
  </si>
  <si>
    <t>Reagentai Chlamydia spp.IgG IB (skirti C. trachomatis, C. pneumonia ir C. psittaci antikūnų nustatymui vienoje imunobloto juostelėje su rekombinantiniais antigenais)</t>
  </si>
  <si>
    <t>Reagentai virusinių karštinių (Denge/Zika/Čikungunija) diagnostikai IB  (skirti Denge, Zika ir Čikungunija virusų antikūnų nustatymui vienoje imunobloto juostelėje su rekombinantiniais antigenais)</t>
  </si>
  <si>
    <t>Reagentai HEV antikūnų nustatymui IB (su rekombinantiniais antigenais, turi aptikti O2-N, 02-C, 02-M, O3 antigenus)</t>
  </si>
  <si>
    <t>Reagentai Hanta virusų antikūnų nustatymui IB (Nustatomi antikūnai prieš imunodominantinius N-antigenus Hantavirus (serotipai: Puumala, Hantaa, Dabrava, Seoul) ir Sandfly viruso N- antigenus (serotipas TOSV)</t>
  </si>
  <si>
    <t>Reagentai Hanta virusų antikūnų nustatymui IB (Nustatomi antikūnai prieš imunodominantinius N-antigenus Hantavirus (serotipai: Puumala, Hantaa, Dabrava, Seoul) ir Sandfly viruso N- antigenus (serotipas TOSV). Reagentai IgG arba IgM nustatymui perkami pagal poreikį.  Turi turėti CE ir IVD ženklinimą. Pateikti visus reikalingus tyrimams atlikti reagentus ir priedus, kurie įskaičiuoti į kainą</t>
  </si>
  <si>
    <t xml:space="preserve">Reagentai ŽTLV I/II IgG IB (ŽTLV I ir ŽTLV II  virusams patvirtinti, aptinka antikūnus prieš gag ir env baltymus bei juos diferencijuoja) </t>
  </si>
  <si>
    <t>Reagentai geltonosios karštinės,  viruso antikūnų  diagnostikai IF metodu</t>
  </si>
  <si>
    <t xml:space="preserve">Reagentai  geltonosios karštinės viruso  antikūnų  diagnostikai IF metodu.  Rinkiniuose ne mažiau kaip po 10 stikliukų su ne daugiau kaip 5 reakcijos laukais.Perkama pagal poreikį kiekvienos  antikūnų klasės atskirai.Turi turėti CE ir IVD ženklinimą. </t>
  </si>
  <si>
    <t>Reagentis ŽIV 1 ir ŽIV 2 patvirtinimui IB metodu</t>
  </si>
  <si>
    <t xml:space="preserve"> RP</t>
  </si>
  <si>
    <t>Vienkartiniai antgaliai Eppendorf, Finnpipette dozatoriams, 1,0-20,0 µl</t>
  </si>
  <si>
    <t>Antgaliai sterilūs, turi tikti "Eppendorf" Finpipette 1-20 µl automatinėms pipetėms. Pateikti pavyzdžius tinkamumo dirbti su turimais dozatoriais įvertinimui. Pakuotės po  96 vnt. dėžutėse</t>
  </si>
  <si>
    <t>Atliekų surinkimo konteineriai 2 -3 litrų</t>
  </si>
  <si>
    <t>Reagentai Jersiniozės antikūnų tyrimams IB metodu ( nustatomi  Yeresinia spp. Y. enterocolitica ir Y. pseudotuberculosis vienoje juostelėje)</t>
  </si>
  <si>
    <t>Mėgintuvėliai nukleorūgščių kiekio nustatymui</t>
  </si>
  <si>
    <t>Mėgintuvėliai skirti nukleorūgščių kiekio nustatymui fluorimetru. Tūris 500 µl , plonasieniai, polypropyleniniai. Pakuotė ne mažiau 500 vnt.</t>
  </si>
  <si>
    <t>Atviro konkurso sąlygų 2 priedas</t>
  </si>
  <si>
    <t>BVPŽ kodas</t>
  </si>
  <si>
    <t>Tiekėjas</t>
  </si>
  <si>
    <t>Tiekėjo siūlomos prekės techninių reikalavimų reikšmė (tiekėjas turi nurodyti tikslius dydžius, medžiagas, išmatavimus ir pan.)</t>
  </si>
  <si>
    <t>Gamintojas ir gamintojo katalogo Nr., gamintojo fasuotė</t>
  </si>
  <si>
    <t>Maksimalus orientacinis vnt. kiekis</t>
  </si>
  <si>
    <t>4</t>
  </si>
  <si>
    <t>1000</t>
  </si>
  <si>
    <t>4000</t>
  </si>
  <si>
    <t>2000</t>
  </si>
  <si>
    <t>600</t>
  </si>
  <si>
    <t>300</t>
  </si>
  <si>
    <t>100</t>
  </si>
  <si>
    <t>400</t>
  </si>
  <si>
    <t>200</t>
  </si>
  <si>
    <t>20000</t>
  </si>
  <si>
    <t>15</t>
  </si>
  <si>
    <t>12</t>
  </si>
  <si>
    <t>6000</t>
  </si>
  <si>
    <t>16500</t>
  </si>
  <si>
    <t>3500</t>
  </si>
  <si>
    <t>150</t>
  </si>
  <si>
    <t>20</t>
  </si>
  <si>
    <t>5</t>
  </si>
  <si>
    <t>500</t>
  </si>
  <si>
    <t>16</t>
  </si>
  <si>
    <t>1200</t>
  </si>
  <si>
    <t>60</t>
  </si>
  <si>
    <t>2</t>
  </si>
  <si>
    <t>6</t>
  </si>
  <si>
    <t>3</t>
  </si>
  <si>
    <t>90</t>
  </si>
  <si>
    <t>1500</t>
  </si>
  <si>
    <t>50</t>
  </si>
  <si>
    <t>55</t>
  </si>
  <si>
    <t>250</t>
  </si>
  <si>
    <t>96</t>
  </si>
  <si>
    <t>433500</t>
  </si>
  <si>
    <t>5000</t>
  </si>
  <si>
    <t>5330</t>
  </si>
  <si>
    <t>605</t>
  </si>
  <si>
    <t>23000</t>
  </si>
  <si>
    <t>3000</t>
  </si>
  <si>
    <t>4500</t>
  </si>
  <si>
    <t>310</t>
  </si>
  <si>
    <t>94</t>
  </si>
  <si>
    <t>8</t>
  </si>
  <si>
    <t>69</t>
  </si>
  <si>
    <t>40</t>
  </si>
  <si>
    <t>2200</t>
  </si>
  <si>
    <t>30</t>
  </si>
  <si>
    <t>7</t>
  </si>
  <si>
    <t>150000</t>
  </si>
  <si>
    <t>14200</t>
  </si>
  <si>
    <t>300000</t>
  </si>
  <si>
    <t>1920</t>
  </si>
  <si>
    <t>1536</t>
  </si>
  <si>
    <t>2880</t>
  </si>
  <si>
    <t>576000</t>
  </si>
  <si>
    <t>292800</t>
  </si>
  <si>
    <t>3840</t>
  </si>
  <si>
    <t>579840</t>
  </si>
  <si>
    <t>19202</t>
  </si>
  <si>
    <t>960</t>
  </si>
  <si>
    <t>10000</t>
  </si>
  <si>
    <t>9</t>
  </si>
  <si>
    <t>18</t>
  </si>
  <si>
    <t>45</t>
  </si>
  <si>
    <t>Pirkimo objekto dalies pavadinimas</t>
  </si>
  <si>
    <t>Vnt. kaina Eur  be PVM</t>
  </si>
  <si>
    <t>Vnt. kaina Eur su PVM</t>
  </si>
  <si>
    <t>Suma Eur su PVM (maks. orient. kiekiui)</t>
  </si>
  <si>
    <r>
      <t>Flakonai plastikiniai, su dujiniu filtru, audinių kultūroms, 25 cm</t>
    </r>
    <r>
      <rPr>
        <b/>
        <vertAlign val="superscript"/>
        <sz val="8"/>
        <rFont val="Times New Roman"/>
        <family val="1"/>
      </rPr>
      <t>2</t>
    </r>
  </si>
  <si>
    <r>
      <t>Flakonai plastikiniai, su dujiniu filtru, audinių kultūroms, 75 cm</t>
    </r>
    <r>
      <rPr>
        <b/>
        <vertAlign val="superscript"/>
        <sz val="8"/>
        <rFont val="Times New Roman"/>
        <family val="1"/>
      </rPr>
      <t>2</t>
    </r>
  </si>
  <si>
    <r>
      <t xml:space="preserve">Brucella </t>
    </r>
    <r>
      <rPr>
        <b/>
        <sz val="8"/>
        <rFont val="Times New Roman"/>
        <family val="1"/>
      </rPr>
      <t>kraujo agaras</t>
    </r>
  </si>
  <si>
    <r>
      <t xml:space="preserve">Terpė skirta </t>
    </r>
    <r>
      <rPr>
        <i/>
        <sz val="8"/>
        <rFont val="Times New Roman"/>
        <family val="1"/>
      </rPr>
      <t xml:space="preserve">Lactobacillus spp., Streptococcus spp., Clostridium spp., Bacteroides spp. </t>
    </r>
    <r>
      <rPr>
        <sz val="8"/>
        <rFont val="Times New Roman"/>
        <family val="1"/>
      </rPr>
      <t>ir</t>
    </r>
    <r>
      <rPr>
        <i/>
        <sz val="8"/>
        <rFont val="Times New Roman"/>
        <family val="1"/>
      </rPr>
      <t xml:space="preserve"> Flavobacterium spp. </t>
    </r>
    <r>
      <rPr>
        <sz val="8"/>
        <rFont val="Times New Roman"/>
        <family val="1"/>
      </rPr>
      <t>augimui. Sudėtyje yra cisteino hidrochloridas ir gliukozė. Slopinamas aerobinių bakterijų augimas. Rezultatas matomas po 24-48 val. Skysta terpė, supilstyta į flakonus. Flakone - 10 (±5) mL.</t>
    </r>
  </si>
  <si>
    <r>
      <t xml:space="preserve">Kieta selektyvi gram neigiamų lepių, tokių kaip </t>
    </r>
    <r>
      <rPr>
        <i/>
        <sz val="8"/>
        <color theme="1"/>
        <rFont val="Times New Roman"/>
        <family val="1"/>
      </rPr>
      <t>Bacteroides spp</t>
    </r>
    <r>
      <rPr>
        <sz val="8"/>
        <color theme="1"/>
        <rFont val="Times New Roman"/>
        <family val="1"/>
      </rPr>
      <t>. , anaerobų terpė, papildyta vitaminu K1 ir 5 % avies krauju. Paruošta naudojimui: išpilstyta į 90 mm Petri lėkštutes.</t>
    </r>
  </si>
  <si>
    <r>
      <t xml:space="preserve">Kieta, selektyvi Feniletilo alkoholio kraujo mitybinė tepė lepiems Gram teigiamiems anaerobams išskirti. Slopinamas </t>
    </r>
    <r>
      <rPr>
        <i/>
        <sz val="8"/>
        <color theme="1"/>
        <rFont val="Times New Roman"/>
        <family val="1"/>
      </rPr>
      <t>Enterobacteriaceae</t>
    </r>
    <r>
      <rPr>
        <sz val="8"/>
        <color theme="1"/>
        <rFont val="Times New Roman"/>
        <family val="1"/>
      </rPr>
      <t xml:space="preserve"> šeimos bakterijų augimas. Rezultatas matomas po 24 val. Paruošta naudojimui: išpilstyta į 90 mm Petri lėkštutes.</t>
    </r>
  </si>
  <si>
    <r>
      <t>Anti-Francisella tularensis</t>
    </r>
    <r>
      <rPr>
        <b/>
        <sz val="8"/>
        <rFont val="Times New Roman"/>
        <family val="1"/>
      </rPr>
      <t xml:space="preserve"> IgA, IgG, IgM (ELISA)</t>
    </r>
  </si>
  <si>
    <r>
      <t xml:space="preserve"> </t>
    </r>
    <r>
      <rPr>
        <b/>
        <i/>
        <sz val="8"/>
        <rFont val="Times New Roman"/>
        <family val="1"/>
      </rPr>
      <t>Anti-Francisella tularensis</t>
    </r>
    <r>
      <rPr>
        <b/>
        <sz val="8"/>
        <rFont val="Times New Roman"/>
        <family val="1"/>
      </rPr>
      <t xml:space="preserve"> (IgG) (WB)</t>
    </r>
  </si>
  <si>
    <r>
      <t>Kontroliniai serumai: Antiserum </t>
    </r>
    <r>
      <rPr>
        <i/>
        <sz val="8"/>
        <rFont val="Times New Roman"/>
        <family val="1"/>
      </rPr>
      <t>Yersinia enterocolitica</t>
    </r>
    <r>
      <rPr>
        <sz val="8"/>
        <rFont val="Times New Roman"/>
        <family val="1"/>
      </rPr>
      <t> 0:3   Antiserum  </t>
    </r>
    <r>
      <rPr>
        <i/>
        <sz val="8"/>
        <rFont val="Times New Roman"/>
        <family val="1"/>
      </rPr>
      <t>Yersinia enterocolitica</t>
    </r>
    <r>
      <rPr>
        <sz val="8"/>
        <rFont val="Times New Roman"/>
        <family val="1"/>
      </rPr>
      <t> 0:9  Antiserum  </t>
    </r>
    <r>
      <rPr>
        <i/>
        <sz val="8"/>
        <rFont val="Times New Roman"/>
        <family val="1"/>
      </rPr>
      <t>Yersinia pseudotuberculosis</t>
    </r>
    <r>
      <rPr>
        <sz val="8"/>
        <rFont val="Times New Roman"/>
        <family val="1"/>
      </rPr>
      <t> T:1.CE ir IVD ženklinimas.</t>
    </r>
  </si>
  <si>
    <r>
      <t>Antikūnų prieš </t>
    </r>
    <r>
      <rPr>
        <i/>
        <sz val="8"/>
        <rFont val="Times New Roman"/>
        <family val="1"/>
      </rPr>
      <t>Yersinia pseudotuberculosis</t>
    </r>
    <r>
      <rPr>
        <sz val="8"/>
        <rFont val="Times New Roman"/>
        <family val="1"/>
      </rPr>
      <t>nustatymas agliutinacijos metodu.  Privalomai turi įeiti šie Ag: </t>
    </r>
    <r>
      <rPr>
        <i/>
        <sz val="8"/>
        <rFont val="Times New Roman"/>
        <family val="1"/>
      </rPr>
      <t>Yersinia enterocolitica</t>
    </r>
    <r>
      <rPr>
        <sz val="8"/>
        <rFont val="Times New Roman"/>
        <family val="1"/>
      </rPr>
      <t> 0:3  </t>
    </r>
    <r>
      <rPr>
        <i/>
        <sz val="8"/>
        <rFont val="Times New Roman"/>
        <family val="1"/>
      </rPr>
      <t>Yersinia enterocolitica</t>
    </r>
    <r>
      <rPr>
        <sz val="8"/>
        <rFont val="Times New Roman"/>
        <family val="1"/>
      </rPr>
      <t> 0:9 </t>
    </r>
    <r>
      <rPr>
        <i/>
        <sz val="8"/>
        <rFont val="Times New Roman"/>
        <family val="1"/>
      </rPr>
      <t>Yersinia pseudotuberculosis</t>
    </r>
    <r>
      <rPr>
        <sz val="8"/>
        <rFont val="Times New Roman"/>
        <family val="1"/>
      </rPr>
      <t> T:1.CE ir IVD ženklinimas.</t>
    </r>
  </si>
  <si>
    <r>
      <t>Rinkinys skirtas 7-ių lytiškai plintančių infekcijų sukelėjų (</t>
    </r>
    <r>
      <rPr>
        <i/>
        <sz val="8"/>
        <rFont val="Times New Roman"/>
        <family val="1"/>
      </rPr>
      <t>C. trachomatsi, N. gonorrhoeae, U. urealyticum, U. parvum, M. genitalium, M.hominis, T. vaginalis</t>
    </r>
    <r>
      <rPr>
        <sz val="8"/>
        <rFont val="Times New Roman"/>
        <family val="1"/>
      </rPr>
      <t>)  nustatymui  ir diferenciavimui tikralaikės PGR metodu su patentuota TOCE technologija.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4-iuose optiniuose kanaluose. Rinkinys turi būti optimizuotas CFX99 termociklerimams. Privalo turėti CE-IVD ženklinimą.</t>
    </r>
  </si>
  <si>
    <r>
      <t>Multipleksinis tikro laiko vieno žingsnio in-vitro diagnostinis rinkinys skirtas skirtas 6 virusų, 13 bakterijų ir 6 parazitų sukeliančių skrandžio-žarnyno  infekcijas amplifikacijai ir detekcijai. Rinkinys turi būti validuotas minėtiems patogenams nustatyti iš išmatų mėginių. Susideda iš 4-ių atskitų modulių skirtingoms patogenų grupėms ir egzogeninei vidinei kontrolei: bakterijų modulis  (</t>
    </r>
    <r>
      <rPr>
        <i/>
        <sz val="8"/>
        <rFont val="Times New Roman"/>
        <family val="1"/>
      </rPr>
      <t>Aeromonas spp., Campylobacter spp., Clostridium difficile toxin B, Salmonella spp., Shigella spp./EIEC, Vibrio spp., Yersinia enterocolitica</t>
    </r>
    <r>
      <rPr>
        <sz val="8"/>
        <rFont val="Times New Roman"/>
        <family val="1"/>
      </rPr>
      <t>), bakterinių patogeniškumo gernų modulis  (</t>
    </r>
    <r>
      <rPr>
        <i/>
        <sz val="8"/>
        <rFont val="Times New Roman"/>
        <family val="1"/>
      </rPr>
      <t>EAEC[1] ( aggR), EPEC[2] (eaeA), Escherichia coli O157 (E. coli O157), ETEC[3] (lt/st) Hypervirulent Clostridium difficile (CD hyper), STEC[4] (stx1/2)</t>
    </r>
    <r>
      <rPr>
        <sz val="8"/>
        <rFont val="Times New Roman"/>
        <family val="1"/>
      </rPr>
      <t xml:space="preserve">), parazitų modulis </t>
    </r>
    <r>
      <rPr>
        <i/>
        <sz val="8"/>
        <rFont val="Times New Roman"/>
        <family val="1"/>
      </rPr>
      <t>(Blastocystis hominis (BH), Cryptosporidium spp. (CR)
Cyclospora cayetanensis (CC), Dientamoeba fragilis (DF)
Entamoeba histolytica (EH), Giardia lamblia (GL)</t>
    </r>
    <r>
      <rPr>
        <sz val="8"/>
        <rFont val="Times New Roman"/>
        <family val="1"/>
      </rPr>
      <t xml:space="preserve"> ), virusų modulis (</t>
    </r>
    <r>
      <rPr>
        <i/>
        <sz val="8"/>
        <rFont val="Times New Roman"/>
        <family val="1"/>
      </rPr>
      <t>Adenovirus (AdV), Astrovirus (AstV),Norovirus GI (NoV-GI), Norovirus GII (NoV-GII), Rotavirus (RotV)
Sapovirus (SV)</t>
    </r>
    <r>
      <rPr>
        <sz val="8"/>
        <rFont val="Times New Roman"/>
        <family val="1"/>
      </rPr>
      <t xml:space="preserve"> ). Vienos reakcijos metu (t.y. viename mėgintuvėlyje ar šulinėlyje) turi būti pagausinti ir diferencijuoti visi vieno modulio specifinių sekų taikiniai bei vidinė egzogeninė kontrolė skirta reakcijos eigos patikrai užtikrinti. Moduliai gali būti naudojami neprikalusomai vienas nuo kito arba visi kartu. Tyrimo rezultatai analizuojami su specialiai tam skirta programa, kuri pateikia aiškų rezultatų interpretavima lentelės pavidalu.
Turi turėti CE-IVD ženklinimą.             </t>
    </r>
  </si>
  <si>
    <r>
      <t>Tikralaikės PGR rinkinys</t>
    </r>
    <r>
      <rPr>
        <i/>
        <sz val="8"/>
        <rFont val="Times New Roman"/>
        <family val="1"/>
      </rPr>
      <t xml:space="preserve"> </t>
    </r>
    <r>
      <rPr>
        <sz val="8"/>
        <rFont val="Times New Roman"/>
        <family val="1"/>
      </rPr>
      <t xml:space="preserve">malirijos nustatymui ir diferenciavimui įvairiuose kūno skysčiuose (bendras kraujas, serumas, plazma, seilės ir šlapimas). Geba aptikti ir atskirti ne mažiau, kaip 4-ias plazmodijų rūšis </t>
    </r>
    <r>
      <rPr>
        <i/>
        <sz val="8"/>
        <rFont val="Times New Roman"/>
        <family val="1"/>
      </rPr>
      <t>(P. maliariae, P. vivax, P. falciparum</t>
    </r>
    <r>
      <rPr>
        <sz val="8"/>
        <rFont val="Times New Roman"/>
        <family val="1"/>
      </rPr>
      <t xml:space="preserve"> ir </t>
    </r>
    <r>
      <rPr>
        <i/>
        <sz val="8"/>
        <rFont val="Times New Roman"/>
        <family val="1"/>
      </rPr>
      <t>P. Ovale</t>
    </r>
    <r>
      <rPr>
        <sz val="8"/>
        <rFont val="Times New Roman"/>
        <family val="1"/>
      </rPr>
      <t>).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3-juose optiniuose kanaluose. Rinkinys turi būti optimizuotas Rotor-Gene 6000/Q ir/arba CFX98 termociklerimams. Privalo turėti CE-IVD ženklinimą.</t>
    </r>
  </si>
  <si>
    <r>
      <t>Dauginės PGR rinkinys</t>
    </r>
    <r>
      <rPr>
        <i/>
        <sz val="8"/>
        <rFont val="Times New Roman"/>
        <family val="1"/>
      </rPr>
      <t xml:space="preserve"> M. pneumoniae</t>
    </r>
    <r>
      <rPr>
        <sz val="8"/>
        <rFont val="Times New Roman"/>
        <family val="1"/>
      </rPr>
      <t xml:space="preserve"> ir </t>
    </r>
    <r>
      <rPr>
        <i/>
        <sz val="8"/>
        <rFont val="Times New Roman"/>
        <family val="1"/>
      </rPr>
      <t>C. pneumoniae</t>
    </r>
    <r>
      <rPr>
        <sz val="8"/>
        <rFont val="Times New Roman"/>
        <family val="1"/>
      </rPr>
      <t xml:space="preserve"> nustatymui ir diferenciavimui. Tyrimo metų turi būti monitoruojamas nukleino rūgšties skyrimas naudojant dedamą į ekstrakcijos mišinį vidinės kontrolės reagentą (egzogeniė kontrolė) arba detektuojant esama klinikinėje medžiagoje žmogaus genomo fragmentą (endogeninė kontrolė). Taikinių detekcija tūri būti vykdoma ne mažiau, kaip 3-juose optiniuose kanaluose. Rinkinys turi būti optimizuotas Rotor-Gene 6000/Q ir/arba CFX98 termociklerimams. Privalo turėti CE-IVD ženklinimą.</t>
    </r>
  </si>
  <si>
    <r>
      <t xml:space="preserve">Yersinia </t>
    </r>
    <r>
      <rPr>
        <b/>
        <sz val="8"/>
        <rFont val="Times New Roman"/>
        <family val="1"/>
      </rPr>
      <t>agliutinaciniai serumai</t>
    </r>
  </si>
  <si>
    <r>
      <t xml:space="preserve">Yersinia enterocolitica </t>
    </r>
    <r>
      <rPr>
        <sz val="8"/>
        <rFont val="Times New Roman"/>
        <family val="1"/>
      </rPr>
      <t>agliutinaciniai serumai</t>
    </r>
  </si>
  <si>
    <r>
      <t xml:space="preserve">Yersinia pseudotuberculosis </t>
    </r>
    <r>
      <rPr>
        <sz val="8"/>
        <rFont val="Times New Roman"/>
        <family val="1"/>
      </rPr>
      <t>agliutinaciniai serumai</t>
    </r>
  </si>
  <si>
    <r>
      <t>Neisseriae meningitidis</t>
    </r>
    <r>
      <rPr>
        <b/>
        <sz val="8"/>
        <rFont val="Times New Roman"/>
        <family val="1"/>
      </rPr>
      <t xml:space="preserve"> agliutinaciniai serumai </t>
    </r>
  </si>
  <si>
    <r>
      <t>Escherichia coli</t>
    </r>
    <r>
      <rPr>
        <b/>
        <sz val="8"/>
        <rFont val="Times New Roman"/>
        <family val="1"/>
      </rPr>
      <t xml:space="preserve"> agliutinaciniai serumai kaitintoms kultūroms</t>
    </r>
  </si>
  <si>
    <r>
      <t xml:space="preserve">E. coli </t>
    </r>
    <r>
      <rPr>
        <sz val="8"/>
        <rFont val="Times New Roman"/>
        <family val="1"/>
      </rPr>
      <t>polivalentiniai agliutinaciniai serumai kaitintoms kultūroms</t>
    </r>
  </si>
  <si>
    <r>
      <t xml:space="preserve">E. coli </t>
    </r>
    <r>
      <rPr>
        <sz val="8"/>
        <rFont val="Times New Roman"/>
        <family val="1"/>
      </rPr>
      <t>monovalentiniai agliutinaciniai serumai kaitintoms kultūroms</t>
    </r>
  </si>
  <si>
    <r>
      <t>Elektroninis termometras, matuojantis temperatūrą ir CO</t>
    </r>
    <r>
      <rPr>
        <vertAlign val="subscript"/>
        <sz val="8"/>
        <color theme="1"/>
        <rFont val="Times New Roman"/>
        <family val="1"/>
      </rPr>
      <t>2</t>
    </r>
    <r>
      <rPr>
        <sz val="8"/>
        <color theme="1"/>
        <rFont val="Times New Roman"/>
        <family val="1"/>
      </rPr>
      <t xml:space="preserve"> koncentraciją (procentais). CO</t>
    </r>
    <r>
      <rPr>
        <vertAlign val="subscript"/>
        <sz val="8"/>
        <color theme="1"/>
        <rFont val="Times New Roman"/>
        <family val="1"/>
      </rPr>
      <t>2</t>
    </r>
    <r>
      <rPr>
        <sz val="8"/>
        <color theme="1"/>
        <rFont val="Times New Roman"/>
        <family val="1"/>
      </rPr>
      <t xml:space="preserve"> matavimo ribos ne mažesnės kaip 0-5 proc. Temperatūros matavimo ribos ne mažesnės kaip 30-40 °C, tikslumas ±1 °C. Tinkamas matuoti inkubatorių temperatūrą ir CO2 koncentraciją. Tvirtinasi su magnetu. Metrologiškai patikrintas ir kalibruotas.</t>
    </r>
  </si>
  <si>
    <t>53.1</t>
  </si>
  <si>
    <t>53.2</t>
  </si>
  <si>
    <t>56.1</t>
  </si>
  <si>
    <t>56.2</t>
  </si>
  <si>
    <t>58.1</t>
  </si>
  <si>
    <t>58.2</t>
  </si>
  <si>
    <t>58.4</t>
  </si>
  <si>
    <t>58.5</t>
  </si>
  <si>
    <t>58.6</t>
  </si>
  <si>
    <t>58.3</t>
  </si>
  <si>
    <t>60.1</t>
  </si>
  <si>
    <t>60.2</t>
  </si>
  <si>
    <t>128.1</t>
  </si>
  <si>
    <t>128.2</t>
  </si>
  <si>
    <t>134.1</t>
  </si>
  <si>
    <t>134.2</t>
  </si>
  <si>
    <t>136.1</t>
  </si>
  <si>
    <t>136.2</t>
  </si>
  <si>
    <t>159.1</t>
  </si>
  <si>
    <t>159.2</t>
  </si>
  <si>
    <t>159.3</t>
  </si>
  <si>
    <t>159.4</t>
  </si>
  <si>
    <t>159.5</t>
  </si>
  <si>
    <t>159.6</t>
  </si>
  <si>
    <t>159.7</t>
  </si>
  <si>
    <t>159.8</t>
  </si>
  <si>
    <t>159.10</t>
  </si>
  <si>
    <t>159.11</t>
  </si>
  <si>
    <t>159.12</t>
  </si>
  <si>
    <t>159.13</t>
  </si>
  <si>
    <t>166.1</t>
  </si>
  <si>
    <t>166.2</t>
  </si>
  <si>
    <t>166.3</t>
  </si>
  <si>
    <t>Vienkartiniai sterilūs antgaliai su integruotu filtru automatinėms 8kanalėms pipetėms Eppendorf Xplorer. 1200 µl. Supakuoti dėžutėse.</t>
  </si>
  <si>
    <t>Vienkartiniai sterilūs antgaliai su integruotu filtru automatinėms pipetėms"Eppendorf" 100-1000 µl automatinėms pipetėms. Supakuoti dėžutėse. Su visas savybes patvirtinančiais dokumentais.</t>
  </si>
  <si>
    <t>215.1</t>
  </si>
  <si>
    <t>215.2</t>
  </si>
  <si>
    <t>Plastikinis lankstus, skysčių nepraleidžiantis. Medicininių atliekų pernešimui. 40-60 L.</t>
  </si>
  <si>
    <t>Skysti stabilūs antiserumai, skirti antigenams nustatyti serologiniam Vibrio cholerae identifikavimui. Polivalentinis antiserumas, kurio sudėtyje yra INABA ir OGAWA.</t>
  </si>
  <si>
    <t>Kriomėgintuvėliai 1,0-1,5 ml talpos, sterilūs, graduoti, pagaminti iš polipropileno (PP), su lauku įrašui, užsukami, dangteliai su vidiniu sriegiu, tinkami laikyti dujinėje skysto azoto fazėje. Mėgintuvėlio apačia žvaigždutės formos (pastatomi). Pakuotė 50-100 vnt. Mėgintuvėlio skersmuo 0,9-1,1 cm.</t>
  </si>
  <si>
    <t>Sterilūs, graduoti, pagaminti iš polipropileno (PP), užsukamo mėgintuvėlio skersmuo 0,9-1,2 cm, aukštis 4,4-4,7 cm, 1,8-2 ml talpos, su lauku įrašui, apačia žvaigždutės formos (pastatomi), supakuoti po 100 vnt.</t>
  </si>
  <si>
    <t>2,0 mL tūrio apvaliadugniai mėgintuvėliai su saugiai užsidarančiais (safe-lock) dangteliais.</t>
  </si>
  <si>
    <t>Vienkartinis tetas amfetaminų aptikimui šlapime imunochromatografijos metodu, CE, IVD ženklinimas.</t>
  </si>
  <si>
    <t>Vienkartinis tetas tetrahidrokanabinoidų aptikimui šlapime imunochromatografijos metodu, CE, IVD ženklinimas.</t>
  </si>
  <si>
    <t xml:space="preserve">Vienkartinis tetas MDMA aptikimui šlapime imunochromatografijos metodu, CE, IVD ženklinimas. </t>
  </si>
  <si>
    <t>Vienkartinis tetas opiatų aptikimui šlapime imunochromatografijos metodu, CE, IVD ženklinimas.</t>
  </si>
  <si>
    <t>1 mm storio šukutės, formuojančios gelyje ne  mažiau, kaip 20 šulinėliu su 20 mkl mėginio talpa. Plotis ne didesnis, nei 16 cm. Suderinamos su Cleaver scientific elktroforzės vonelėmis.</t>
  </si>
  <si>
    <t>Reagentai ir priemonės  Kumbso reakcijai atlikti stulpeliniu metodu a-RhD antikūnų įvertinimui.  Kasetės su polivalentiniu žmogaus imunoglobulinu (AHG), ne mažiau nei 8 stulpeliai.. Pasūlymą teikti kartu su tyrimui reikalingomis eritrocitų suspensijomis (ne mažiau 2) įvertinantplanuojamos  sutarties terminus. CE ir  IVD ženklinimas.</t>
  </si>
  <si>
    <t>Sifilio RPR žinomas teigiamas serumas vidinei tyrimų kontrolei. CE ir IVD ženklinimas.</t>
  </si>
  <si>
    <t>Reagentai ŽIV -1  pagrindinio antigeno (p24) nustatymui
žmogaus serume ar plazmoje IFA metodu. Rinkinyje ne mažiau nei dvi plokštelės po 96 testus. Reagentai turi turėti CE ir IVD sertifikatus.</t>
  </si>
  <si>
    <t>Reagentai ŽIV -1 antigeno (p24) teigimų atvejų neutralizacijai/patvirtinimui
žmogaus serume ar plazmoje IFA metodu. Rinkinyje ne mažiau nei 25 testai. Reagentai turi turėti CE ir IVD sertifikatus.</t>
  </si>
  <si>
    <t>Reagentai ŽIV 1 (M ir O grupių) ir ŽIV 2 antikūnų  bei ŽIV 1 antigeno  p24 nustatymui IFA metodu (ŽIV Ag/Ab).  Rinkinyje ne mažiau nei 5 plokštelės po 96 testus. Reagentai turi turėti CE ir IVD sertifikatus.</t>
  </si>
  <si>
    <t>Skaitmeninis termometras – hidrometras pasižymintis stabiliais parodymais, tinkamas naudoti laboratorijoje, turintis vidinį sensorių bei stablilius ir patikimus jutiklius.turintis temperatūros matavimo vienetus °C, rodantis minimalias ir maksimalias reikšmes, maitinimas elementais arba iš elektros tinklo. Temperatūros matavimo ribos : -20 °C iki +70 °C, temperatūros padalos vertė ne mažiau 0,1 °C, temperatūros tikslumas +/- 0,5 °C. Drėgmės matavimo ribos: 0 % iki 100 % R.H, drėgmės padalos vertė 0,1% R.H. ir tikslumas ne mažiau +/- 5 %.</t>
  </si>
  <si>
    <t>Magnetinis serologinių pipečių (5-25 ml) laikiklis, su 3-4 lentynėlėmis, prie paviršiaus virtinasi magnetais.</t>
  </si>
  <si>
    <t>Vienkartiniai sterilūs antgaliai su integruotu filtru automatinėms pipetėms "Eppendorf" 10-200 µl automatinėms pipetėms. Supakuoti dėžutėse. Su visas savybes patvirtinančiais dokumentais.</t>
  </si>
  <si>
    <t>Polipropileniniai maišai, skirti biologinių atliekų surinkimui.  Pagaminti iš didelio molekulinio tankio PE, su biopavojaus ženklu, tinkantis gariniam sterilizavimui 135°C temperatūroje. Maišų dydis 79,0 x 96,0 cm ±1 cm.</t>
  </si>
  <si>
    <t>Polipropileninės (PP) dežutės 0,2 ml mėgintuvėliams ir PGR plokštelėms, 96 pozicijos,   su nuimamamais dangteliais, tinkamos laikyti minus 80°C. Atlaiko nuo -80°C iki +121°C temperatūrą.</t>
  </si>
  <si>
    <t>Polipropileniniai maišai, skirti biologinių atliekų surinkimui.  Tinkantys stovui, kurio išmatavimai ne didesni nei 127 x 85 x 216 mm, o dangtelio 127 x 89 x 16 mm.  Pagaminti iš didelio molekulinio tankio PP, su biopavojaus ženklu, atlaikantys 300°C temperatūra. Maišų dydis 21,6 x 27,9 cm ± 1 cm.</t>
  </si>
  <si>
    <t>Plastikiniai medicininių atliekų surinkimo konteineriai 1-2 l su biologinio pavojaus ženklu. Autoklavuojami.</t>
  </si>
  <si>
    <t xml:space="preserve">Plastikinis medicininių atliekų surinkimo konteineris nepraleidžiantis skysčių, autoklavuojamas,  2 -3 l talpos, konteinerio plotis, su biologinio pavojaus ženklu. </t>
  </si>
  <si>
    <t xml:space="preserve">Medicininių atliekų surinkimo konteineris, neskaidrus, sandariai uždaromas dangtis ranka arba pedalu, nepraleidžiantis skysčių, autoklavuojamas, 30-50 l talpos, su biologinio pavojaus ženklu. </t>
  </si>
  <si>
    <t xml:space="preserve">Stovas skirtas ne didesniems nei 120 l maišams. Stovo rėmas pagamintas iš nerudijančio plieno ar kito lengvai valomo metalo, turi maišų laikiklius, lengvai įdedami maišai. Turintis dangtį konteinerio uždarymui, turintis ratukus. Lengvai valomas. Stovas ne didesnių nei 43 x 45 x 103 +-1 cm išmatavimų. </t>
  </si>
  <si>
    <t>Polipropileniniai stoveliais su skirtingo dydžio angomis ant kievienos briaunos skirtingo dydžio mėgintuvėliams (4 x 50 mL, 12 x15 mL, 32 x 1,5/2,0 mL, 32 x 0,5 mL). Tinkami autoklavavimui, turintis galimybe buti sujungti tarpusavyje, ne didesni, nei 174 x 95 x 52 mm.</t>
  </si>
  <si>
    <t>Plastikiniai 50 pozicijų (5x10) stoveliai skirti 2,0 mL tūrio kriomėgintuvėliams, su specialiaisfiksatoriais, neledžiančiais mėgintuvėliams sukiotis dangtelio atsukimo/užsukimo metu,  su neslystančiu dugnu, tinkami autoklavavimui. Stovelio dydis ne mažesnis, nei 197 x 102 x 28 mm, šulinėlio skirto mėgintuvėliui skersmuo ne mažesnis, nei 12,5 mm.</t>
  </si>
  <si>
    <t xml:space="preserve">Šaldantis stovelis 1,5-2,0 ml centrifuginio tipo mėgintuvėliams, ne mažiau 10 vietų, išlaikantis mėginius 0 ± 0,5°C temperatūroje 3 ar daugiau val. </t>
  </si>
  <si>
    <t>Taimeris elektroninis  laiko fiksavimui nuo 1 sek. iki 24 val., pastatomas ir fiksuojamas su magnetuku. Išmatavimai ne daugiau 60 x 60 mm ±5 mm.</t>
  </si>
  <si>
    <t>0.1-10/20 µl, XL su filtru, pailginti, graduoti, dėžutėje, sterilūs, 96 vnt x 10. Tinkantys Rainin klasikinei pipetei.</t>
  </si>
  <si>
    <t>100 - 1000 µl, su filtru, sterilūs, dėžutėje: 96 vnt x 10. Tinkantys Rainin klasikinei pipetei</t>
  </si>
  <si>
    <t>10 µl, su filtru, Low retention, pailginti, sterilūs, dėžutėje: 96 vnt x10. Tinkantys Rainin klasikinei pipetei.</t>
  </si>
  <si>
    <t>Antgaliai 200 μl, su filtru, dėžutėje: 96 vnt x 10. Tinkantys Rainin.</t>
  </si>
  <si>
    <t>1 – 200 µl, su filtru, dėžutėje: 96 vnt x 10. Tinkantys Rainin klasikinei pipetei.</t>
  </si>
  <si>
    <t>Antgaliai sterilūs, su filtrais, turi tikti "Eppendorf" Finpipette 1-20 µl automatinėms pipetėms. Pateikti pavyzdžius tinkamumo dirbti su turimais dozatoriais įvertinimui. Pakuotės po  10 x 96 vnt. dėžutėse</t>
  </si>
  <si>
    <t>Antgaliai sterilūs, su filtrais, turi tikti "Eppendorf" Finpipette  iki 1ml automatinėms pipetėms. Pateikti pavyzdžius tinkamumo dirbti su turimais dozatoriais įvertinimui. Pakuotės po  10 x 96 vnt. dėžutėse</t>
  </si>
  <si>
    <t>Pipetės plastikinės, 5 ml</t>
  </si>
  <si>
    <t>Pipetės plastikinės, 25 ml</t>
  </si>
  <si>
    <t>Pipetės plastikinės, 50 ml</t>
  </si>
  <si>
    <t>Pipetės plastikinės,10 ml</t>
  </si>
  <si>
    <t>Pastero pipetės, 1-3 ml</t>
  </si>
  <si>
    <t>Reagentai ŽIV 1/2 IB (Skirti ŽIV 1 ir ŽIV 2 antikūnų nustatymui vienoje IB juostelėje. Turi aptikti env, gag ir pol antikūnus ir juos diferencijuoti). Turi turėti CE ir IVD ženklinimą. Pateikti visus reikalingus tyrimams atlikti reagentus ir priedus, kurie įskaičiuoti į kainą.</t>
  </si>
  <si>
    <t>Reagentai Jersiniozės antikūnų tyrimams IB metodu ( nustatomi  Yeresinia spp. Y. enterocolitica ir Y. pseudotuberculosis vienoje juostelėje). Perkami reagentai IgG arba IgA nustatymui pagal poreikį. Turi turėti CE ir IVD ženklinimą. Pateikti visus reikalingus tyrimams atlikti reagentus ir priedus, kurie įskaičiuoti į kainą.</t>
  </si>
  <si>
    <t>Reagentai ŽTLV I/II IgG antikūnų nustatymuiIB (ŽTLV I ir ŽTLV II  virusams patvirtinti, aptinka antikūnus prieš gag ir env baltymus bei juos diferencijuoja). Turi turėti CE ir IVD ženklinimą. Pateikti visus reikalingus tyrimams atlikti reagentus ir priedus, kurie įskaičiuoti į kainą.</t>
  </si>
  <si>
    <t>Reagentai HEV antikūnų nustatymui IB metodu (su rekombinantiniais antigenais, turi aptikti O2-N, 02-C, 02-M, O3 antigenus. Reagentai IgG arba IgM nustaymui perkami pagal poreikį. Turi turėti CE ir IVD ženklinimą. Pateikti visus reikalingus tyrimams atlikti reagentus ir priedus, kurie įskaičiuoti į kainą).</t>
  </si>
  <si>
    <t>Reagentai T. pallidum IgG nustatymui IB metodu (nustatomi antikūnai ne mažiau kaip prieš Tp 47, TmpA, Tp257 (Gpd), Tp453, Tp17, Tp15 rekombinantinius T. pallidum antigenus. Turi turėti CE ir IVD ženklinimą. Pateikti visus reikalingus tyrimams atlikti reagentus ir priedus, kurie įskaičiuoti į kainą).</t>
  </si>
  <si>
    <t>Reagentai HCV IgG IB (su rekombinantiniais antigenais, turi aptikti IgG antikūnus ne mažiau kaip prieš Helicase,  NS-3, NS-5, NS-4 ir šerdinį antigenus. Turi turėti CE ir IVD ženklinimą. Pateikti visus reikalingus tyrimams atlikti reagentus ir priedus, kurie įskaičiuoti į kainą).</t>
  </si>
  <si>
    <t>Reagentai virusinių karštinių (Denge/Zika/Čikungunija) diagnostikai IB metodu (skirti Denge, Zika ir Činkungunija virusų  antikūnų nustatymui vienoje imunobloto juostelėje su rekombinantiniais antigenais). Reagentai IgG arba IgM nustatymui perkami pagal poreikį.Turi turėti CE ir IVD ženklinimą. Pateikti visus reikalingus tyrimams atlikti reagentus ir priedus, kurie įskaičiuoti į kainą.</t>
  </si>
  <si>
    <t>Reagentai T. pallidum IgM nustatymui IB metodu (nustatomi antikūnai ne mažiau kaip prieš Tp 47, TmpA, Tp257 (Gpd), Tp453, Tp17, Tp15 rekombinantinius T. pallidum antigenus). Turi turėti CE ir IVD ženklinimą. Pateikti visus reikalingus tyrimams atlikti reagentus ir priedus, kurie įskaičiuoti į kainą.</t>
  </si>
  <si>
    <t>Reagentai Chlamydia spp.IgG nustatymui IB metodu (skirti C. trachomatis, C. pneumonia ir C. psittaci antikūnų nustatymui vienoje imunobloto juostelėje su rekombinantiniais antigenais. Turi turėti CE ir IVD ženklinimą. Pateikti visus reikalingus tyrimams atlikti reagentus ir priedus, kurie įskaičiuoti į kainą).</t>
  </si>
  <si>
    <t>Reagentai Boreliozės IgM nustatymui IB metodu (su rekombinantiniais antigenais, turi aptikti IgM antikūnus ne mažiau kaip prieš OspC, OspA, 100, 39, 41, 39 antigenus  (keturių genotipų: B. Burgdorferi sensu stricto, B garinii, B. Afzelii, B spielmani). Turi turėti CE ir IVD ženklinimą. Pateikti visus reikalingus tyrimams atlikti reagentus ir priedus, kurie įskaičiuoti į kainą.</t>
  </si>
  <si>
    <t>Reagentai Boreliozės IgG nustatymui IB metodu (su rekombinantiniais antigenais, turi aptikti IgG antikūnus ne mažiau kaip prieš OspC, OspA, 100, 39, 41, 39 antigenus  (keturių genotipų: B. Burgdorferi sensu stricto, B garinii, B. Afzelii, B spielmani). Turi turėti CE ir IVD ženklinimą. Pateikti visus reikalingus tyrimams atlikti reagentus ir priedus, kurie įskaičiuoti į kainą.</t>
  </si>
  <si>
    <t>Tinkamas molekulinei biologijai, elektroforezei, DNR ir RNR dažymui, koncentracija  10 mg/ml. Pakuotėje ne daugiau 10 ml.</t>
  </si>
  <si>
    <t>Paruošta naudoti, koncentracija apie 20 mg/ml, buferyje (10 mM Tris-HCl (pH 7,5) su kalcio acetatu ir 50% glicerolio); be endo- ir exodezoksiribonuklezių ir ribonukleazių; stabili pH ribose 4,0 - 12,5, optimalus pH 7,5-8,0; optimali darbinė temperatūra 50. Pakuotėje ne mažiau 5 ml.</t>
  </si>
  <si>
    <t>Žinomas teigiamas tymų IgG antikūnų kontrolinis serumas, tinkamas IFA tyrimams automatiniu analizatoriumi.</t>
  </si>
  <si>
    <t>Žinomas teigiamas tymų IgM antikūnų kontrolinis serumas, tinkamas IFA tyrimams automatiniu analizatoriumi.</t>
  </si>
  <si>
    <t>Žinomas teigiamas raudonukės IgM antikūnų  kontrolinis serumas, tinkamas IFA tyrimams automatiniu analizatoriumi.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</si>
  <si>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</si>
  <si>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Rinkinys skirtas pasiūtligės viruso  nustaymui.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</si>
  <si>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Rinkinys skirtas Orthopox  virusų  nustatymui. Tinkamas klinikinei diagnostikai. IVD ženklinimas. Tinkamas CFX96 tipo ar Rotorgene Q/6000 tikralaikės PGR amplifikatoriui. Rinkinys su vidine kontrole  galimos  inhibicijos nustatymui, su teigiama kontrole. Rezultatas detektuojamas ne mažiau kaip 2 optiniuose kanaluose. Pakuotėje ne mažiau 50 reakcijų.</t>
  </si>
  <si>
    <t>Laimo ligos diagnostikai imunobloto metodu. Turi aptikti ne mažiau nei p18, p19, p20, p21, p58, OspC, p39, VIsE Bb ir Ba. Mėginio skiedimas 1:51, bendra inkubacija ne ilgesnė nei 1,5 val. Į rinkinius turi įeiti visi reikalingi reagentai ir priedai tyrimams atlikti. IgG ir IgM reagentai vieno gamintojo CE ir IVD ženklinimas.</t>
  </si>
  <si>
    <t xml:space="preserve">Laimo ligos diagnostikai imunobloto metodu. Turi aptikti ne mažiau nei OspC B. spp., OspC Bg, OspC Ba, p41, p p39, VIsE. Mėginio skiedimas 1:51, bendra inkubacija ne ilgesnė nei 1,5 val. Į rinkinius turi įeiti visi reikalingi reagentai ir priedai tyrimams atlikti. IgG ir IgM reagentai vieno gamintojo CE ir IVD ženklinimas.    </t>
  </si>
  <si>
    <t>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t>
  </si>
  <si>
    <t>Leishmania donovani IgA, IgM, IgG neigiama kontrolė</t>
  </si>
  <si>
    <t xml:space="preserve">Reagentai bruceliozės IgM  antikūnų nustatymui IFA metodu. Plokštelės laužomos po 1 šulinėlį. Į rinkinius turi įeiti visi reikalingi tirpalai, kontrolės ir kiti priedai, reikalingi tyrimui atlikti.  Perkami rinkiniai IgG ir IgM  nustatymui  vieno gamintojo. CE ir IVD ženklinimas. </t>
  </si>
  <si>
    <t xml:space="preserve">Reagentai bruceliozės IgG  antikūnų nustatymui IFA metodu. Plokštelės laužomos po 1 šulinėlį. Į rinkinius turi įeiti visi reikalingi tirpalai, kontrolės ir kiti priedai, reikalingi tyrimui atlikti.  Perkami rinkiniai IgG ir IgM  nustatymui  vieno gamintojo. CE ir IVD ženklinimas. </t>
  </si>
  <si>
    <t>Reagentai bruceliozės IgG ir IgM antikūnų nustatymui IFA metodu. Plokštelės laužomos po 1 šulinėlį. Į rinkinius turi įeiti visi reikalingi tirpalai, kontrolės ir kiti priedai, reikalingi tyrimui atlikti.  Perkami rinkiniai pagal poreikį atskirai IgG ir IgM nustatymui. Visi rinkiniai vieno gamintojo. CE ir IVD ženklinimas.</t>
  </si>
  <si>
    <t>Reagentų rinkinys IFA tyrimams antikūnams IgG, IgM ir IgA nustatyti. Plokštelės laužomos po 1 šulinėlį.  Rinkiniuose turi būti teigiama, neigiama ir ribinė kontrolės bei visi tirpalai reikalingi reakcijai atlikti. CE ir IVD sertifikatai.</t>
  </si>
  <si>
    <t>Reagentų rinkinys WB  tyrimams specifiniams IgG antikūnams nustatyti.  Rinkiniuose turi būti teigiama, neigiama ir ribinė kontrolės bei visi tirpalai reikalingi reakcijai atlikti, ne mažiau 25 blotų juostelių. CE ir IVD sertifikatai.</t>
  </si>
  <si>
    <t>Reagentai Ech. granulosus IgG nustatymui ELISA  metodu mikroplokštelių formatu.. Tyrimo inkubavimas +37⁰C temperatūroje. E. granulosus ir E. multilocularis rinkiniai vieno gamintojo. Ne mažiau nei 3 kontrolės: teigiama, neigiama, ribinė. CE ir IVD sertifikatai.</t>
  </si>
  <si>
    <t>Diferencinė cisticerkų diagnostika. Su 6-8, 12, 23-26, 39, 45-55.MV - kDa baltymais. Pakuotėje ne mažiau 16 imunobloto juostelių.  CE ir IVD sertifikatai.</t>
  </si>
  <si>
    <t>Dviejų dalių, graduoti, sterilūs, supakuoti po vieną, plastikiniai, 50 ml.</t>
  </si>
  <si>
    <t>Marlė pakuotėmis po ne mažiau kaip 5 m.</t>
  </si>
  <si>
    <t>Spiritinės servetėlės  pagamintos iš neaustinės medžiagos (viskozės ir poliesterio), sudrėkintos 0,4 ml 70 % izopropilo alkoholiu. Kiekviena servetėlė yra supakuota atskiroje uždaroje pakuotėje.  Servetėlės dydis  ne didesnis nei 30 x 60 mm.</t>
  </si>
  <si>
    <t>Pagaminti iš polipropileno, atliekų rinkimui ir nukenksminimui, su biopavojaus ženklu ne mažesni nei 75 x 100 cm ± 5 cm, į viršų platėjantys ne mažesnės nei 150 l talpos.</t>
  </si>
  <si>
    <t>Autoklavuojami, pagaminti iš polipropileno, skirti laboratorinių atliekų rinkimui ir nukenksminimui 450 x 1000 mm (+/-5 mm). Pažymėti ženklu "Biopavojus".</t>
  </si>
  <si>
    <t>Sterilūs, vienkartiniai, polistireniniai (PS), apvaliu dugnu, audinių kultūroms, su kokybišku sriegiu, užsukamais briaunuotais dangteliais (paguldyti nerieda) be dujinio filtro, augimo paviršiaus plotas 20 cm2, dydis 16 x 120 mm, su vieta užrašams, graduoti iki 5 ml. Pakuotė 10-25 vnt.  Pateikti sterilumą patvirtinantį dokumentą.</t>
  </si>
  <si>
    <t xml:space="preserve">Mėgintuvėliai plastikiniai ne mažesnio nei 5 ml tūrio, 75 x 12 mm,  skaidrūs, tinkami serumo mėginių paruošimui tyrimams. </t>
  </si>
  <si>
    <t>Zip-lock užspaudžiamas plastikinis maišelis, dydis 70 x 100 mm ± 20 mm, 50-100 vnt.</t>
  </si>
  <si>
    <t>Dėžė skirta nešvariems medicininiams skalbiniams laikyti. Talpa 60 L. Su dangčiu.</t>
  </si>
  <si>
    <t>Plastikiniai buteliukai, tinkami šaldyti iki -80˚C, sterilūs.</t>
  </si>
  <si>
    <t>Spiritinės servetėlės sudrėkintos 0,4 ml 70 % izopropilo alkoholiu</t>
  </si>
  <si>
    <t>55.1</t>
  </si>
  <si>
    <t>55.2</t>
  </si>
  <si>
    <t>IF metodui. Rinkinyje 10  stiklelių,  padengtų antigenu Babesia spp. IgM konjugatas,  teigiama ir neigiama kontrolės, glicerolis, fosfatinis buferis. CE ir IVD ženklinimas.</t>
  </si>
  <si>
    <t>159.9</t>
  </si>
  <si>
    <t>163.1</t>
  </si>
  <si>
    <t>163.2</t>
  </si>
  <si>
    <t>1 lėkšt.</t>
  </si>
  <si>
    <t xml:space="preserve">Imunofluorescentinis tyrimas. Inkubacijos laikas 30+30 min. kambario temperatūroje. Teigiama, neigiama kontrolės, konjugatai paruošti naudojimui.  Perkami rinkiniai pagal poreikį atskirai IgG, IgA ir IgM nustatymui. Visi rinkiniai  to paties gamintojo. CE ir IVD ženklinimas. 1 pak./10 stikl. po 5 r-jos laukus. </t>
  </si>
  <si>
    <t>Reagentai maliarijos antikūnų nustatymui imunochromatografiniu metodu. CE ir IVD ženklinimas. Rinkinyje ne daugiau 20 testų.</t>
  </si>
  <si>
    <t>Sterilūs, graduoti, pagaminti iš polipropileno (PP), užsukamais iš viršaus dangteliais, 4,5-5 ml talpos, su vieta užrašui, pastatomi, supakuoti ne daugiau kaip po 100 vnt.</t>
  </si>
  <si>
    <t>Sterilūs, graduoti, pagaminti iš polipropileno (PP), užsukamais iš viršaus dangteliais, iki 2 ml talpos, su vieta užrašui, pastatomi, pakuotėje ne daugiau kaip  100 vnt.</t>
  </si>
  <si>
    <t xml:space="preserve">Pakuotėje 120 strypelių. Mėgintuvėliai plonomis sienelėmis iš polipropileno sujungti į strypelius po 8 mėgintuvėlius. Tinkami PGR bei mažo tūrio reakcijoms, baltos spalvos. Tinkantys CFX96 amplifikatoriams, kuriems reikalaingi originalūs BIORAD mėgintuvėlių strypeliai.  Maksimalus tūris - 200 µl, rekomnduojamas mėginio tūris vykdant reakcijas 5-125 µl. Žemo profilio (15.48 mm). Be DNazių, RNazių bei žmogaus DNR. </t>
  </si>
  <si>
    <t>Pakuotėje 120 strypelių. Strypelis iš 8 kamštelių tinkančių 200 µl mėgintuvėliams bei 96 mėgintuvėlių plokštelėms. Tinkami naudoti PGR bei optinei detekcijai, ultraskaidrūs. Tinkantys originaliom BIORAD žemo profilio neskaidrioms 0,2 ml PGR juostelėms ar plokštelėms.</t>
  </si>
  <si>
    <t>Lipdukai, tinkantys 0,5  mL mėgintuvėliams ir kitoms talpykloms, pagamintoms iš chemiškai inertinio poliesterio. Prilimpa prie plastikinių paviršių, be išdžiūvimo ir nenukrenta per sterilizaciją bei verdančiame vandenyje, šaldytuvuose. Atlaiko temperatūrą nuo -40℃ ik +121℃. Netrukdo statant mėgintuvėlius į centrifūgą ir maišytuvą. Galima daryti užrašus visų tipų  žymekliais. Lipdukai turi būti ant juostos, susuktos į ruloną.</t>
  </si>
  <si>
    <t>Žinomų reikšmių daugiaanalitinė kontrolinė medžiaga vidinei hormonų ir vėžio žymenų kontrolei. Turi tikti darbui su SIEMENS, Abbott, Roche reagenatis ir analizatoriais. Privalomai turi tikti pagrindinių lytinių ir skydliaukės homronų, IgE, Feritino ir ATPO tyrimams. Turi apimti normas ir patologijos lygius. Paruoštos naudoti kontrolės stabilumas ne mažiau 30 d. Turi būti CE ir IVD ženklinimas, pakuotėje ne mažiau 12 buteliukų. CE ir IVD ženklinimas. 1 pak./6x5 ml.</t>
  </si>
  <si>
    <t>Chloro tabletės su ne mažiau nei 1,5 g aktyviojo chloro dezinfekciniams tirpalams gaminti, skirtos paviršiams, įrankiams ir inventoriui dezinfekuoti asmens ir visuomenės sveikatos priežiūros įstaigose. Su CE ženklinimu. Pakelyje ne mažiau 100 vnt.</t>
  </si>
  <si>
    <t xml:space="preserve">Polipopileniniai maišai, skirti biolginių aliekų surinkimui. Pagaminti iš didelio molekulinio tankio PP, su biopavojaus ženklu, atlaiko 300°C temperatūra. Maišų dydis ne didesnis 43 x 45 cm ± 2 cm. </t>
  </si>
  <si>
    <t>1 butel.</t>
  </si>
  <si>
    <t>Vadybininkas</t>
  </si>
  <si>
    <t>PVM dydis %</t>
  </si>
  <si>
    <t>PVM suma</t>
  </si>
  <si>
    <t>Gamintojas</t>
  </si>
  <si>
    <t>Prekes kodas</t>
  </si>
  <si>
    <t>ESR116G</t>
  </si>
  <si>
    <t>ESR116M</t>
  </si>
  <si>
    <t>Virion-Serion, ESR116G, 1pak/96 test.</t>
  </si>
  <si>
    <t>Virion-Serion, ESR116M, 1pak/96 test.</t>
  </si>
  <si>
    <t>4272</t>
  </si>
  <si>
    <t>BC102G</t>
  </si>
  <si>
    <t>BC102M</t>
  </si>
  <si>
    <t>BC129G</t>
  </si>
  <si>
    <t>BC129M</t>
  </si>
  <si>
    <t>Virion-Serion, BC129M, 1 vnt.</t>
  </si>
  <si>
    <t>Virion-Serion, BC102M, 1 vnt.</t>
  </si>
  <si>
    <t>Virion-Serion, BC102G, 1vnt.</t>
  </si>
  <si>
    <t>Virion-Serion, BC129G, 1 vnt.</t>
  </si>
  <si>
    <t>Mikrogen, 4272, 1 pak. (20 tyr,)</t>
  </si>
  <si>
    <t>Mikrogen, 4273, 1 pak. (20 tyr,)</t>
  </si>
  <si>
    <t>Mikrogen, 6172, 1 pak. (20 tyr.)</t>
  </si>
  <si>
    <t>7872 arba 7873</t>
  </si>
  <si>
    <t>Mikrogen,7872 arba 7873, 1 pak. (20 tyr.)</t>
  </si>
  <si>
    <t>4372</t>
  </si>
  <si>
    <t>Mikrogen, 4372, 1 pak. (20 tyr.)</t>
  </si>
  <si>
    <t>5172</t>
  </si>
  <si>
    <t>Mikrogen, 5173, 1 pak. (20 tyr.)</t>
  </si>
  <si>
    <t>Mikrogen, 5072, 1 pak (20 tyr.)</t>
  </si>
  <si>
    <t>Mikrogen, 5272, 1 pak. (20 tyr.)</t>
  </si>
  <si>
    <t>7672 arba 7673</t>
  </si>
  <si>
    <t>Mikrogen, 7672 arba 7673, 1 pak. (20 tyr.)</t>
  </si>
  <si>
    <t>Mikrogen, 4473, 1 pak. (20 tyr.)</t>
  </si>
  <si>
    <t>Mikrogen, 6672, 1 pak. (20 test).</t>
  </si>
  <si>
    <t>4672 arba 4673</t>
  </si>
  <si>
    <t>Mikrogen, 4672 arba 4673, 1 pak. (20 test.)</t>
  </si>
  <si>
    <t>EVG.CE arba EVM.CE</t>
  </si>
  <si>
    <t>Dia.Pro, EVG.CE arba EVM.CE, 1 pak. (96 test.)</t>
  </si>
  <si>
    <t>DAB.CE</t>
  </si>
  <si>
    <t>Dia.Pro, DB.CE, 1 pak. (96 test.)</t>
  </si>
  <si>
    <t>UAB Multilabo</t>
  </si>
  <si>
    <t>MBALI</t>
  </si>
  <si>
    <t>Virion-seriom</t>
  </si>
  <si>
    <t>MABLI</t>
  </si>
  <si>
    <t>Dia.Pro</t>
  </si>
  <si>
    <t>Mikrogen</t>
  </si>
  <si>
    <t>Virion-Serion</t>
  </si>
  <si>
    <t xml:space="preserve">Serion ELISA classic Brucella IgM yra rinkinys reagentų, skirtų bruceliozės IgM  antikūnų nustatymui IFA metodu. Plokštelės yra laužomos po 1 šulinėlį. Į rinkinius įeina visi reikalingi tirpalai, kontrolės ir kiti priedai, reikalingi tyrimui atlikti. Rinkiniai IgG ir IgM  nustatymui yra vieno gamintojo, Virion-Serion. Rinkinys turi CE ir IVD ženklinimas. </t>
  </si>
  <si>
    <t xml:space="preserve">Serion ELISA classic Brucella IgG yra rinkinys reagentų, skirtų bruceliozės IgG  antikūnų nustatymui IFA metodu. Plokštelės yra laužomos po 1 šulinėlį. Į rinkinius  įeina visi reikalingi tirpalai, kontrolės ir kiti priedai, reikalingi tyrimui atlikti. Rinkiniai IgG ir IgM  nustatymui yra vieno gamintojo, Virion-Serion. CE ir IVD ženklinimas. </t>
  </si>
  <si>
    <t>Žinomas teigiamas tymų IgM antikūnų kontrolinis serumas yra tinkamas IFA tyrimams automatiniu analizatoriumi Immunomat (Prietaiso gamintojas Virion-Serion). Visi Virion-Serion ELISA classic tyrimai yra validuoti ant šios 
autoamtinės sistemos (rinkiniai ir automatinė sistema yra to paties gamintojo)</t>
  </si>
  <si>
    <t>Žinomas teigiamas raudonukės IgM antikūnų antikūnų kontrolinis serumas yra tinkamas IFA tyrimams automatiniu analizatoriumi Immunomat (Prietaiso gamintojas Virion-Serion). Visi Virion-Serion ELISA classic tyrimai yra validuoti ant šios 
autoamtinės sistemos (rinkiniai ir automatinė sistema yra to paties gamintojo)</t>
  </si>
  <si>
    <t>Žinomas teigiamas tymų IgG antikūnų antikūnų kontrolinis serumas yra tinkamas IFA tyrimams automatiniu analizatoriumi Immunomat (Prietaiso gamintojas Virion-Serion). Visi Virion-Serion ELISA classic tyrimai yra validuoti ant šios 
autoamtinės sistemos (rinkiniai ir automatinė sistema yra to paties gamintojo)</t>
  </si>
  <si>
    <t>Žinomas teigiamas raudonukė IgG antikūnų antikūnų kontrolinis serumas yra tinkamas IFA tyrimams automatiniu analizatoriumi Immunomat (Prietaiso gamintojas Virion-Serion). Visi Virion-Serion ELISA classic tyrimai yra validuoti ant šios 
autoamtinės sistemos (rinkiniai ir automatinė sistema yra to paties gamintojo)</t>
  </si>
  <si>
    <t xml:space="preserve">Žinomas teigiamas raudonukė IgG antikūnų antikūnų kontrolinis serumas yra tinkamas IFA tyrimams automatiniu analizatoriumi Immunomat (Prietaiso gamintojas Virion-Serion). Visi Virion-Serion ELISA classic tyrimai yra validuoti ant šios </t>
  </si>
  <si>
    <t>autoamtinės sistemos (rinkiniai ir automatinė sistema yra to paties gamintojo)</t>
  </si>
  <si>
    <t xml:space="preserve">Dia.PRO HDV Ab yra reagentų rinkinys, skirtas hepatito D antikūnų nustatymui IFA metodu. Plokštelės laužomos bent po 8 šulinėlius. Rinkinys turi CE ir IVD ženklinimą. </t>
  </si>
  <si>
    <t xml:space="preserve">DIA.PRO HEV IgG ir DIA.PRO HEV IgM yra reagentų rinkiniai hepatito E antikūnų (a-HEV) IgG ir IgM antikūnų nustatymui  IFA metodu. Plokštelės laužomos bent po 8 šulinėlius. Tiekėjas įsipareigoja, jog bus gali pirkti rinkinius  pagal poreikį atskirai IgG/ir IgM nustatymui. Rinkiniai turi CE ir IVD ženklinimą. </t>
  </si>
  <si>
    <t>Rinkinyje  recomLine Borrelia IgG yra reagentai boreliozės IgG nustatymui  IB metodu (su rekombinantiniais antigenais), aptinka antikūnus IgG  prieš  p100, VlsE, p58, p41, p39, OspA, OspC, p18  antigenus  (keturių genotipų: B. Burgdorferi sensu stricto, B garinii, B. Afzelii, B spielmani).  Į tyrimo kainą yra įskaičiuoti visi priedai reikalingi tyrimui atlikti. Rinkiniai turi CE ir IVD ženklinimas.</t>
  </si>
  <si>
    <t>RecomLine Tropical Fever IgM ar Recomline Tropical Fever IgG yra reagentų rinkiniai, skirti  virusinių karštinių (Denge/Zika/Čikungunija) diagnostikai IB metodu (skirti Denge, Zika ir Činkungunija virusų  antikūnų nustatymui vienoje imunobloto juostelėje su rekombinantiniais antigenais). Tiekėjas įsipareigoja, jog reagentai IgG arba IgM nustatymui gali būti perkami pagal poreikį. Rinkiniai turi CE ir IVD ženklinimą.  Į tyrimo kainą yra įskaičiuoti visi priedai reikalingi tyrimui atlikti.</t>
  </si>
  <si>
    <t>Rinkinyje recomLine Chlamydia IgG  yra reagentai  Chlamydia spp.IgG nustatymui IB metodu, skirti C. trachomatis, C. pneumonia ir C. psittaci antikūnų nustatymui vienoje imunobloto juostelėje su rekombinantiniais antigenais. Į tyrimo kainą yra įskaičiuoti visi priedai reikalingi tyrimui atlikti.  Rinkiniai turi CE ir IVD ženklinimas.</t>
  </si>
  <si>
    <t>Rinkinyje  recomLine Borrelia IgM yra reagentai boreliozės IgM nustatymui  IB metodu (su rekombinantiniais antigenais), aptinka antikūnus IgG  prieš  p100, VlsE, p58, p41, p39, OspA, OspC, p18  antigenus  (keturių genotipų: B. Burgdorferi sensu stricto, B garinii, B. Afzelii, B spielmani).  Į tyrimo kainą yra įskaičiuoti visi priedai reikalingi tyrimui atlikti. Rinkiniai turi CE ir IVD ženklinimas.</t>
  </si>
  <si>
    <t>Rinkinyje recomLine HCV IgG yra reagentai hepatito C IgG Ak nustatymui su rekombinantiniais antigenais. Rinkinys aptinka AK prieš Core 1, Core 2, NS 3, NS 4, NS 5 ir helikazę.  Į tyrimo kainą yra įskaičiuoti visi priedai reikalingi tyrimui atlikti. Rinkiniai turi CE ir IVD ženklinimas.</t>
  </si>
  <si>
    <t>Mikrogen 5172, 1 pak. (20 tyr.)</t>
  </si>
  <si>
    <t>Rinkinyje  recomLine Treponema IgM yra reagentai T.pallidum IgM nustatymui  IB metodu (su rekombinantiniais antigenais), aptinka antikūnus IgM  prieš Tp 47, TmpA, Tp257 (Gpd), Tp453, Tp17, Tp15  T. pallidum antigenus.  Į tyrimo kainą yra įskaičiuoti visi priedai reikalingi tyrimui atlikti. Rinkiniai turi CE ir IVD ženklinimas.</t>
  </si>
  <si>
    <t>Rinkinyje  recomLine Treponema IgG yra reagentai T.pallidum IgG nustatymui  IB metodu (su rekombinantiniais antigenais), aptinka antikūnus IgM  prieš Tp 47, TmpA, Tp257 (Gpd), Tp453, Tp17, Tp15  T. pallidum antigenus. Į tyrimo kainą yra įskaičiuoti visi priedai reikalingi tyrimui atlikti. Rinkiniai turi CE ir IVD ženklinimas.</t>
  </si>
  <si>
    <t>RecomLine HEV IgG/IgM yra reagentų rinkinys, skirtas  HEV antikūnų nustatymui IB metodu (su rekombinantiniais antigenais, aptinka O2-N, 02-C, 02-M, O3 antigenus.  Tiekėjas įsipareigoja, jog rinkinius IgG arba IgM nustaymui bus galima įsigyti pagal poreikį. Rinkiniai turi  CE ir IVD ženklinimą.  Į tyrimo kainą yra įskaičiuoti visi priedai reikalingi tyrimui atlikti.</t>
  </si>
  <si>
    <t>RecomLine HantaPlus IgG ar RecomLine HantaPlus IgM yra reagentų rinkiniai, skirti Hanta virusų antikūnų nustatymui IB (Nustatomi antikūnai prieš imunodominantinius N-antigenus Hantavirus (serotipai: Puumala, Hantaa, Dabrava, Seoul) ir Sandfly viruso N- antigenus (serotipas TOSV).  Tiekėjas įsipareigoja, jog rinkinius IgG arba IgM nustaymui bus galima įsigyti pagal poreikį. Rinkiniai turi CE ir IVD ženklinimą. Į tyrimo kainą yra įskaičiuoti visi priedai reikalingi tyrimui atlikti.</t>
  </si>
  <si>
    <t>recomLine HTLV-1 &amp; HTLV-2 IgG yra reagentų rinkinys, skirtas ŽTLV I/II IgG antikūnų nustatymui IB (ŽTLV I ir ŽTLV II  virusams patvirtinti, aptinka antikūnus prieš gag ir env baltymus bei juos diferencijuoja). Rinkiniai turi CE ir IVD ženklinimą. Į tyrimo kainą yra įskaičiuoti visi priedai reikalingi tyrimui atlikti.</t>
  </si>
  <si>
    <t>Reagentai Parvo B 19 IgM IB (Parvo B19 viruso IgM klasės antikūnų patvirtinimui, nustatoma ne mažiau nei antikūnai prieš Vp-2p, VP-N, VP-15, VP-2r, VP-C, NS-1). Turi turėti CE ir IVD ženklinimą. Pateikti visus reikalingus tyrimams atlikti reagentus ir priedus, kurie įskaičiuoti į kainą.</t>
  </si>
  <si>
    <t>recomLine Parvovirus B19 IgM yra reagentų rinkinys, skirtas Parvo B 19 IgM IB (Parvo B19 viruso IgM klasės antikūnų patvirtinimui, nustatoma antikūnai prieš Vp-2p, VP-N, VP-1S, VP-2r, VP-C, NS-1). Rinkiniai turi CE ir IVD ženklinimą. Į tyrimo kainą yra įskaičiuoti visi priedai reikalingi tyrimui atlikti.</t>
  </si>
  <si>
    <t>recomLine HIV-1 &amp; HIV-2 IgG yra reagentų rinkinys, skirtas ŽIV 1 ir ŽIV 2 antikūnų nustatymui vienoje IB juostelėje, aptinka  env, gag ir pol antikūnus ir juos diferencijuoja. Rinkiniai turi CE ir IVD ženklinimą. Į tyrimo kainą yra įskaičiuoti visi priedai reikalingi tyrimui atlikti</t>
  </si>
  <si>
    <t>recomLine Yersinia IgG 2.0 yra reagentų rinkinys, skirtas Jersiniozės antikūnų tyrimams IB metodu ( nustatomi  Yeresinia spp. Y. enterocolitica ir Y. pseudotuberculosis vienoje juostelėje). Tiekėjas įsipareigoja, jog rinkinius IgG arba IgM nustaymui bus galima įsigyti pagal poreikį.  Rinkiniai turi CE ir IVD ženklinimą. Į tyrimo kainą yra įskaičiuoti visi priedai reikalingi tyrimui atlikti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</si>
</sst>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 _L_t_-;\-* #,##0.00\ _L_t_-;_-* &quot;-&quot;??\ _L_t_-;_-@_-"/>
    <numFmt numFmtId="166" formatCode="_-* #,##0\ _L_t_-;\-* #,##0\ _L_t_-;_-* &quot;-&quot;??\ _L_t_-;_-@_-"/>
    <numFmt numFmtId="167" formatCode="_-* #,##0.000\ _L_t_-;\-* #,##0.000\ _L_t_-;_-* &quot;-&quot;??.0\ _L_t_-;_-@_-"/>
    <numFmt numFmtId="168" formatCode="0.0000"/>
  </numFmts>
  <fonts count="20" x14ac:knownFonts="1">
    <font>
      <sz val="11"/>
      <color theme="1"/>
      <name val="Calibri"/>
      <charset val="186"/>
      <scheme val="minor"/>
    </font>
    <font>
      <b/>
      <sz val="8"/>
      <name val="Times New Roman"/>
      <family val="1"/>
    </font>
    <font>
      <sz val="8"/>
      <name val="Times New Roman"/>
      <family val="1"/>
    </font>
    <font>
      <sz val="11"/>
      <color theme="1"/>
      <name val="Calibri"/>
      <family val="2"/>
      <scheme val="minor"/>
    </font>
    <font>
      <sz val="10"/>
      <name val="Arial"/>
      <family val="2"/>
    </font>
    <font>
      <sz val="8"/>
      <color theme="1"/>
      <name val="Times New Roman"/>
      <family val="1"/>
    </font>
    <font>
      <b/>
      <sz val="8"/>
      <color theme="1"/>
      <name val="Times New Roman"/>
      <family val="1"/>
    </font>
    <font>
      <b/>
      <sz val="8"/>
      <color indexed="8"/>
      <name val="Times New Roman"/>
      <family val="1"/>
    </font>
    <font>
      <b/>
      <u/>
      <sz val="8"/>
      <name val="Times New Roman"/>
      <family val="1"/>
    </font>
    <font>
      <b/>
      <vertAlign val="superscript"/>
      <sz val="8"/>
      <name val="Times New Roman"/>
      <family val="1"/>
    </font>
    <font>
      <b/>
      <i/>
      <sz val="8"/>
      <name val="Times New Roman"/>
      <family val="1"/>
    </font>
    <font>
      <i/>
      <sz val="8"/>
      <name val="Times New Roman"/>
      <family val="1"/>
    </font>
    <font>
      <i/>
      <sz val="8"/>
      <color theme="1"/>
      <name val="Times New Roman"/>
      <family val="1"/>
    </font>
    <font>
      <sz val="8"/>
      <color rgb="FF000000"/>
      <name val="Times New Roman"/>
      <family val="1"/>
    </font>
    <font>
      <vertAlign val="subscript"/>
      <sz val="8"/>
      <color theme="1"/>
      <name val="Times New Roman"/>
      <family val="1"/>
    </font>
    <font>
      <b/>
      <sz val="8"/>
      <name val="Times New Roman"/>
      <family val="1"/>
      <charset val="186"/>
    </font>
    <font>
      <sz val="8"/>
      <name val="Times New Roman"/>
      <family val="1"/>
      <charset val="186"/>
    </font>
    <font>
      <b/>
      <sz val="8"/>
      <color theme="1"/>
      <name val="Times New Roman"/>
      <family val="1"/>
      <charset val="186"/>
    </font>
    <font>
      <b/>
      <sz val="12"/>
      <color rgb="FF000000"/>
      <name val="Times New Roman"/>
      <family val="1"/>
      <charset val="186"/>
    </font>
    <font>
      <sz val="12"/>
      <color rgb="FFFF0000"/>
      <name val="Times New Roman"/>
      <family val="1"/>
    </font>
  </fonts>
  <fills count="3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3" tint="0.59999389629810485"/>
        <bgColor indexed="64"/>
      </patternFill>
    </fill>
    <fill>
      <patternFill patternType="solid">
        <fgColor theme="5" tint="0.79967650379955446"/>
        <bgColor indexed="64"/>
      </patternFill>
    </fill>
    <fill>
      <patternFill patternType="solid">
        <fgColor theme="5" tint="0.79973754081850645"/>
        <bgColor indexed="64"/>
      </patternFill>
    </fill>
    <fill>
      <patternFill patternType="solid">
        <fgColor rgb="FFFFCCFF"/>
        <bgColor indexed="64"/>
      </patternFill>
    </fill>
    <fill>
      <patternFill patternType="solid">
        <fgColor theme="9" tint="0.39967040009765925"/>
        <bgColor indexed="64"/>
      </patternFill>
    </fill>
    <fill>
      <patternFill patternType="solid">
        <fgColor theme="2" tint="-0.249977111117893"/>
        <bgColor indexed="64"/>
      </patternFill>
    </fill>
    <fill>
      <patternFill patternType="solid">
        <fgColor theme="8" tint="0.39967040009765925"/>
        <bgColor indexed="64"/>
      </patternFill>
    </fill>
    <fill>
      <patternFill patternType="solid">
        <fgColor theme="7" tint="0.59999389629810485"/>
        <bgColor indexed="64"/>
      </patternFill>
    </fill>
    <fill>
      <patternFill patternType="solid">
        <fgColor theme="9" tint="0.39979247413556324"/>
        <bgColor indexed="64"/>
      </patternFill>
    </fill>
    <fill>
      <patternFill patternType="solid">
        <fgColor theme="8" tint="0.39988402966399123"/>
        <bgColor indexed="64"/>
      </patternFill>
    </fill>
    <fill>
      <patternFill patternType="solid">
        <fgColor theme="8" tint="0.39982299264503923"/>
        <bgColor indexed="64"/>
      </patternFill>
    </fill>
    <fill>
      <patternFill patternType="solid">
        <fgColor theme="5" tint="0.39967040009765925"/>
        <bgColor indexed="64"/>
      </patternFill>
    </fill>
    <fill>
      <patternFill patternType="solid">
        <fgColor rgb="FF92D050"/>
        <bgColor indexed="64"/>
      </patternFill>
    </fill>
    <fill>
      <patternFill patternType="solid">
        <fgColor theme="5" tint="0.39979247413556324"/>
        <bgColor indexed="64"/>
      </patternFill>
    </fill>
    <fill>
      <patternFill patternType="solid">
        <fgColor theme="4" tint="0.3996704000976592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82909634693444"/>
        <bgColor indexed="64"/>
      </patternFill>
    </fill>
    <fill>
      <patternFill patternType="solid">
        <fgColor theme="5" tint="0.39982299264503923"/>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2"/>
        <bgColor indexed="64"/>
      </patternFill>
    </fill>
    <fill>
      <patternFill patternType="solid">
        <fgColor theme="6" tint="0.79998168889431442"/>
        <bgColor indexed="64"/>
      </patternFill>
    </fill>
    <fill>
      <patternFill patternType="solid">
        <fgColor theme="4"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2">
    <xf numFmtId="0" fontId="0" fillId="0" borderId="0"/>
    <xf numFmtId="165" fontId="3" fillId="0" borderId="0" applyFont="0" applyFill="0" applyBorder="0" applyAlignment="0" applyProtection="0"/>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4" fillId="0" borderId="0"/>
    <xf numFmtId="165" fontId="3"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3" fillId="0" borderId="0"/>
    <xf numFmtId="0" fontId="4" fillId="0" borderId="0"/>
    <xf numFmtId="0" fontId="4" fillId="0" borderId="0"/>
    <xf numFmtId="0" fontId="3" fillId="0" borderId="0"/>
  </cellStyleXfs>
  <cellXfs count="299">
    <xf numFmtId="0" fontId="0" fillId="0" borderId="0" xfId="0"/>
    <xf numFmtId="0" fontId="1" fillId="5" borderId="1" xfId="0"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3" borderId="1" xfId="1" applyNumberFormat="1" applyFont="1" applyFill="1" applyBorder="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6" fillId="0" borderId="0" xfId="0" applyFont="1"/>
    <xf numFmtId="0" fontId="5" fillId="0" borderId="0" xfId="0" applyFont="1" applyAlignment="1">
      <alignment horizontal="right"/>
    </xf>
    <xf numFmtId="0" fontId="2" fillId="7" borderId="1" xfId="6" applyFont="1" applyFill="1" applyBorder="1" applyAlignment="1">
      <alignment horizontal="center" vertical="center" textRotation="90" wrapText="1"/>
    </xf>
    <xf numFmtId="0" fontId="8" fillId="9" borderId="1" xfId="6" applyFont="1" applyFill="1" applyBorder="1" applyAlignment="1">
      <alignment horizontal="center" vertical="center" textRotation="90" wrapText="1"/>
    </xf>
    <xf numFmtId="0" fontId="2" fillId="0" borderId="1" xfId="6" applyFont="1" applyBorder="1" applyAlignment="1">
      <alignment horizontal="center" vertical="center" textRotation="90" wrapText="1"/>
    </xf>
    <xf numFmtId="0" fontId="2" fillId="2" borderId="1" xfId="6" applyFont="1" applyFill="1" applyBorder="1" applyAlignment="1">
      <alignment horizontal="center" vertical="center" textRotation="90" wrapText="1"/>
    </xf>
    <xf numFmtId="1" fontId="2" fillId="2" borderId="1" xfId="6" applyNumberFormat="1" applyFont="1" applyFill="1" applyBorder="1" applyAlignment="1">
      <alignment horizontal="center" vertical="center" textRotation="90" wrapText="1"/>
    </xf>
    <xf numFmtId="0" fontId="2" fillId="4" borderId="1" xfId="1" applyNumberFormat="1" applyFont="1" applyFill="1" applyBorder="1" applyAlignment="1">
      <alignment horizontal="center" vertical="center" wrapText="1"/>
    </xf>
    <xf numFmtId="0" fontId="2" fillId="10" borderId="1" xfId="1" applyNumberFormat="1" applyFont="1" applyFill="1" applyBorder="1" applyAlignment="1" applyProtection="1">
      <alignment horizontal="center" vertical="center" wrapText="1"/>
      <protection locked="0"/>
    </xf>
    <xf numFmtId="0" fontId="2" fillId="11" borderId="1" xfId="1" applyNumberFormat="1" applyFont="1" applyFill="1" applyBorder="1" applyAlignment="1">
      <alignment horizontal="center" vertical="center" wrapText="1"/>
    </xf>
    <xf numFmtId="0" fontId="2" fillId="12" borderId="1" xfId="1" applyNumberFormat="1" applyFont="1" applyFill="1" applyBorder="1" applyAlignment="1">
      <alignment horizontal="center" vertical="center" wrapText="1"/>
    </xf>
    <xf numFmtId="0" fontId="2" fillId="13" borderId="1" xfId="1" applyNumberFormat="1" applyFont="1" applyFill="1" applyBorder="1" applyAlignment="1">
      <alignment horizontal="center" vertical="center" wrapText="1"/>
    </xf>
    <xf numFmtId="0" fontId="2" fillId="17" borderId="1" xfId="1" applyNumberFormat="1" applyFont="1" applyFill="1" applyBorder="1" applyAlignment="1">
      <alignment horizontal="center" vertical="center" wrapText="1"/>
    </xf>
    <xf numFmtId="0" fontId="2" fillId="18" borderId="1" xfId="1" applyNumberFormat="1" applyFont="1" applyFill="1" applyBorder="1" applyAlignment="1">
      <alignment horizontal="right" vertical="center" wrapText="1"/>
    </xf>
    <xf numFmtId="0" fontId="2" fillId="0" borderId="0" xfId="0" applyFont="1" applyAlignment="1">
      <alignment horizontal="center" vertical="center"/>
    </xf>
    <xf numFmtId="2"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2" fontId="2" fillId="0" borderId="1" xfId="0" applyNumberFormat="1" applyFont="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0" fontId="2" fillId="7" borderId="1" xfId="6" applyFont="1" applyFill="1" applyBorder="1" applyAlignment="1">
      <alignment horizontal="center" vertical="center" wrapText="1"/>
    </xf>
    <xf numFmtId="0" fontId="5" fillId="9" borderId="1" xfId="0" applyFont="1" applyFill="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3" borderId="1" xfId="1" applyNumberFormat="1" applyFont="1" applyFill="1" applyBorder="1" applyAlignment="1">
      <alignment horizontal="center" vertical="center"/>
    </xf>
    <xf numFmtId="0" fontId="5" fillId="3" borderId="3" xfId="1" applyNumberFormat="1" applyFont="1" applyFill="1" applyBorder="1" applyAlignment="1">
      <alignment horizontal="center" vertical="center" wrapText="1"/>
    </xf>
    <xf numFmtId="0" fontId="5" fillId="3" borderId="1" xfId="1" applyNumberFormat="1" applyFont="1" applyFill="1" applyBorder="1" applyAlignment="1">
      <alignment horizontal="center" vertical="center" wrapText="1"/>
    </xf>
    <xf numFmtId="0" fontId="2" fillId="19" borderId="1" xfId="1" applyNumberFormat="1" applyFont="1" applyFill="1" applyBorder="1" applyAlignment="1">
      <alignment horizontal="center" vertical="center"/>
    </xf>
    <xf numFmtId="0" fontId="2" fillId="18" borderId="1" xfId="1" applyNumberFormat="1" applyFont="1" applyFill="1" applyBorder="1" applyAlignment="1">
      <alignment horizontal="right" vertical="center"/>
    </xf>
    <xf numFmtId="0" fontId="2" fillId="0" borderId="1" xfId="0" applyFont="1" applyBorder="1" applyAlignment="1">
      <alignment horizontal="center" vertical="center" wrapText="1"/>
    </xf>
    <xf numFmtId="2" fontId="2" fillId="8" borderId="1" xfId="7" applyNumberFormat="1" applyFont="1" applyFill="1" applyBorder="1" applyAlignment="1" applyProtection="1">
      <alignment horizontal="center" vertical="center" wrapText="1"/>
      <protection locked="0"/>
    </xf>
    <xf numFmtId="0" fontId="2" fillId="9" borderId="1" xfId="0" applyFont="1" applyFill="1" applyBorder="1"/>
    <xf numFmtId="0" fontId="2" fillId="0" borderId="1" xfId="0" applyFont="1" applyBorder="1"/>
    <xf numFmtId="2" fontId="2" fillId="7" borderId="1" xfId="0" applyNumberFormat="1" applyFont="1" applyFill="1" applyBorder="1" applyAlignment="1" applyProtection="1">
      <alignment horizontal="center" vertical="center" wrapText="1"/>
      <protection locked="0"/>
    </xf>
    <xf numFmtId="0" fontId="2" fillId="9" borderId="1" xfId="6" applyFont="1" applyFill="1" applyBorder="1" applyAlignment="1">
      <alignment horizontal="center" vertical="center" wrapText="1"/>
    </xf>
    <xf numFmtId="0" fontId="2" fillId="14" borderId="1" xfId="1" applyNumberFormat="1" applyFont="1" applyFill="1" applyBorder="1" applyAlignment="1">
      <alignment horizontal="center" vertical="center"/>
    </xf>
    <xf numFmtId="0" fontId="2" fillId="3" borderId="1" xfId="1" applyNumberFormat="1" applyFont="1" applyFill="1" applyBorder="1" applyAlignment="1">
      <alignment horizontal="center" vertical="center" wrapText="1"/>
    </xf>
    <xf numFmtId="2" fontId="2" fillId="9" borderId="1" xfId="7" applyNumberFormat="1" applyFont="1" applyFill="1" applyBorder="1" applyAlignment="1" applyProtection="1">
      <alignment horizontal="center" vertical="center" wrapText="1"/>
      <protection locked="0"/>
    </xf>
    <xf numFmtId="0" fontId="5" fillId="14" borderId="1" xfId="1"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2" fillId="2" borderId="1" xfId="6" applyFont="1" applyFill="1" applyBorder="1" applyAlignment="1">
      <alignment horizontal="center" vertical="center" wrapText="1"/>
    </xf>
    <xf numFmtId="2"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7" applyFont="1" applyFill="1" applyBorder="1" applyAlignment="1">
      <alignment horizontal="center" vertical="center" wrapText="1"/>
    </xf>
    <xf numFmtId="2" fontId="2" fillId="7" borderId="1" xfId="7" applyNumberFormat="1" applyFont="1" applyFill="1" applyBorder="1" applyAlignment="1" applyProtection="1">
      <alignment horizontal="center" vertical="center" wrapText="1"/>
      <protection locked="0"/>
    </xf>
    <xf numFmtId="0" fontId="2" fillId="15" borderId="4" xfId="0" applyFont="1" applyFill="1" applyBorder="1" applyAlignment="1">
      <alignment horizontal="center" vertical="center"/>
    </xf>
    <xf numFmtId="0" fontId="2" fillId="11" borderId="1" xfId="1"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2" fontId="2" fillId="8" borderId="1" xfId="0" applyNumberFormat="1" applyFont="1" applyFill="1" applyBorder="1" applyAlignment="1" applyProtection="1">
      <alignment horizontal="center" vertical="center" wrapText="1"/>
      <protection locked="0"/>
    </xf>
    <xf numFmtId="0" fontId="2" fillId="27" borderId="1" xfId="1" applyNumberFormat="1" applyFont="1" applyFill="1" applyBorder="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0" borderId="2" xfId="6" applyFont="1" applyBorder="1" applyAlignment="1">
      <alignment horizontal="center" vertical="center" wrapText="1"/>
    </xf>
    <xf numFmtId="0" fontId="2" fillId="2" borderId="2" xfId="6" applyFont="1" applyFill="1" applyBorder="1" applyAlignment="1">
      <alignment horizontal="center" vertical="center" wrapText="1"/>
    </xf>
    <xf numFmtId="0" fontId="2" fillId="26" borderId="1" xfId="1" applyNumberFormat="1" applyFont="1" applyFill="1" applyBorder="1" applyAlignment="1">
      <alignment horizontal="center" vertical="center"/>
    </xf>
    <xf numFmtId="0" fontId="5" fillId="16" borderId="1" xfId="1" applyNumberFormat="1" applyFont="1" applyFill="1" applyBorder="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21" applyFont="1" applyBorder="1" applyAlignment="1">
      <alignment horizontal="center" vertical="center"/>
    </xf>
    <xf numFmtId="2" fontId="2" fillId="0" borderId="1" xfId="21" applyNumberFormat="1" applyFont="1" applyBorder="1" applyAlignment="1" applyProtection="1">
      <alignment horizontal="center" vertical="center" wrapText="1"/>
      <protection locked="0"/>
    </xf>
    <xf numFmtId="0" fontId="2" fillId="2" borderId="1" xfId="0" applyFont="1" applyFill="1" applyBorder="1"/>
    <xf numFmtId="164" fontId="2" fillId="0" borderId="1" xfId="0" applyNumberFormat="1" applyFont="1" applyBorder="1" applyAlignment="1">
      <alignment horizontal="center" vertical="center" wrapText="1"/>
    </xf>
    <xf numFmtId="0" fontId="2" fillId="16" borderId="1" xfId="1" applyNumberFormat="1" applyFont="1" applyFill="1" applyBorder="1" applyAlignment="1">
      <alignment horizontal="center" vertical="center" wrapText="1"/>
    </xf>
    <xf numFmtId="0" fontId="5" fillId="16" borderId="1" xfId="1" applyNumberFormat="1" applyFont="1" applyFill="1" applyBorder="1" applyAlignment="1">
      <alignment horizontal="center" vertical="center" wrapText="1"/>
    </xf>
    <xf numFmtId="1" fontId="2" fillId="0" borderId="1" xfId="0" applyNumberFormat="1" applyFont="1" applyBorder="1" applyAlignment="1" applyProtection="1">
      <alignment horizontal="center" vertical="center" wrapText="1"/>
      <protection locked="0"/>
    </xf>
    <xf numFmtId="0" fontId="2" fillId="16" borderId="1" xfId="1" applyNumberFormat="1" applyFont="1" applyFill="1" applyBorder="1" applyAlignment="1">
      <alignment horizontal="center" vertical="center"/>
    </xf>
    <xf numFmtId="0" fontId="2" fillId="2" borderId="1" xfId="7"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top" wrapText="1"/>
    </xf>
    <xf numFmtId="0" fontId="2" fillId="16" borderId="1" xfId="7"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xf>
    <xf numFmtId="49" fontId="2" fillId="5" borderId="1" xfId="7" applyNumberFormat="1" applyFont="1" applyFill="1" applyBorder="1" applyAlignment="1">
      <alignment horizontal="center" vertical="center" wrapText="1"/>
    </xf>
    <xf numFmtId="0" fontId="2" fillId="5" borderId="1" xfId="0" applyFont="1" applyFill="1" applyBorder="1" applyAlignment="1">
      <alignment horizontal="center" vertical="center"/>
    </xf>
    <xf numFmtId="1" fontId="2" fillId="2" borderId="1" xfId="2" applyNumberFormat="1"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wrapText="1"/>
      <protection locked="0"/>
    </xf>
    <xf numFmtId="0" fontId="2" fillId="20" borderId="1" xfId="0" applyFont="1" applyFill="1" applyBorder="1" applyAlignment="1">
      <alignment horizontal="center" vertical="center"/>
    </xf>
    <xf numFmtId="0" fontId="2" fillId="20" borderId="1" xfId="0" applyFont="1" applyFill="1" applyBorder="1" applyAlignment="1">
      <alignment horizontal="center"/>
    </xf>
    <xf numFmtId="49" fontId="2" fillId="20" borderId="1" xfId="0" applyNumberFormat="1" applyFont="1" applyFill="1" applyBorder="1" applyAlignment="1">
      <alignment horizontal="center" vertical="center"/>
    </xf>
    <xf numFmtId="0" fontId="2" fillId="16" borderId="1" xfId="0" applyFont="1" applyFill="1" applyBorder="1" applyAlignment="1">
      <alignment horizontal="center" vertical="center" wrapText="1"/>
    </xf>
    <xf numFmtId="0" fontId="2" fillId="21" borderId="1" xfId="1" applyNumberFormat="1" applyFont="1" applyFill="1" applyBorder="1" applyAlignment="1">
      <alignment horizontal="center" vertical="center"/>
    </xf>
    <xf numFmtId="2" fontId="2" fillId="2" borderId="1" xfId="15" applyNumberFormat="1" applyFont="1" applyFill="1" applyBorder="1" applyAlignment="1">
      <alignment horizontal="center" vertical="center" wrapText="1"/>
    </xf>
    <xf numFmtId="0" fontId="2" fillId="22" borderId="1" xfId="1" applyNumberFormat="1" applyFont="1" applyFill="1" applyBorder="1" applyAlignment="1">
      <alignment horizontal="center" vertical="center"/>
    </xf>
    <xf numFmtId="2" fontId="2" fillId="0" borderId="1" xfId="15"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2" borderId="6" xfId="0" applyFont="1" applyFill="1" applyBorder="1" applyAlignment="1">
      <alignment horizontal="center" vertical="center" wrapText="1"/>
    </xf>
    <xf numFmtId="0" fontId="2" fillId="16" borderId="1" xfId="1" applyNumberFormat="1" applyFont="1" applyFill="1" applyBorder="1" applyAlignment="1" applyProtection="1">
      <alignment horizontal="center" vertical="center" wrapText="1"/>
    </xf>
    <xf numFmtId="49" fontId="5" fillId="2" borderId="5"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2" fillId="23" borderId="1" xfId="1"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2" fontId="2" fillId="2" borderId="5" xfId="0" applyNumberFormat="1" applyFont="1" applyFill="1" applyBorder="1" applyAlignment="1">
      <alignment horizontal="center" vertical="center" wrapText="1"/>
    </xf>
    <xf numFmtId="0" fontId="2" fillId="3" borderId="1" xfId="1" applyNumberFormat="1" applyFont="1" applyFill="1" applyBorder="1" applyAlignment="1" applyProtection="1">
      <alignment horizontal="center" vertical="center" wrapText="1"/>
    </xf>
    <xf numFmtId="2" fontId="2" fillId="2" borderId="6"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wrapText="1"/>
    </xf>
    <xf numFmtId="0" fontId="2" fillId="0" borderId="5"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2"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xf>
    <xf numFmtId="0" fontId="2" fillId="6" borderId="1" xfId="0" applyFont="1" applyFill="1" applyBorder="1" applyAlignment="1">
      <alignment horizontal="center" vertical="center" wrapText="1"/>
    </xf>
    <xf numFmtId="2" fontId="2" fillId="6" borderId="1" xfId="0" applyNumberFormat="1" applyFont="1" applyFill="1" applyBorder="1" applyAlignment="1" applyProtection="1">
      <alignment horizontal="center" vertical="center" wrapText="1"/>
      <protection locked="0"/>
    </xf>
    <xf numFmtId="2" fontId="2" fillId="6" borderId="1" xfId="7" applyNumberFormat="1" applyFont="1" applyFill="1" applyBorder="1" applyAlignment="1" applyProtection="1">
      <alignment horizontal="center" vertical="center" wrapText="1"/>
      <protection locked="0"/>
    </xf>
    <xf numFmtId="0" fontId="2" fillId="6" borderId="1" xfId="0" applyFont="1" applyFill="1" applyBorder="1"/>
    <xf numFmtId="0" fontId="2" fillId="6" borderId="1" xfId="6" applyFont="1" applyFill="1" applyBorder="1" applyAlignment="1">
      <alignment horizontal="center" vertical="center" wrapText="1"/>
    </xf>
    <xf numFmtId="0" fontId="2" fillId="6" borderId="1" xfId="1" applyNumberFormat="1" applyFont="1" applyFill="1" applyBorder="1" applyAlignment="1">
      <alignment horizontal="center" vertical="center"/>
    </xf>
    <xf numFmtId="0" fontId="2" fillId="6" borderId="1" xfId="1" applyNumberFormat="1" applyFont="1" applyFill="1" applyBorder="1" applyAlignment="1">
      <alignment horizontal="right" vertical="center"/>
    </xf>
    <xf numFmtId="2" fontId="2" fillId="5" borderId="1" xfId="12" applyNumberFormat="1" applyFont="1" applyFill="1" applyBorder="1" applyAlignment="1" applyProtection="1">
      <alignment horizontal="center" vertical="center" wrapText="1"/>
      <protection locked="0"/>
    </xf>
    <xf numFmtId="0" fontId="2" fillId="5" borderId="1" xfId="12" applyFont="1" applyFill="1" applyBorder="1" applyAlignment="1">
      <alignment horizontal="center" vertical="center" wrapText="1"/>
    </xf>
    <xf numFmtId="1" fontId="2" fillId="6" borderId="1" xfId="2" applyNumberFormat="1" applyFont="1" applyFill="1" applyBorder="1" applyAlignment="1" applyProtection="1">
      <alignment horizontal="center" vertical="center" wrapText="1"/>
      <protection locked="0"/>
    </xf>
    <xf numFmtId="2" fontId="2" fillId="0" borderId="1" xfId="17" applyNumberFormat="1" applyFont="1" applyBorder="1" applyAlignment="1" applyProtection="1">
      <alignment horizontal="center" vertical="center" wrapText="1"/>
      <protection locked="0"/>
    </xf>
    <xf numFmtId="0" fontId="2" fillId="4" borderId="1" xfId="0" applyFont="1" applyFill="1" applyBorder="1" applyAlignment="1">
      <alignment horizontal="center" vertical="center"/>
    </xf>
    <xf numFmtId="0" fontId="2" fillId="0" borderId="1" xfId="4" applyFont="1" applyBorder="1" applyAlignment="1">
      <alignment horizontal="center" vertical="center"/>
    </xf>
    <xf numFmtId="2" fontId="2" fillId="0" borderId="1" xfId="4" applyNumberFormat="1" applyFont="1" applyBorder="1" applyAlignment="1">
      <alignment horizontal="center" vertical="center" wrapText="1"/>
    </xf>
    <xf numFmtId="2" fontId="2" fillId="5" borderId="1" xfId="17" applyNumberFormat="1" applyFont="1" applyFill="1" applyBorder="1" applyAlignment="1" applyProtection="1">
      <alignment horizontal="center" vertical="center" wrapText="1"/>
      <protection locked="0"/>
    </xf>
    <xf numFmtId="2" fontId="2" fillId="5" borderId="1" xfId="0" applyNumberFormat="1" applyFont="1" applyFill="1" applyBorder="1" applyAlignment="1">
      <alignment horizontal="center" vertical="center"/>
    </xf>
    <xf numFmtId="2" fontId="2" fillId="2" borderId="1" xfId="17" applyNumberFormat="1" applyFont="1" applyFill="1" applyBorder="1" applyAlignment="1" applyProtection="1">
      <alignment horizontal="center" vertical="center" wrapText="1"/>
      <protection locked="0"/>
    </xf>
    <xf numFmtId="2" fontId="5" fillId="2" borderId="1" xfId="17" applyNumberFormat="1" applyFont="1" applyFill="1" applyBorder="1" applyAlignment="1" applyProtection="1">
      <alignment horizontal="center" vertical="center" wrapText="1"/>
      <protection locked="0"/>
    </xf>
    <xf numFmtId="0" fontId="5" fillId="2" borderId="1" xfId="7" applyFont="1" applyFill="1" applyBorder="1" applyAlignment="1">
      <alignment horizontal="center" vertical="center" wrapText="1"/>
    </xf>
    <xf numFmtId="2" fontId="2" fillId="2" borderId="1" xfId="0" applyNumberFormat="1" applyFont="1" applyFill="1" applyBorder="1" applyAlignment="1">
      <alignment horizontal="center" vertical="top" wrapText="1"/>
    </xf>
    <xf numFmtId="2" fontId="5" fillId="2" borderId="1" xfId="0" applyNumberFormat="1" applyFont="1" applyFill="1" applyBorder="1" applyAlignment="1" applyProtection="1">
      <alignment horizontal="center" vertical="center" wrapText="1"/>
      <protection locked="0"/>
    </xf>
    <xf numFmtId="0" fontId="2" fillId="7" borderId="1" xfId="0" applyFont="1" applyFill="1" applyBorder="1" applyAlignment="1">
      <alignment horizontal="center"/>
    </xf>
    <xf numFmtId="0" fontId="2" fillId="11" borderId="1" xfId="0" applyFont="1" applyFill="1" applyBorder="1" applyAlignment="1">
      <alignment horizontal="center" vertical="center"/>
    </xf>
    <xf numFmtId="0" fontId="2" fillId="9" borderId="2" xfId="0" applyFont="1" applyFill="1" applyBorder="1"/>
    <xf numFmtId="0" fontId="2" fillId="0" borderId="2" xfId="0" applyFont="1" applyBorder="1"/>
    <xf numFmtId="0" fontId="2" fillId="11" borderId="0" xfId="0" applyFont="1" applyFill="1" applyAlignment="1">
      <alignment horizontal="center" vertical="center"/>
    </xf>
    <xf numFmtId="0" fontId="2" fillId="7" borderId="2" xfId="0" applyFont="1" applyFill="1" applyBorder="1" applyAlignment="1">
      <alignment horizontal="center" vertical="center"/>
    </xf>
    <xf numFmtId="0" fontId="2" fillId="16" borderId="1" xfId="6" applyFont="1" applyFill="1" applyBorder="1" applyAlignment="1">
      <alignment horizontal="center" vertical="center" wrapText="1"/>
    </xf>
    <xf numFmtId="0" fontId="1" fillId="6" borderId="1" xfId="0" applyFont="1" applyFill="1" applyBorder="1" applyAlignment="1">
      <alignment horizontal="center" vertical="center" wrapText="1"/>
    </xf>
    <xf numFmtId="9" fontId="2" fillId="6" borderId="1" xfId="2" applyFont="1" applyFill="1" applyBorder="1" applyAlignment="1" applyProtection="1">
      <alignment horizontal="center" vertical="center" wrapText="1"/>
      <protection locked="0"/>
    </xf>
    <xf numFmtId="0" fontId="2" fillId="6" borderId="1" xfId="7" applyFont="1" applyFill="1" applyBorder="1" applyAlignment="1">
      <alignment horizontal="center" vertical="center" wrapText="1"/>
    </xf>
    <xf numFmtId="2" fontId="2" fillId="2" borderId="1" xfId="0" applyNumberFormat="1" applyFont="1" applyFill="1" applyBorder="1" applyAlignment="1">
      <alignment horizontal="center" vertical="center"/>
    </xf>
    <xf numFmtId="2" fontId="2"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4" xfId="0" applyFont="1" applyBorder="1" applyAlignment="1">
      <alignment horizontal="center" vertical="center"/>
    </xf>
    <xf numFmtId="0" fontId="2" fillId="13" borderId="1" xfId="1" applyNumberFormat="1" applyFont="1" applyFill="1" applyBorder="1" applyAlignment="1">
      <alignment horizontal="center" vertical="center"/>
    </xf>
    <xf numFmtId="0" fontId="2" fillId="25" borderId="1" xfId="1" applyNumberFormat="1" applyFont="1" applyFill="1" applyBorder="1" applyAlignment="1">
      <alignment horizontal="center" vertical="center"/>
    </xf>
    <xf numFmtId="0" fontId="5" fillId="2" borderId="1" xfId="0" applyFont="1" applyFill="1" applyBorder="1" applyAlignment="1">
      <alignment horizontal="center" wrapText="1"/>
    </xf>
    <xf numFmtId="0" fontId="5" fillId="24" borderId="1" xfId="0" applyFont="1" applyFill="1" applyBorder="1" applyAlignment="1">
      <alignment horizontal="center" vertical="center"/>
    </xf>
    <xf numFmtId="0" fontId="5" fillId="9" borderId="1" xfId="0" applyFont="1" applyFill="1" applyBorder="1"/>
    <xf numFmtId="0" fontId="5" fillId="0" borderId="1" xfId="0" applyFont="1" applyBorder="1"/>
    <xf numFmtId="0" fontId="2" fillId="25" borderId="1" xfId="1" applyNumberFormat="1" applyFont="1" applyFill="1" applyBorder="1" applyAlignment="1" applyProtection="1">
      <alignment horizontal="center" vertical="center" wrapText="1"/>
    </xf>
    <xf numFmtId="0" fontId="2" fillId="11" borderId="1" xfId="6" applyFont="1" applyFill="1" applyBorder="1" applyAlignment="1">
      <alignment horizontal="center" vertical="center" wrapText="1"/>
    </xf>
    <xf numFmtId="0" fontId="2" fillId="15" borderId="1" xfId="1" applyNumberFormat="1" applyFont="1" applyFill="1" applyBorder="1" applyAlignment="1">
      <alignment horizontal="center" vertical="center"/>
    </xf>
    <xf numFmtId="2" fontId="2" fillId="5" borderId="1" xfId="0" applyNumberFormat="1" applyFont="1" applyFill="1" applyBorder="1" applyAlignment="1">
      <alignment horizontal="center" vertical="center" wrapText="1"/>
    </xf>
    <xf numFmtId="165" fontId="5" fillId="0" borderId="0" xfId="1" applyFont="1"/>
    <xf numFmtId="0" fontId="2" fillId="0" borderId="0" xfId="0" applyFont="1"/>
    <xf numFmtId="0" fontId="2" fillId="0" borderId="0" xfId="0" applyFont="1" applyAlignment="1">
      <alignment horizontal="center"/>
    </xf>
    <xf numFmtId="49" fontId="1" fillId="28" borderId="1" xfId="6" applyNumberFormat="1" applyFont="1" applyFill="1" applyBorder="1" applyAlignment="1">
      <alignment horizontal="center" vertical="center" wrapText="1"/>
    </xf>
    <xf numFmtId="0" fontId="1" fillId="28" borderId="1" xfId="6" applyFont="1" applyFill="1" applyBorder="1" applyAlignment="1">
      <alignment horizontal="center" vertical="center" wrapText="1"/>
    </xf>
    <xf numFmtId="0" fontId="1" fillId="28" borderId="1" xfId="6" applyFont="1" applyFill="1" applyBorder="1" applyAlignment="1" applyProtection="1">
      <alignment horizontal="center" vertical="center" wrapText="1"/>
      <protection locked="0"/>
    </xf>
    <xf numFmtId="2" fontId="1" fillId="28" borderId="1" xfId="6" applyNumberFormat="1" applyFont="1" applyFill="1" applyBorder="1" applyAlignment="1" applyProtection="1">
      <alignment horizontal="center" vertical="center" wrapText="1"/>
      <protection locked="0"/>
    </xf>
    <xf numFmtId="1" fontId="1" fillId="28" borderId="1" xfId="6" applyNumberFormat="1" applyFont="1" applyFill="1" applyBorder="1" applyAlignment="1" applyProtection="1">
      <alignment horizontal="center" vertical="center" wrapText="1"/>
      <protection locked="0"/>
    </xf>
    <xf numFmtId="167" fontId="1" fillId="28" borderId="1" xfId="1" applyNumberFormat="1" applyFont="1" applyFill="1" applyBorder="1" applyAlignment="1" applyProtection="1">
      <alignment horizontal="center" vertical="center" wrapText="1"/>
      <protection locked="0"/>
    </xf>
    <xf numFmtId="2" fontId="7" fillId="28" borderId="1" xfId="6" applyNumberFormat="1" applyFont="1" applyFill="1" applyBorder="1" applyAlignment="1" applyProtection="1">
      <alignment horizontal="center" vertical="center" wrapText="1"/>
      <protection locked="0"/>
    </xf>
    <xf numFmtId="165" fontId="1" fillId="28" borderId="1" xfId="1" applyFont="1" applyFill="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2" fontId="1" fillId="0" borderId="1" xfId="21" applyNumberFormat="1" applyFont="1" applyBorder="1" applyAlignment="1">
      <alignment horizontal="center" vertical="center" wrapText="1"/>
    </xf>
    <xf numFmtId="0" fontId="1" fillId="2" borderId="1"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0" fontId="1" fillId="5" borderId="1" xfId="0" applyFont="1" applyFill="1" applyBorder="1" applyAlignment="1" applyProtection="1">
      <alignment horizontal="center" vertical="center" wrapText="1"/>
      <protection locked="0"/>
    </xf>
    <xf numFmtId="0" fontId="1" fillId="20" borderId="1" xfId="0" applyFont="1" applyFill="1" applyBorder="1" applyAlignment="1" applyProtection="1">
      <alignment horizontal="center" vertical="center" wrapText="1"/>
      <protection locked="0"/>
    </xf>
    <xf numFmtId="2" fontId="1" fillId="2" borderId="1"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6" borderId="5" xfId="18" applyFont="1" applyFill="1" applyBorder="1" applyAlignment="1">
      <alignment horizontal="center" vertical="top" wrapText="1"/>
    </xf>
    <xf numFmtId="0" fontId="1" fillId="2" borderId="5" xfId="18" applyFont="1" applyFill="1" applyBorder="1" applyAlignment="1">
      <alignment horizontal="center" vertical="top" wrapText="1"/>
    </xf>
    <xf numFmtId="0" fontId="10" fillId="5" borderId="1" xfId="12" applyFont="1" applyFill="1" applyBorder="1" applyAlignment="1">
      <alignment horizontal="center" vertical="center" wrapText="1"/>
    </xf>
    <xf numFmtId="2" fontId="11" fillId="0" borderId="1" xfId="17" applyNumberFormat="1" applyFont="1" applyBorder="1" applyAlignment="1">
      <alignment horizontal="center" vertical="center" wrapText="1"/>
    </xf>
    <xf numFmtId="2" fontId="10" fillId="0" borderId="1" xfId="4" applyNumberFormat="1" applyFont="1" applyBorder="1" applyAlignment="1">
      <alignment horizontal="center" vertical="center" wrapText="1"/>
    </xf>
    <xf numFmtId="2" fontId="10" fillId="5" borderId="1" xfId="17" applyNumberFormat="1" applyFont="1" applyFill="1" applyBorder="1" applyAlignment="1">
      <alignment horizontal="center" vertical="center" wrapText="1"/>
    </xf>
    <xf numFmtId="0" fontId="11" fillId="0" borderId="1" xfId="17"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20" borderId="5" xfId="18" applyFont="1" applyFill="1" applyBorder="1" applyAlignment="1">
      <alignment horizontal="center" vertical="top" wrapText="1"/>
    </xf>
    <xf numFmtId="0" fontId="2" fillId="2" borderId="1" xfId="18" applyFont="1" applyFill="1" applyBorder="1" applyAlignment="1">
      <alignment horizontal="center" vertical="top" wrapText="1"/>
    </xf>
    <xf numFmtId="0" fontId="5" fillId="2"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6" fillId="0" borderId="5" xfId="0" applyFont="1" applyBorder="1" applyAlignment="1">
      <alignment horizontal="center" vertical="center" wrapText="1"/>
    </xf>
    <xf numFmtId="49" fontId="1" fillId="0" borderId="1" xfId="0" applyNumberFormat="1" applyFont="1" applyBorder="1" applyAlignment="1">
      <alignment horizontal="center" vertical="center" wrapText="1"/>
    </xf>
    <xf numFmtId="2" fontId="1" fillId="5" borderId="1" xfId="0" applyNumberFormat="1" applyFont="1" applyFill="1" applyBorder="1" applyAlignment="1">
      <alignment horizontal="center" vertical="center" wrapText="1"/>
    </xf>
    <xf numFmtId="0" fontId="5"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5" fillId="0" borderId="1" xfId="0" applyFont="1" applyBorder="1" applyAlignment="1">
      <alignment horizontal="center" wrapText="1"/>
    </xf>
    <xf numFmtId="0" fontId="15" fillId="2" borderId="1" xfId="6" applyFont="1" applyFill="1" applyBorder="1" applyAlignment="1">
      <alignment horizontal="center" vertical="center" wrapText="1"/>
    </xf>
    <xf numFmtId="0" fontId="15" fillId="0" borderId="1" xfId="6" applyFont="1" applyBorder="1" applyAlignment="1">
      <alignment horizontal="center" vertical="center" wrapText="1"/>
    </xf>
    <xf numFmtId="2" fontId="16" fillId="2" borderId="1" xfId="0" applyNumberFormat="1" applyFont="1" applyFill="1" applyBorder="1" applyAlignment="1">
      <alignment horizontal="center" vertical="center" wrapText="1"/>
    </xf>
    <xf numFmtId="0" fontId="1" fillId="2" borderId="5" xfId="18" applyFont="1" applyFill="1" applyBorder="1" applyAlignment="1">
      <alignment horizontal="center" vertical="center" wrapText="1"/>
    </xf>
    <xf numFmtId="0" fontId="17" fillId="0" borderId="0" xfId="0" applyFont="1" applyAlignment="1">
      <alignment horizontal="center"/>
    </xf>
    <xf numFmtId="49" fontId="15" fillId="28" borderId="1" xfId="6" applyNumberFormat="1" applyFont="1" applyFill="1" applyBorder="1" applyAlignment="1">
      <alignment horizontal="center" vertical="center" wrapText="1"/>
    </xf>
    <xf numFmtId="49" fontId="15" fillId="0" borderId="1" xfId="0" applyNumberFormat="1" applyFont="1" applyBorder="1" applyAlignment="1">
      <alignment horizontal="center" vertical="center"/>
    </xf>
    <xf numFmtId="49" fontId="15" fillId="0" borderId="1" xfId="15" applyNumberFormat="1" applyFont="1" applyBorder="1" applyAlignment="1">
      <alignment horizontal="center" vertical="center" wrapText="1"/>
    </xf>
    <xf numFmtId="49" fontId="15" fillId="0" borderId="1" xfId="6" applyNumberFormat="1" applyFont="1" applyBorder="1" applyAlignment="1">
      <alignment horizontal="center" vertical="center" wrapText="1"/>
    </xf>
    <xf numFmtId="49" fontId="15" fillId="2" borderId="1" xfId="6"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49" fontId="15" fillId="0" borderId="1" xfId="7" applyNumberFormat="1" applyFont="1" applyBorder="1" applyAlignment="1">
      <alignment horizontal="center" vertical="center" wrapText="1"/>
    </xf>
    <xf numFmtId="49" fontId="15" fillId="2" borderId="1" xfId="15" applyNumberFormat="1" applyFont="1" applyFill="1" applyBorder="1" applyAlignment="1">
      <alignment horizontal="center" vertical="center" wrapText="1"/>
    </xf>
    <xf numFmtId="49" fontId="15" fillId="2" borderId="1" xfId="7" applyNumberFormat="1" applyFont="1" applyFill="1" applyBorder="1" applyAlignment="1">
      <alignment horizontal="center" vertical="center" wrapText="1"/>
    </xf>
    <xf numFmtId="49" fontId="15" fillId="0" borderId="2" xfId="7" applyNumberFormat="1" applyFont="1" applyBorder="1" applyAlignment="1">
      <alignment horizontal="center" vertical="center" wrapText="1"/>
    </xf>
    <xf numFmtId="49" fontId="15" fillId="0" borderId="2" xfId="0" applyNumberFormat="1" applyFont="1" applyBorder="1" applyAlignment="1">
      <alignment horizontal="center" vertical="center"/>
    </xf>
    <xf numFmtId="49" fontId="15" fillId="5" borderId="1" xfId="7" applyNumberFormat="1" applyFont="1" applyFill="1" applyBorder="1" applyAlignment="1">
      <alignment horizontal="center" vertical="center" wrapText="1"/>
    </xf>
    <xf numFmtId="0" fontId="15" fillId="5" borderId="1" xfId="0" applyFont="1" applyFill="1" applyBorder="1" applyAlignment="1">
      <alignment horizontal="center" vertical="center"/>
    </xf>
    <xf numFmtId="49" fontId="15" fillId="5" borderId="1" xfId="0" applyNumberFormat="1" applyFont="1" applyFill="1" applyBorder="1" applyAlignment="1">
      <alignment horizontal="center" vertical="center"/>
    </xf>
    <xf numFmtId="49" fontId="15" fillId="2" borderId="1" xfId="0" applyNumberFormat="1" applyFont="1" applyFill="1" applyBorder="1" applyAlignment="1" applyProtection="1">
      <alignment horizontal="center" vertical="center" wrapText="1"/>
      <protection locked="0"/>
    </xf>
    <xf numFmtId="49" fontId="15" fillId="20"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0" fontId="15" fillId="2" borderId="1" xfId="7" applyFont="1" applyFill="1" applyBorder="1" applyAlignment="1">
      <alignment horizontal="center" vertical="center" wrapText="1"/>
    </xf>
    <xf numFmtId="49" fontId="15" fillId="0" borderId="5" xfId="0" applyNumberFormat="1" applyFont="1" applyBorder="1" applyAlignment="1">
      <alignment horizontal="center" vertical="center" wrapText="1"/>
    </xf>
    <xf numFmtId="166" fontId="15" fillId="0" borderId="1" xfId="1" applyNumberFormat="1" applyFont="1" applyFill="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166" fontId="15" fillId="2" borderId="1" xfId="1" applyNumberFormat="1" applyFont="1" applyFill="1" applyBorder="1" applyAlignment="1">
      <alignment horizontal="center" vertical="center"/>
    </xf>
    <xf numFmtId="49" fontId="15" fillId="0" borderId="1" xfId="0" applyNumberFormat="1" applyFont="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0" borderId="1" xfId="0" applyNumberFormat="1" applyFont="1" applyBorder="1" applyAlignment="1" applyProtection="1">
      <alignment horizontal="center" vertical="center" wrapText="1"/>
      <protection locked="0"/>
    </xf>
    <xf numFmtId="0" fontId="15" fillId="20" borderId="1" xfId="0" applyFont="1" applyFill="1" applyBorder="1" applyAlignment="1">
      <alignment horizontal="center" vertical="center"/>
    </xf>
    <xf numFmtId="0" fontId="15" fillId="6" borderId="1" xfId="0" applyFont="1" applyFill="1" applyBorder="1" applyAlignment="1">
      <alignment horizontal="center" vertical="center"/>
    </xf>
    <xf numFmtId="49" fontId="17" fillId="2" borderId="1" xfId="0" applyNumberFormat="1" applyFont="1" applyFill="1" applyBorder="1" applyAlignment="1">
      <alignment horizontal="center" vertical="center" wrapText="1"/>
    </xf>
    <xf numFmtId="0" fontId="17" fillId="0" borderId="1" xfId="0" applyFont="1" applyBorder="1" applyAlignment="1">
      <alignment horizontal="center" vertical="center"/>
    </xf>
    <xf numFmtId="2" fontId="15" fillId="5" borderId="1" xfId="0" applyNumberFormat="1" applyFont="1" applyFill="1" applyBorder="1" applyAlignment="1">
      <alignment horizontal="center" vertical="center" wrapText="1"/>
    </xf>
    <xf numFmtId="0" fontId="15" fillId="0" borderId="0" xfId="0" applyFont="1" applyAlignment="1">
      <alignment horizontal="center"/>
    </xf>
    <xf numFmtId="0" fontId="6" fillId="0" borderId="0" xfId="0" applyFont="1" applyAlignment="1">
      <alignment horizontal="center" vertical="center" wrapText="1"/>
    </xf>
    <xf numFmtId="0" fontId="17" fillId="0" borderId="0" xfId="0" applyFont="1"/>
    <xf numFmtId="1" fontId="15" fillId="28" borderId="1" xfId="6" applyNumberFormat="1" applyFont="1" applyFill="1" applyBorder="1" applyAlignment="1">
      <alignment horizontal="center" vertical="center" wrapText="1"/>
    </xf>
    <xf numFmtId="0" fontId="15" fillId="6" borderId="1" xfId="6"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5" fillId="0" borderId="7" xfId="0" applyFont="1" applyBorder="1"/>
    <xf numFmtId="2" fontId="2" fillId="29" borderId="1" xfId="0" applyNumberFormat="1" applyFont="1" applyFill="1" applyBorder="1" applyAlignment="1">
      <alignment horizontal="center" vertical="center" wrapText="1"/>
    </xf>
    <xf numFmtId="0" fontId="2" fillId="29" borderId="1" xfId="0" applyFont="1" applyFill="1" applyBorder="1" applyAlignment="1">
      <alignment horizontal="center" vertical="center" wrapText="1"/>
    </xf>
    <xf numFmtId="0" fontId="2" fillId="29" borderId="1" xfId="0" applyFont="1" applyFill="1" applyBorder="1" applyAlignment="1">
      <alignment horizontal="center" wrapText="1"/>
    </xf>
    <xf numFmtId="2" fontId="5" fillId="29" borderId="1" xfId="0" applyNumberFormat="1" applyFont="1" applyFill="1" applyBorder="1" applyAlignment="1">
      <alignment horizontal="center" vertical="center" wrapText="1"/>
    </xf>
    <xf numFmtId="0" fontId="2" fillId="29" borderId="2" xfId="0" applyFont="1" applyFill="1" applyBorder="1" applyAlignment="1">
      <alignment horizontal="center" wrapText="1"/>
    </xf>
    <xf numFmtId="0" fontId="5" fillId="29" borderId="1" xfId="0" applyFont="1" applyFill="1" applyBorder="1" applyAlignment="1">
      <alignment horizontal="center" vertical="center" wrapText="1"/>
    </xf>
    <xf numFmtId="0" fontId="13" fillId="29" borderId="1" xfId="0" applyFont="1" applyFill="1" applyBorder="1" applyAlignment="1">
      <alignment horizontal="center" vertical="center" wrapText="1"/>
    </xf>
    <xf numFmtId="2" fontId="2" fillId="29" borderId="1" xfId="21" applyNumberFormat="1" applyFont="1" applyFill="1" applyBorder="1" applyAlignment="1" applyProtection="1">
      <alignment horizontal="center" vertical="center" wrapText="1"/>
      <protection locked="0"/>
    </xf>
    <xf numFmtId="0" fontId="5" fillId="29" borderId="1" xfId="0" applyFont="1" applyFill="1" applyBorder="1" applyAlignment="1">
      <alignment horizontal="center" wrapText="1"/>
    </xf>
    <xf numFmtId="14" fontId="2" fillId="29" borderId="1" xfId="0" applyNumberFormat="1" applyFont="1" applyFill="1" applyBorder="1" applyAlignment="1" applyProtection="1">
      <alignment horizontal="center" vertical="center" wrapText="1"/>
      <protection locked="0"/>
    </xf>
    <xf numFmtId="0" fontId="2" fillId="29" borderId="1" xfId="0" applyFont="1" applyFill="1" applyBorder="1" applyAlignment="1">
      <alignment horizontal="center" vertical="top" wrapText="1"/>
    </xf>
    <xf numFmtId="0" fontId="2" fillId="29" borderId="1" xfId="0" applyFont="1" applyFill="1" applyBorder="1" applyAlignment="1">
      <alignment horizontal="center"/>
    </xf>
    <xf numFmtId="0" fontId="2" fillId="29" borderId="1" xfId="0" applyFont="1" applyFill="1" applyBorder="1" applyAlignment="1" applyProtection="1">
      <alignment horizontal="center" vertical="center" wrapText="1"/>
      <protection locked="0"/>
    </xf>
    <xf numFmtId="2" fontId="1" fillId="29" borderId="1" xfId="0" applyNumberFormat="1" applyFont="1" applyFill="1" applyBorder="1" applyAlignment="1">
      <alignment horizontal="center" vertical="center" wrapText="1"/>
    </xf>
    <xf numFmtId="2" fontId="2" fillId="29" borderId="1" xfId="15" applyNumberFormat="1" applyFont="1" applyFill="1" applyBorder="1" applyAlignment="1">
      <alignment horizontal="center" vertical="center" wrapText="1"/>
    </xf>
    <xf numFmtId="49" fontId="5" fillId="29" borderId="1" xfId="0" applyNumberFormat="1" applyFont="1" applyFill="1" applyBorder="1" applyAlignment="1">
      <alignment horizontal="center" vertical="center" wrapText="1"/>
    </xf>
    <xf numFmtId="49" fontId="2" fillId="29" borderId="1" xfId="0" applyNumberFormat="1" applyFont="1" applyFill="1" applyBorder="1" applyAlignment="1">
      <alignment horizontal="center" vertical="center" wrapText="1"/>
    </xf>
    <xf numFmtId="0" fontId="2" fillId="29" borderId="1" xfId="12" applyFont="1" applyFill="1" applyBorder="1" applyAlignment="1">
      <alignment horizontal="center" vertical="center" wrapText="1"/>
    </xf>
    <xf numFmtId="2" fontId="2" fillId="29" borderId="1" xfId="17" applyNumberFormat="1" applyFont="1" applyFill="1" applyBorder="1" applyAlignment="1" applyProtection="1">
      <alignment horizontal="center" vertical="center" wrapText="1"/>
      <protection locked="0"/>
    </xf>
    <xf numFmtId="2" fontId="2" fillId="29" borderId="1" xfId="4" applyNumberFormat="1" applyFont="1" applyFill="1" applyBorder="1" applyAlignment="1">
      <alignment horizontal="center" vertical="center" wrapText="1"/>
    </xf>
    <xf numFmtId="2" fontId="5" fillId="29" borderId="1" xfId="17" applyNumberFormat="1" applyFont="1" applyFill="1" applyBorder="1" applyAlignment="1" applyProtection="1">
      <alignment horizontal="center" vertical="center" wrapText="1"/>
      <protection locked="0"/>
    </xf>
    <xf numFmtId="0" fontId="5" fillId="29" borderId="1" xfId="7" applyFont="1" applyFill="1" applyBorder="1" applyAlignment="1">
      <alignment horizontal="center" vertical="center" wrapText="1"/>
    </xf>
    <xf numFmtId="2" fontId="2" fillId="29" borderId="1" xfId="0" applyNumberFormat="1" applyFont="1" applyFill="1" applyBorder="1" applyAlignment="1">
      <alignment horizontal="center" vertical="top" wrapText="1"/>
    </xf>
    <xf numFmtId="2" fontId="5" fillId="29" borderId="1" xfId="0" applyNumberFormat="1" applyFont="1" applyFill="1" applyBorder="1" applyAlignment="1" applyProtection="1">
      <alignment horizontal="center" vertical="center" wrapText="1"/>
      <protection locked="0"/>
    </xf>
    <xf numFmtId="0" fontId="2" fillId="29" borderId="1" xfId="0" applyFont="1" applyFill="1" applyBorder="1" applyAlignment="1">
      <alignment horizontal="center" vertical="center"/>
    </xf>
    <xf numFmtId="0" fontId="5" fillId="29" borderId="1" xfId="0" applyFont="1" applyFill="1" applyBorder="1" applyAlignment="1" applyProtection="1">
      <alignment horizontal="center" vertical="center" wrapText="1"/>
      <protection locked="0"/>
    </xf>
    <xf numFmtId="0" fontId="1" fillId="29" borderId="1" xfId="0" applyFont="1" applyFill="1" applyBorder="1" applyAlignment="1">
      <alignment horizontal="center" vertical="center" wrapText="1"/>
    </xf>
    <xf numFmtId="0" fontId="5" fillId="29" borderId="1" xfId="0" applyFont="1" applyFill="1" applyBorder="1" applyAlignment="1">
      <alignment horizontal="center" vertical="top" wrapText="1"/>
    </xf>
    <xf numFmtId="0" fontId="0" fillId="0" borderId="7" xfId="0" applyBorder="1" applyAlignment="1">
      <alignment horizontal="center" vertical="center"/>
    </xf>
    <xf numFmtId="0" fontId="3" fillId="0" borderId="7" xfId="0" applyFont="1" applyBorder="1" applyAlignment="1">
      <alignment horizontal="center" vertical="center"/>
    </xf>
    <xf numFmtId="0" fontId="19" fillId="0" borderId="0" xfId="0" applyFont="1"/>
    <xf numFmtId="0" fontId="2" fillId="2" borderId="1" xfId="18" applyFont="1" applyFill="1" applyBorder="1" applyAlignment="1">
      <alignment horizontal="center" vertical="center" wrapText="1"/>
    </xf>
    <xf numFmtId="0" fontId="5" fillId="0" borderId="7" xfId="0" applyFont="1" applyBorder="1" applyAlignment="1">
      <alignment horizontal="center" vertical="center"/>
    </xf>
    <xf numFmtId="2" fontId="5" fillId="0" borderId="7"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168" fontId="2" fillId="2" borderId="1" xfId="0" applyNumberFormat="1" applyFont="1" applyFill="1" applyBorder="1" applyAlignment="1">
      <alignment horizontal="center" vertical="center" wrapText="1"/>
    </xf>
    <xf numFmtId="0" fontId="2" fillId="0" borderId="1" xfId="18" applyFont="1" applyBorder="1" applyAlignment="1">
      <alignment horizontal="center" vertical="center" wrapText="1"/>
    </xf>
    <xf numFmtId="0" fontId="5" fillId="0" borderId="1" xfId="7" applyFont="1" applyBorder="1" applyAlignment="1">
      <alignment horizontal="center" vertical="center" wrapText="1"/>
    </xf>
    <xf numFmtId="0" fontId="2" fillId="0" borderId="1" xfId="18" applyFont="1" applyBorder="1" applyAlignment="1">
      <alignment horizontal="center" vertical="top" wrapText="1"/>
    </xf>
    <xf numFmtId="2" fontId="15" fillId="0" borderId="1" xfId="6" applyNumberFormat="1" applyFont="1" applyBorder="1" applyAlignment="1">
      <alignment horizontal="center" vertical="center" wrapText="1"/>
    </xf>
    <xf numFmtId="0" fontId="2" fillId="30" borderId="1" xfId="0" applyFont="1" applyFill="1" applyBorder="1" applyAlignment="1">
      <alignment horizontal="center" vertical="center"/>
    </xf>
    <xf numFmtId="1" fontId="2" fillId="30" borderId="1" xfId="2" applyNumberFormat="1" applyFont="1" applyFill="1" applyBorder="1" applyAlignment="1" applyProtection="1">
      <alignment horizontal="center" vertical="center" wrapText="1"/>
      <protection locked="0"/>
    </xf>
    <xf numFmtId="2" fontId="2" fillId="2" borderId="1" xfId="0" applyNumberFormat="1" applyFont="1" applyFill="1" applyBorder="1" applyAlignment="1">
      <alignment horizontal="center" vertical="center" wrapText="1"/>
    </xf>
  </cellXfs>
  <cellStyles count="22">
    <cellStyle name="Comma" xfId="1" builtinId="3"/>
    <cellStyle name="Comma 2" xfId="8" xr:uid="{00000000-0005-0000-0000-000036000000}"/>
    <cellStyle name="Normal" xfId="0" builtinId="0"/>
    <cellStyle name="Normal 10" xfId="10" xr:uid="{00000000-0005-0000-0000-000038000000}"/>
    <cellStyle name="Normal 11" xfId="9" xr:uid="{00000000-0005-0000-0000-000037000000}"/>
    <cellStyle name="Normal 13" xfId="11" xr:uid="{00000000-0005-0000-0000-000039000000}"/>
    <cellStyle name="Normal 14" xfId="12" xr:uid="{00000000-0005-0000-0000-00003A000000}"/>
    <cellStyle name="Normal 15" xfId="3" xr:uid="{00000000-0005-0000-0000-00001D000000}"/>
    <cellStyle name="Normal 17" xfId="13" xr:uid="{00000000-0005-0000-0000-00003B000000}"/>
    <cellStyle name="Normal 18" xfId="14" xr:uid="{00000000-0005-0000-0000-00003C000000}"/>
    <cellStyle name="Normal 19" xfId="5" xr:uid="{00000000-0005-0000-0000-000021000000}"/>
    <cellStyle name="Normal 2" xfId="6" xr:uid="{00000000-0005-0000-0000-000023000000}"/>
    <cellStyle name="Normal 2 2" xfId="15" xr:uid="{00000000-0005-0000-0000-00003D000000}"/>
    <cellStyle name="Normal 2_2011 01 21 Mikrobiol skyr specifikacija is Virbalienes 02 26" xfId="16" xr:uid="{00000000-0005-0000-0000-00003E000000}"/>
    <cellStyle name="Normal 20" xfId="4" xr:uid="{00000000-0005-0000-0000-00001E000000}"/>
    <cellStyle name="Normal 21" xfId="17" xr:uid="{00000000-0005-0000-0000-00003F000000}"/>
    <cellStyle name="Normal 3" xfId="7" xr:uid="{00000000-0005-0000-0000-000028000000}"/>
    <cellStyle name="Normal 4" xfId="18" xr:uid="{00000000-0005-0000-0000-000040000000}"/>
    <cellStyle name="Normal 5" xfId="19" xr:uid="{00000000-0005-0000-0000-000041000000}"/>
    <cellStyle name="Normal 6" xfId="20" xr:uid="{00000000-0005-0000-0000-000042000000}"/>
    <cellStyle name="Normal 8" xfId="21" xr:uid="{00000000-0005-0000-0000-000043000000}"/>
    <cellStyle name="Percent" xfId="2" builtinId="5"/>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M262"/>
  <sheetViews>
    <sheetView showGridLines="0" tabSelected="1" topLeftCell="A149" zoomScale="90" zoomScaleNormal="90" workbookViewId="0">
      <selection activeCell="A188" sqref="A188:XFD188"/>
    </sheetView>
  </sheetViews>
  <sheetFormatPr defaultColWidth="9.140625" defaultRowHeight="30" customHeight="1" x14ac:dyDescent="0.2"/>
  <cols>
    <col min="1" max="1" width="6.7109375" style="249" customWidth="1"/>
    <col min="2" max="2" width="23" style="4" customWidth="1"/>
    <col min="3" max="3" width="14.5703125" style="5" bestFit="1" customWidth="1"/>
    <col min="4" max="4" width="38.28515625" style="6" bestFit="1" customWidth="1"/>
    <col min="5" max="5" width="11.85546875" style="6" bestFit="1" customWidth="1"/>
    <col min="6" max="6" width="27.28515625" style="6" bestFit="1" customWidth="1"/>
    <col min="7" max="7" width="16.7109375" style="6" customWidth="1"/>
    <col min="8" max="8" width="14.140625" style="6" customWidth="1"/>
    <col min="9" max="9" width="10.140625" style="215" customWidth="1"/>
    <col min="10" max="10" width="12.28515625" style="4" customWidth="1"/>
    <col min="11" max="11" width="10.42578125" style="4" customWidth="1"/>
    <col min="12" max="12" width="11" style="4" customWidth="1"/>
    <col min="13" max="13" width="12.28515625" style="4" customWidth="1"/>
    <col min="14" max="14" width="14" style="4" customWidth="1"/>
    <col min="15" max="15" width="9.5703125" style="4" hidden="1" customWidth="1"/>
    <col min="16" max="16" width="12.85546875" style="4" hidden="1" customWidth="1"/>
    <col min="17" max="17" width="4" style="4" hidden="1" customWidth="1"/>
    <col min="18" max="18" width="10.42578125" style="4" hidden="1" customWidth="1"/>
    <col min="19" max="19" width="6.85546875" style="4" hidden="1" customWidth="1"/>
    <col min="20" max="20" width="4.5703125" style="4" hidden="1" customWidth="1"/>
    <col min="21" max="21" width="4.85546875" style="4" hidden="1" customWidth="1"/>
    <col min="22" max="22" width="3.28515625" style="4" hidden="1" customWidth="1"/>
    <col min="23" max="23" width="5" style="4" hidden="1" customWidth="1"/>
    <col min="24" max="24" width="4.28515625" style="4" hidden="1" customWidth="1"/>
    <col min="25" max="26" width="4.85546875" style="4" hidden="1" customWidth="1"/>
    <col min="27" max="27" width="10.7109375" style="6" hidden="1" customWidth="1"/>
    <col min="28" max="28" width="10.140625" style="6" hidden="1" customWidth="1"/>
    <col min="29" max="29" width="12.85546875" style="6" hidden="1" customWidth="1"/>
    <col min="30" max="30" width="8.5703125" style="6" hidden="1" customWidth="1"/>
    <col min="31" max="31" width="17" style="6" hidden="1" customWidth="1"/>
    <col min="32" max="32" width="7.28515625" style="6" hidden="1" customWidth="1"/>
    <col min="33" max="33" width="6.5703125" style="8" hidden="1" customWidth="1"/>
    <col min="34" max="34" width="15.140625" style="4" hidden="1" customWidth="1"/>
    <col min="35" max="35" width="13.7109375" style="4" hidden="1" customWidth="1"/>
    <col min="36" max="36" width="15" style="4" hidden="1" customWidth="1"/>
    <col min="37" max="37" width="14.140625" style="4" hidden="1" customWidth="1"/>
    <col min="38" max="38" width="27.42578125" style="4" hidden="1" customWidth="1"/>
    <col min="39" max="16384" width="9.140625" style="4"/>
  </cols>
  <sheetData>
    <row r="1" spans="1:38" ht="15" customHeight="1" thickBot="1" x14ac:dyDescent="0.25">
      <c r="H1" s="7" t="s">
        <v>498</v>
      </c>
      <c r="I1" s="7"/>
      <c r="V1" s="6"/>
      <c r="W1" s="6"/>
      <c r="X1" s="6"/>
      <c r="Y1" s="6"/>
      <c r="Z1" s="6"/>
      <c r="AB1" s="8"/>
      <c r="AC1" s="4"/>
    </row>
    <row r="2" spans="1:38" ht="409.5" x14ac:dyDescent="0.2">
      <c r="A2" s="250" t="s">
        <v>0</v>
      </c>
      <c r="B2" s="166" t="s">
        <v>566</v>
      </c>
      <c r="C2" s="167" t="s">
        <v>499</v>
      </c>
      <c r="D2" s="168" t="s">
        <v>1</v>
      </c>
      <c r="E2" s="168" t="s">
        <v>500</v>
      </c>
      <c r="F2" s="168" t="s">
        <v>501</v>
      </c>
      <c r="G2" s="168" t="s">
        <v>502</v>
      </c>
      <c r="H2" s="167" t="s">
        <v>2</v>
      </c>
      <c r="I2" s="216" t="s">
        <v>503</v>
      </c>
      <c r="J2" s="169" t="s">
        <v>567</v>
      </c>
      <c r="K2" s="170" t="s">
        <v>3</v>
      </c>
      <c r="L2" s="171" t="s">
        <v>568</v>
      </c>
      <c r="M2" s="172" t="s">
        <v>4</v>
      </c>
      <c r="N2" s="173" t="s">
        <v>569</v>
      </c>
      <c r="O2" s="9" t="s">
        <v>5</v>
      </c>
      <c r="P2" s="10" t="s">
        <v>6</v>
      </c>
      <c r="Q2" s="11" t="s">
        <v>7</v>
      </c>
      <c r="R2" s="12" t="s">
        <v>8</v>
      </c>
      <c r="S2" s="12" t="s">
        <v>9</v>
      </c>
      <c r="T2" s="12" t="s">
        <v>10</v>
      </c>
      <c r="U2" s="12" t="s">
        <v>11</v>
      </c>
      <c r="V2" s="12" t="s">
        <v>12</v>
      </c>
      <c r="W2" s="12" t="s">
        <v>13</v>
      </c>
      <c r="X2" s="12" t="s">
        <v>14</v>
      </c>
      <c r="Y2" s="12" t="s">
        <v>15</v>
      </c>
      <c r="Z2" s="13" t="s">
        <v>16</v>
      </c>
      <c r="AA2" s="14" t="s">
        <v>17</v>
      </c>
      <c r="AB2" s="15" t="s">
        <v>18</v>
      </c>
      <c r="AC2" s="16" t="s">
        <v>19</v>
      </c>
      <c r="AD2" s="17" t="s">
        <v>20</v>
      </c>
      <c r="AE2" s="18" t="s">
        <v>21</v>
      </c>
      <c r="AF2" s="19" t="s">
        <v>22</v>
      </c>
      <c r="AG2" s="20" t="s">
        <v>23</v>
      </c>
      <c r="AH2" s="252" t="s">
        <v>729</v>
      </c>
      <c r="AI2" s="253" t="s">
        <v>730</v>
      </c>
      <c r="AJ2" s="253" t="s">
        <v>731</v>
      </c>
      <c r="AK2" s="253" t="s">
        <v>732</v>
      </c>
      <c r="AL2" s="253" t="s">
        <v>733</v>
      </c>
    </row>
    <row r="3" spans="1:38" ht="36.75" hidden="1" customHeight="1" x14ac:dyDescent="0.2">
      <c r="A3" s="212">
        <v>1</v>
      </c>
      <c r="B3" s="174" t="s">
        <v>24</v>
      </c>
      <c r="C3" s="21" t="s">
        <v>25</v>
      </c>
      <c r="D3" s="22" t="s">
        <v>629</v>
      </c>
      <c r="E3" s="22"/>
      <c r="F3" s="22"/>
      <c r="G3" s="255"/>
      <c r="H3" s="23" t="s">
        <v>41</v>
      </c>
      <c r="I3" s="217" t="s">
        <v>504</v>
      </c>
      <c r="J3" s="24"/>
      <c r="K3" s="25">
        <v>21</v>
      </c>
      <c r="L3" s="22"/>
      <c r="M3" s="22"/>
      <c r="N3" s="22"/>
      <c r="O3" s="26" t="s">
        <v>27</v>
      </c>
      <c r="P3" s="27"/>
      <c r="Q3" s="28"/>
      <c r="R3" s="23" t="s">
        <v>28</v>
      </c>
      <c r="S3" s="29" t="s">
        <v>29</v>
      </c>
      <c r="T3" s="28"/>
      <c r="U3" s="28"/>
      <c r="V3" s="28"/>
      <c r="W3" s="28"/>
      <c r="X3" s="28"/>
      <c r="Y3" s="28"/>
      <c r="Z3" s="29" t="s">
        <v>30</v>
      </c>
      <c r="AA3" s="3"/>
      <c r="AB3" s="30"/>
      <c r="AC3" s="30"/>
      <c r="AD3" s="31"/>
      <c r="AE3" s="32"/>
      <c r="AF3" s="33">
        <v>4</v>
      </c>
      <c r="AG3" s="34">
        <f>SUM(AA3:AF3)</f>
        <v>4</v>
      </c>
      <c r="AH3" s="254"/>
      <c r="AI3" s="254"/>
      <c r="AJ3" s="254"/>
      <c r="AK3" s="254"/>
      <c r="AL3" s="254"/>
    </row>
    <row r="4" spans="1:38" ht="42" hidden="1" customHeight="1" x14ac:dyDescent="0.2">
      <c r="A4" s="212">
        <v>2</v>
      </c>
      <c r="B4" s="175" t="s">
        <v>31</v>
      </c>
      <c r="C4" s="29" t="s">
        <v>32</v>
      </c>
      <c r="D4" s="35" t="s">
        <v>708</v>
      </c>
      <c r="E4" s="35"/>
      <c r="F4" s="35"/>
      <c r="G4" s="256"/>
      <c r="H4" s="23" t="s">
        <v>41</v>
      </c>
      <c r="I4" s="217" t="s">
        <v>26</v>
      </c>
      <c r="J4" s="24"/>
      <c r="K4" s="25">
        <v>21</v>
      </c>
      <c r="L4" s="22"/>
      <c r="M4" s="22"/>
      <c r="N4" s="22"/>
      <c r="O4" s="36" t="s">
        <v>27</v>
      </c>
      <c r="P4" s="37"/>
      <c r="Q4" s="38"/>
      <c r="R4" s="23" t="s">
        <v>28</v>
      </c>
      <c r="S4" s="29" t="s">
        <v>29</v>
      </c>
      <c r="T4" s="38"/>
      <c r="U4" s="38"/>
      <c r="V4" s="38"/>
      <c r="W4" s="38"/>
      <c r="X4" s="38"/>
      <c r="Y4" s="38"/>
      <c r="Z4" s="29" t="s">
        <v>30</v>
      </c>
      <c r="AA4" s="3"/>
      <c r="AB4" s="30"/>
      <c r="AC4" s="30"/>
      <c r="AD4" s="30"/>
      <c r="AE4" s="30"/>
      <c r="AF4" s="33">
        <v>1</v>
      </c>
      <c r="AG4" s="34">
        <f t="shared" ref="AG4:AG52" si="0">SUM(AA4:AF4)</f>
        <v>1</v>
      </c>
      <c r="AH4" s="254"/>
      <c r="AI4" s="254"/>
      <c r="AJ4" s="254"/>
      <c r="AK4" s="254"/>
      <c r="AL4" s="254"/>
    </row>
    <row r="5" spans="1:38" ht="38.25" hidden="1" customHeight="1" x14ac:dyDescent="0.2">
      <c r="A5" s="212">
        <v>3</v>
      </c>
      <c r="B5" s="176" t="s">
        <v>34</v>
      </c>
      <c r="C5" s="22" t="s">
        <v>35</v>
      </c>
      <c r="D5" s="35" t="s">
        <v>709</v>
      </c>
      <c r="E5" s="35"/>
      <c r="F5" s="35"/>
      <c r="G5" s="256"/>
      <c r="H5" s="23" t="s">
        <v>41</v>
      </c>
      <c r="I5" s="218" t="s">
        <v>505</v>
      </c>
      <c r="J5" s="24"/>
      <c r="K5" s="25">
        <v>21</v>
      </c>
      <c r="L5" s="22"/>
      <c r="M5" s="22"/>
      <c r="N5" s="22"/>
      <c r="O5" s="39" t="s">
        <v>36</v>
      </c>
      <c r="P5" s="40"/>
      <c r="Q5" s="23"/>
      <c r="R5" s="23" t="s">
        <v>28</v>
      </c>
      <c r="S5" s="29" t="s">
        <v>29</v>
      </c>
      <c r="T5" s="23"/>
      <c r="U5" s="23"/>
      <c r="V5" s="23"/>
      <c r="W5" s="23"/>
      <c r="X5" s="23"/>
      <c r="Y5" s="23"/>
      <c r="Z5" s="29" t="s">
        <v>30</v>
      </c>
      <c r="AA5" s="3"/>
      <c r="AB5" s="41">
        <v>1000</v>
      </c>
      <c r="AC5" s="3"/>
      <c r="AD5" s="3"/>
      <c r="AE5" s="42"/>
      <c r="AF5" s="3"/>
      <c r="AG5" s="34">
        <f t="shared" si="0"/>
        <v>1000</v>
      </c>
      <c r="AH5" s="254"/>
      <c r="AI5" s="254"/>
      <c r="AJ5" s="254"/>
      <c r="AK5" s="254"/>
      <c r="AL5" s="254"/>
    </row>
    <row r="6" spans="1:38" ht="91.5" hidden="1" customHeight="1" x14ac:dyDescent="0.2">
      <c r="A6" s="212">
        <v>4</v>
      </c>
      <c r="B6" s="177" t="s">
        <v>570</v>
      </c>
      <c r="C6" s="22" t="s">
        <v>35</v>
      </c>
      <c r="D6" s="22" t="s">
        <v>37</v>
      </c>
      <c r="E6" s="22"/>
      <c r="F6" s="22"/>
      <c r="G6" s="255"/>
      <c r="H6" s="23" t="s">
        <v>41</v>
      </c>
      <c r="I6" s="219" t="s">
        <v>506</v>
      </c>
      <c r="J6" s="24"/>
      <c r="K6" s="25">
        <v>21</v>
      </c>
      <c r="L6" s="22"/>
      <c r="M6" s="22"/>
      <c r="N6" s="22"/>
      <c r="O6" s="39" t="s">
        <v>36</v>
      </c>
      <c r="P6" s="43"/>
      <c r="Q6" s="29"/>
      <c r="R6" s="23" t="s">
        <v>28</v>
      </c>
      <c r="S6" s="29" t="s">
        <v>29</v>
      </c>
      <c r="T6" s="38"/>
      <c r="U6" s="38"/>
      <c r="V6" s="38"/>
      <c r="W6" s="38"/>
      <c r="X6" s="38"/>
      <c r="Y6" s="38"/>
      <c r="Z6" s="29" t="s">
        <v>30</v>
      </c>
      <c r="AA6" s="30"/>
      <c r="AB6" s="44">
        <v>4000</v>
      </c>
      <c r="AC6" s="30"/>
      <c r="AD6" s="30"/>
      <c r="AE6" s="30"/>
      <c r="AF6" s="3"/>
      <c r="AG6" s="34">
        <f t="shared" si="0"/>
        <v>4000</v>
      </c>
      <c r="AH6" s="254"/>
      <c r="AI6" s="254"/>
      <c r="AJ6" s="254"/>
      <c r="AK6" s="254"/>
      <c r="AL6" s="254"/>
    </row>
    <row r="7" spans="1:38" ht="116.25" hidden="1" customHeight="1" x14ac:dyDescent="0.2">
      <c r="A7" s="212">
        <v>5</v>
      </c>
      <c r="B7" s="177" t="s">
        <v>571</v>
      </c>
      <c r="C7" s="22" t="s">
        <v>35</v>
      </c>
      <c r="D7" s="22" t="s">
        <v>38</v>
      </c>
      <c r="E7" s="22"/>
      <c r="F7" s="22"/>
      <c r="G7" s="255"/>
      <c r="H7" s="23" t="s">
        <v>41</v>
      </c>
      <c r="I7" s="219" t="s">
        <v>507</v>
      </c>
      <c r="J7" s="24"/>
      <c r="K7" s="25">
        <v>21</v>
      </c>
      <c r="L7" s="22"/>
      <c r="M7" s="22"/>
      <c r="N7" s="22"/>
      <c r="O7" s="39" t="s">
        <v>36</v>
      </c>
      <c r="P7" s="43"/>
      <c r="Q7" s="29"/>
      <c r="R7" s="23" t="s">
        <v>28</v>
      </c>
      <c r="S7" s="29" t="s">
        <v>29</v>
      </c>
      <c r="T7" s="38"/>
      <c r="U7" s="38"/>
      <c r="V7" s="38"/>
      <c r="W7" s="38"/>
      <c r="X7" s="38"/>
      <c r="Y7" s="38"/>
      <c r="Z7" s="29" t="s">
        <v>30</v>
      </c>
      <c r="AA7" s="30"/>
      <c r="AB7" s="44">
        <v>2000</v>
      </c>
      <c r="AC7" s="30"/>
      <c r="AD7" s="30"/>
      <c r="AE7" s="30"/>
      <c r="AF7" s="3"/>
      <c r="AG7" s="34">
        <f t="shared" si="0"/>
        <v>2000</v>
      </c>
      <c r="AH7" s="254"/>
      <c r="AI7" s="254"/>
      <c r="AJ7" s="254"/>
      <c r="AK7" s="254"/>
      <c r="AL7" s="254"/>
    </row>
    <row r="8" spans="1:38" ht="114" hidden="1" customHeight="1" x14ac:dyDescent="0.2">
      <c r="A8" s="212">
        <v>6</v>
      </c>
      <c r="B8" s="177" t="s">
        <v>39</v>
      </c>
      <c r="C8" s="29" t="s">
        <v>35</v>
      </c>
      <c r="D8" s="22" t="s">
        <v>40</v>
      </c>
      <c r="E8" s="22"/>
      <c r="F8" s="22"/>
      <c r="G8" s="255"/>
      <c r="H8" s="23" t="s">
        <v>41</v>
      </c>
      <c r="I8" s="219" t="s">
        <v>508</v>
      </c>
      <c r="J8" s="24"/>
      <c r="K8" s="25">
        <v>21</v>
      </c>
      <c r="L8" s="22"/>
      <c r="M8" s="22"/>
      <c r="N8" s="22"/>
      <c r="O8" s="39" t="s">
        <v>36</v>
      </c>
      <c r="P8" s="43"/>
      <c r="Q8" s="29"/>
      <c r="R8" s="23" t="s">
        <v>28</v>
      </c>
      <c r="S8" s="29" t="s">
        <v>29</v>
      </c>
      <c r="T8" s="38"/>
      <c r="U8" s="38"/>
      <c r="V8" s="38"/>
      <c r="W8" s="38"/>
      <c r="X8" s="38"/>
      <c r="Y8" s="38"/>
      <c r="Z8" s="29" t="s">
        <v>30</v>
      </c>
      <c r="AA8" s="30"/>
      <c r="AB8" s="44">
        <v>600</v>
      </c>
      <c r="AC8" s="30"/>
      <c r="AD8" s="30"/>
      <c r="AE8" s="30"/>
      <c r="AF8" s="3"/>
      <c r="AG8" s="34">
        <f t="shared" si="0"/>
        <v>600</v>
      </c>
      <c r="AH8" s="254"/>
      <c r="AI8" s="254"/>
      <c r="AJ8" s="254"/>
      <c r="AK8" s="254"/>
      <c r="AL8" s="254"/>
    </row>
    <row r="9" spans="1:38" ht="69.95" hidden="1" customHeight="1" x14ac:dyDescent="0.2">
      <c r="A9" s="212">
        <v>7</v>
      </c>
      <c r="B9" s="177" t="s">
        <v>42</v>
      </c>
      <c r="C9" s="29" t="s">
        <v>35</v>
      </c>
      <c r="D9" s="35" t="s">
        <v>43</v>
      </c>
      <c r="E9" s="35"/>
      <c r="F9" s="35"/>
      <c r="G9" s="256"/>
      <c r="H9" s="23" t="s">
        <v>41</v>
      </c>
      <c r="I9" s="217" t="s">
        <v>509</v>
      </c>
      <c r="J9" s="24"/>
      <c r="K9" s="25">
        <v>21</v>
      </c>
      <c r="L9" s="22"/>
      <c r="M9" s="22"/>
      <c r="N9" s="22"/>
      <c r="O9" s="39" t="s">
        <v>36</v>
      </c>
      <c r="P9" s="43"/>
      <c r="Q9" s="29"/>
      <c r="R9" s="23" t="s">
        <v>28</v>
      </c>
      <c r="S9" s="29" t="s">
        <v>29</v>
      </c>
      <c r="T9" s="38"/>
      <c r="U9" s="38"/>
      <c r="V9" s="38"/>
      <c r="W9" s="38"/>
      <c r="X9" s="38"/>
      <c r="Y9" s="38"/>
      <c r="Z9" s="29" t="s">
        <v>30</v>
      </c>
      <c r="AA9" s="3"/>
      <c r="AB9" s="41">
        <v>300</v>
      </c>
      <c r="AC9" s="3"/>
      <c r="AD9" s="3"/>
      <c r="AE9" s="3"/>
      <c r="AF9" s="3"/>
      <c r="AG9" s="34">
        <f t="shared" si="0"/>
        <v>300</v>
      </c>
      <c r="AH9" s="254"/>
      <c r="AI9" s="254"/>
      <c r="AJ9" s="254"/>
      <c r="AK9" s="254"/>
      <c r="AL9" s="254"/>
    </row>
    <row r="10" spans="1:38" ht="38.25" hidden="1" customHeight="1" x14ac:dyDescent="0.2">
      <c r="A10" s="212">
        <v>8</v>
      </c>
      <c r="B10" s="177" t="s">
        <v>44</v>
      </c>
      <c r="C10" s="29" t="s">
        <v>35</v>
      </c>
      <c r="D10" s="22" t="s">
        <v>707</v>
      </c>
      <c r="E10" s="22"/>
      <c r="F10" s="22"/>
      <c r="G10" s="255"/>
      <c r="H10" s="23" t="s">
        <v>41</v>
      </c>
      <c r="I10" s="217" t="s">
        <v>510</v>
      </c>
      <c r="J10" s="24"/>
      <c r="K10" s="25">
        <v>21</v>
      </c>
      <c r="L10" s="22"/>
      <c r="M10" s="22"/>
      <c r="N10" s="22"/>
      <c r="O10" s="39" t="s">
        <v>36</v>
      </c>
      <c r="P10" s="43"/>
      <c r="Q10" s="29"/>
      <c r="R10" s="23" t="s">
        <v>28</v>
      </c>
      <c r="S10" s="29" t="s">
        <v>29</v>
      </c>
      <c r="T10" s="38"/>
      <c r="U10" s="38"/>
      <c r="V10" s="38"/>
      <c r="W10" s="38"/>
      <c r="X10" s="38"/>
      <c r="Y10" s="38"/>
      <c r="Z10" s="29" t="s">
        <v>30</v>
      </c>
      <c r="AA10" s="3"/>
      <c r="AB10" s="41">
        <v>100</v>
      </c>
      <c r="AC10" s="3"/>
      <c r="AD10" s="3"/>
      <c r="AE10" s="3"/>
      <c r="AF10" s="3"/>
      <c r="AG10" s="34">
        <f t="shared" si="0"/>
        <v>100</v>
      </c>
      <c r="AH10" s="254"/>
      <c r="AI10" s="254"/>
      <c r="AJ10" s="254"/>
      <c r="AK10" s="254"/>
      <c r="AL10" s="254"/>
    </row>
    <row r="11" spans="1:38" ht="59.25" hidden="1" customHeight="1" x14ac:dyDescent="0.2">
      <c r="A11" s="212">
        <v>9</v>
      </c>
      <c r="B11" s="177" t="s">
        <v>45</v>
      </c>
      <c r="C11" s="22" t="s">
        <v>35</v>
      </c>
      <c r="D11" s="22" t="s">
        <v>46</v>
      </c>
      <c r="E11" s="22"/>
      <c r="F11" s="22"/>
      <c r="G11" s="255"/>
      <c r="H11" s="23" t="s">
        <v>41</v>
      </c>
      <c r="I11" s="219" t="s">
        <v>511</v>
      </c>
      <c r="J11" s="24"/>
      <c r="K11" s="25">
        <v>21</v>
      </c>
      <c r="L11" s="22"/>
      <c r="M11" s="22"/>
      <c r="N11" s="22"/>
      <c r="O11" s="39" t="s">
        <v>36</v>
      </c>
      <c r="P11" s="43"/>
      <c r="Q11" s="29"/>
      <c r="R11" s="23" t="s">
        <v>28</v>
      </c>
      <c r="S11" s="29" t="s">
        <v>29</v>
      </c>
      <c r="T11" s="38"/>
      <c r="U11" s="38"/>
      <c r="V11" s="38"/>
      <c r="W11" s="38"/>
      <c r="X11" s="38"/>
      <c r="Y11" s="38"/>
      <c r="Z11" s="29" t="s">
        <v>30</v>
      </c>
      <c r="AA11" s="3"/>
      <c r="AB11" s="41">
        <v>400</v>
      </c>
      <c r="AC11" s="3"/>
      <c r="AD11" s="3"/>
      <c r="AE11" s="3"/>
      <c r="AF11" s="3"/>
      <c r="AG11" s="34">
        <f t="shared" si="0"/>
        <v>400</v>
      </c>
      <c r="AH11" s="254"/>
      <c r="AI11" s="254"/>
      <c r="AJ11" s="254"/>
      <c r="AK11" s="254"/>
      <c r="AL11" s="254"/>
    </row>
    <row r="12" spans="1:38" ht="63" hidden="1" customHeight="1" x14ac:dyDescent="0.2">
      <c r="A12" s="212">
        <v>10</v>
      </c>
      <c r="B12" s="178" t="s">
        <v>48</v>
      </c>
      <c r="C12" s="45" t="s">
        <v>35</v>
      </c>
      <c r="D12" s="45" t="s">
        <v>49</v>
      </c>
      <c r="E12" s="45"/>
      <c r="F12" s="45"/>
      <c r="G12" s="255"/>
      <c r="H12" s="46" t="s">
        <v>41</v>
      </c>
      <c r="I12" s="220" t="s">
        <v>512</v>
      </c>
      <c r="J12" s="47"/>
      <c r="K12" s="25">
        <v>21</v>
      </c>
      <c r="L12" s="22"/>
      <c r="M12" s="22"/>
      <c r="N12" s="22"/>
      <c r="O12" s="39" t="s">
        <v>36</v>
      </c>
      <c r="P12" s="43"/>
      <c r="Q12" s="29"/>
      <c r="R12" s="23" t="s">
        <v>28</v>
      </c>
      <c r="S12" s="29" t="s">
        <v>29</v>
      </c>
      <c r="T12" s="38"/>
      <c r="U12" s="38"/>
      <c r="V12" s="38"/>
      <c r="W12" s="38"/>
      <c r="X12" s="38"/>
      <c r="Y12" s="38"/>
      <c r="Z12" s="29" t="s">
        <v>30</v>
      </c>
      <c r="AA12" s="3"/>
      <c r="AB12" s="41">
        <v>200</v>
      </c>
      <c r="AC12" s="3"/>
      <c r="AD12" s="3"/>
      <c r="AE12" s="3"/>
      <c r="AF12" s="3"/>
      <c r="AG12" s="34">
        <f t="shared" si="0"/>
        <v>200</v>
      </c>
      <c r="AH12" s="254"/>
      <c r="AI12" s="254"/>
      <c r="AJ12" s="254"/>
      <c r="AK12" s="254"/>
      <c r="AL12" s="254"/>
    </row>
    <row r="13" spans="1:38" ht="50.25" hidden="1" customHeight="1" x14ac:dyDescent="0.2">
      <c r="A13" s="212">
        <v>11</v>
      </c>
      <c r="B13" s="178" t="s">
        <v>50</v>
      </c>
      <c r="C13" s="45" t="s">
        <v>35</v>
      </c>
      <c r="D13" s="48" t="s">
        <v>706</v>
      </c>
      <c r="E13" s="48"/>
      <c r="F13" s="48"/>
      <c r="G13" s="256"/>
      <c r="H13" s="23" t="s">
        <v>41</v>
      </c>
      <c r="I13" s="221" t="s">
        <v>513</v>
      </c>
      <c r="J13" s="47"/>
      <c r="K13" s="25">
        <v>21</v>
      </c>
      <c r="L13" s="22"/>
      <c r="M13" s="22"/>
      <c r="N13" s="22"/>
      <c r="O13" s="50" t="s">
        <v>51</v>
      </c>
      <c r="P13" s="37"/>
      <c r="Q13" s="38"/>
      <c r="R13" s="23" t="s">
        <v>28</v>
      </c>
      <c r="S13" s="29" t="s">
        <v>29</v>
      </c>
      <c r="T13" s="38"/>
      <c r="U13" s="38"/>
      <c r="V13" s="38"/>
      <c r="W13" s="38"/>
      <c r="X13" s="38"/>
      <c r="Y13" s="38"/>
      <c r="Z13" s="29" t="s">
        <v>30</v>
      </c>
      <c r="AA13" s="3"/>
      <c r="AB13" s="3"/>
      <c r="AC13" s="3"/>
      <c r="AD13" s="51">
        <v>20000</v>
      </c>
      <c r="AE13" s="3"/>
      <c r="AF13" s="3"/>
      <c r="AG13" s="34">
        <f t="shared" si="0"/>
        <v>20000</v>
      </c>
      <c r="AH13" s="254"/>
      <c r="AI13" s="254"/>
      <c r="AJ13" s="254"/>
      <c r="AK13" s="254"/>
      <c r="AL13" s="254"/>
    </row>
    <row r="14" spans="1:38" ht="69.95" hidden="1" customHeight="1" x14ac:dyDescent="0.2">
      <c r="A14" s="212">
        <v>12</v>
      </c>
      <c r="B14" s="178" t="s">
        <v>52</v>
      </c>
      <c r="C14" s="45" t="s">
        <v>35</v>
      </c>
      <c r="D14" s="45" t="s">
        <v>53</v>
      </c>
      <c r="E14" s="45"/>
      <c r="F14" s="45"/>
      <c r="G14" s="255"/>
      <c r="H14" s="46" t="s">
        <v>41</v>
      </c>
      <c r="I14" s="221" t="s">
        <v>514</v>
      </c>
      <c r="J14" s="47"/>
      <c r="K14" s="25">
        <v>21</v>
      </c>
      <c r="L14" s="22"/>
      <c r="M14" s="22"/>
      <c r="N14" s="22"/>
      <c r="O14" s="50" t="s">
        <v>54</v>
      </c>
      <c r="P14" s="37"/>
      <c r="Q14" s="38"/>
      <c r="R14" s="23" t="s">
        <v>28</v>
      </c>
      <c r="S14" s="29" t="s">
        <v>29</v>
      </c>
      <c r="T14" s="38"/>
      <c r="U14" s="38"/>
      <c r="V14" s="38"/>
      <c r="W14" s="38"/>
      <c r="X14" s="38"/>
      <c r="Y14" s="38"/>
      <c r="Z14" s="29" t="s">
        <v>30</v>
      </c>
      <c r="AA14" s="3"/>
      <c r="AB14" s="3"/>
      <c r="AC14" s="52">
        <v>15</v>
      </c>
      <c r="AD14" s="3"/>
      <c r="AE14" s="3"/>
      <c r="AF14" s="3"/>
      <c r="AG14" s="34">
        <f t="shared" si="0"/>
        <v>15</v>
      </c>
      <c r="AH14" s="254"/>
      <c r="AI14" s="254"/>
      <c r="AJ14" s="254"/>
      <c r="AK14" s="254"/>
      <c r="AL14" s="254"/>
    </row>
    <row r="15" spans="1:38" ht="61.5" hidden="1" customHeight="1" x14ac:dyDescent="0.2">
      <c r="A15" s="212">
        <v>13</v>
      </c>
      <c r="B15" s="179" t="s">
        <v>55</v>
      </c>
      <c r="C15" s="45" t="s">
        <v>35</v>
      </c>
      <c r="D15" s="56" t="s">
        <v>56</v>
      </c>
      <c r="E15" s="56"/>
      <c r="F15" s="56"/>
      <c r="G15" s="257"/>
      <c r="H15" s="46" t="s">
        <v>41</v>
      </c>
      <c r="I15" s="221" t="s">
        <v>26</v>
      </c>
      <c r="J15" s="47"/>
      <c r="K15" s="25">
        <v>21</v>
      </c>
      <c r="L15" s="22"/>
      <c r="M15" s="22"/>
      <c r="N15" s="22"/>
      <c r="O15" s="50" t="s">
        <v>36</v>
      </c>
      <c r="P15" s="37"/>
      <c r="Q15" s="38"/>
      <c r="R15" s="23" t="s">
        <v>28</v>
      </c>
      <c r="S15" s="29" t="s">
        <v>29</v>
      </c>
      <c r="T15" s="38"/>
      <c r="U15" s="38"/>
      <c r="V15" s="38"/>
      <c r="W15" s="38"/>
      <c r="X15" s="38"/>
      <c r="Y15" s="38"/>
      <c r="Z15" s="29" t="s">
        <v>30</v>
      </c>
      <c r="AA15" s="3"/>
      <c r="AB15" s="41">
        <v>1</v>
      </c>
      <c r="AC15" s="3"/>
      <c r="AD15" s="3"/>
      <c r="AE15" s="3"/>
      <c r="AF15" s="3"/>
      <c r="AG15" s="34">
        <f t="shared" si="0"/>
        <v>1</v>
      </c>
      <c r="AH15" s="254"/>
      <c r="AI15" s="254"/>
      <c r="AJ15" s="254"/>
      <c r="AK15" s="254"/>
      <c r="AL15" s="254"/>
    </row>
    <row r="16" spans="1:38" ht="60.75" hidden="1" customHeight="1" x14ac:dyDescent="0.2">
      <c r="A16" s="212">
        <v>14</v>
      </c>
      <c r="B16" s="176" t="s">
        <v>302</v>
      </c>
      <c r="C16" s="24" t="s">
        <v>35</v>
      </c>
      <c r="D16" s="53" t="s">
        <v>303</v>
      </c>
      <c r="E16" s="53"/>
      <c r="F16" s="53"/>
      <c r="G16" s="258"/>
      <c r="H16" s="35" t="s">
        <v>41</v>
      </c>
      <c r="I16" s="222" t="s">
        <v>515</v>
      </c>
      <c r="J16" s="24"/>
      <c r="K16" s="25">
        <v>21</v>
      </c>
      <c r="L16" s="45"/>
      <c r="M16" s="45"/>
      <c r="N16" s="22"/>
      <c r="O16" s="54" t="s">
        <v>304</v>
      </c>
      <c r="P16" s="2">
        <v>6</v>
      </c>
      <c r="Q16" s="38"/>
      <c r="R16" s="23"/>
      <c r="S16" s="29"/>
      <c r="T16" s="38"/>
      <c r="U16" s="38"/>
      <c r="V16" s="38"/>
      <c r="W16" s="38"/>
      <c r="X16" s="38"/>
      <c r="Y16" s="38"/>
      <c r="Z16" s="29"/>
      <c r="AA16" s="2">
        <v>6</v>
      </c>
      <c r="AB16" s="41"/>
      <c r="AC16" s="3"/>
      <c r="AD16" s="3"/>
      <c r="AE16" s="3"/>
      <c r="AF16" s="55">
        <v>6</v>
      </c>
      <c r="AG16" s="34">
        <f t="shared" si="0"/>
        <v>12</v>
      </c>
      <c r="AH16" s="254"/>
      <c r="AI16" s="254"/>
      <c r="AJ16" s="254"/>
      <c r="AK16" s="254"/>
      <c r="AL16" s="254"/>
    </row>
    <row r="17" spans="1:38" ht="102.75" hidden="1" customHeight="1" x14ac:dyDescent="0.2">
      <c r="A17" s="212">
        <v>15</v>
      </c>
      <c r="B17" s="180" t="s">
        <v>57</v>
      </c>
      <c r="C17" s="22" t="s">
        <v>35</v>
      </c>
      <c r="D17" s="48" t="s">
        <v>58</v>
      </c>
      <c r="E17" s="57"/>
      <c r="F17" s="57"/>
      <c r="G17" s="259"/>
      <c r="H17" s="58" t="s">
        <v>41</v>
      </c>
      <c r="I17" s="217" t="s">
        <v>511</v>
      </c>
      <c r="J17" s="47"/>
      <c r="K17" s="25">
        <v>21</v>
      </c>
      <c r="L17" s="22"/>
      <c r="M17" s="22"/>
      <c r="N17" s="22"/>
      <c r="O17" s="50" t="s">
        <v>36</v>
      </c>
      <c r="P17" s="37"/>
      <c r="Q17" s="38"/>
      <c r="R17" s="23" t="s">
        <v>28</v>
      </c>
      <c r="S17" s="29" t="s">
        <v>29</v>
      </c>
      <c r="T17" s="38"/>
      <c r="U17" s="38"/>
      <c r="V17" s="38"/>
      <c r="W17" s="38"/>
      <c r="X17" s="38"/>
      <c r="Y17" s="38"/>
      <c r="Z17" s="29" t="s">
        <v>30</v>
      </c>
      <c r="AA17" s="3"/>
      <c r="AB17" s="41">
        <v>400</v>
      </c>
      <c r="AC17" s="3"/>
      <c r="AD17" s="3"/>
      <c r="AE17" s="3"/>
      <c r="AF17" s="3"/>
      <c r="AG17" s="34">
        <f t="shared" si="0"/>
        <v>400</v>
      </c>
      <c r="AH17" s="254"/>
      <c r="AI17" s="254"/>
      <c r="AJ17" s="254"/>
      <c r="AK17" s="254"/>
      <c r="AL17" s="254"/>
    </row>
    <row r="18" spans="1:38" ht="107.25" hidden="1" customHeight="1" x14ac:dyDescent="0.2">
      <c r="A18" s="212">
        <v>16</v>
      </c>
      <c r="B18" s="180" t="s">
        <v>59</v>
      </c>
      <c r="C18" s="45" t="s">
        <v>35</v>
      </c>
      <c r="D18" s="48" t="s">
        <v>60</v>
      </c>
      <c r="E18" s="57"/>
      <c r="F18" s="57"/>
      <c r="G18" s="259"/>
      <c r="H18" s="59" t="s">
        <v>41</v>
      </c>
      <c r="I18" s="221" t="s">
        <v>512</v>
      </c>
      <c r="J18" s="47"/>
      <c r="K18" s="25">
        <v>21</v>
      </c>
      <c r="L18" s="22"/>
      <c r="M18" s="22"/>
      <c r="N18" s="22"/>
      <c r="O18" s="50" t="s">
        <v>36</v>
      </c>
      <c r="P18" s="37"/>
      <c r="Q18" s="38"/>
      <c r="R18" s="23" t="s">
        <v>28</v>
      </c>
      <c r="S18" s="29" t="s">
        <v>29</v>
      </c>
      <c r="T18" s="38"/>
      <c r="U18" s="38"/>
      <c r="V18" s="38"/>
      <c r="W18" s="38"/>
      <c r="X18" s="38"/>
      <c r="Y18" s="38"/>
      <c r="Z18" s="29" t="s">
        <v>30</v>
      </c>
      <c r="AA18" s="3"/>
      <c r="AB18" s="41">
        <v>200</v>
      </c>
      <c r="AC18" s="3"/>
      <c r="AD18" s="3"/>
      <c r="AE18" s="3"/>
      <c r="AF18" s="3"/>
      <c r="AG18" s="34">
        <f t="shared" si="0"/>
        <v>200</v>
      </c>
      <c r="AH18" s="254"/>
      <c r="AI18" s="254"/>
      <c r="AJ18" s="254"/>
      <c r="AK18" s="254"/>
      <c r="AL18" s="254"/>
    </row>
    <row r="19" spans="1:38" ht="138.75" hidden="1" customHeight="1" x14ac:dyDescent="0.2">
      <c r="A19" s="212">
        <v>17</v>
      </c>
      <c r="B19" s="180" t="s">
        <v>61</v>
      </c>
      <c r="C19" s="45" t="s">
        <v>35</v>
      </c>
      <c r="D19" s="48" t="s">
        <v>705</v>
      </c>
      <c r="E19" s="57"/>
      <c r="F19" s="57"/>
      <c r="G19" s="259"/>
      <c r="H19" s="59" t="s">
        <v>41</v>
      </c>
      <c r="I19" s="221" t="s">
        <v>516</v>
      </c>
      <c r="J19" s="47"/>
      <c r="K19" s="25">
        <v>21</v>
      </c>
      <c r="L19" s="22"/>
      <c r="M19" s="22"/>
      <c r="N19" s="22"/>
      <c r="O19" s="50" t="s">
        <v>36</v>
      </c>
      <c r="P19" s="37"/>
      <c r="Q19" s="38"/>
      <c r="R19" s="23" t="s">
        <v>28</v>
      </c>
      <c r="S19" s="29" t="s">
        <v>29</v>
      </c>
      <c r="T19" s="38"/>
      <c r="U19" s="38"/>
      <c r="V19" s="38"/>
      <c r="W19" s="38"/>
      <c r="X19" s="38"/>
      <c r="Y19" s="38"/>
      <c r="Z19" s="29" t="s">
        <v>30</v>
      </c>
      <c r="AA19" s="3"/>
      <c r="AB19" s="41">
        <v>6000</v>
      </c>
      <c r="AC19" s="3"/>
      <c r="AD19" s="3"/>
      <c r="AE19" s="3"/>
      <c r="AF19" s="3"/>
      <c r="AG19" s="34">
        <f t="shared" si="0"/>
        <v>6000</v>
      </c>
      <c r="AH19" s="254"/>
      <c r="AI19" s="254"/>
      <c r="AJ19" s="254"/>
      <c r="AK19" s="254"/>
      <c r="AL19" s="254"/>
    </row>
    <row r="20" spans="1:38" ht="59.25" hidden="1" customHeight="1" x14ac:dyDescent="0.2">
      <c r="A20" s="212">
        <v>18</v>
      </c>
      <c r="B20" s="179" t="s">
        <v>62</v>
      </c>
      <c r="C20" s="46" t="s">
        <v>63</v>
      </c>
      <c r="D20" s="48" t="s">
        <v>64</v>
      </c>
      <c r="E20" s="48"/>
      <c r="F20" s="48"/>
      <c r="G20" s="256"/>
      <c r="H20" s="46" t="s">
        <v>41</v>
      </c>
      <c r="I20" s="221" t="s">
        <v>517</v>
      </c>
      <c r="J20" s="47"/>
      <c r="K20" s="25">
        <v>21</v>
      </c>
      <c r="L20" s="22"/>
      <c r="M20" s="22"/>
      <c r="N20" s="22"/>
      <c r="O20" s="50" t="s">
        <v>65</v>
      </c>
      <c r="P20" s="37"/>
      <c r="Q20" s="38"/>
      <c r="R20" s="23" t="s">
        <v>28</v>
      </c>
      <c r="S20" s="29" t="s">
        <v>29</v>
      </c>
      <c r="T20" s="38"/>
      <c r="U20" s="38"/>
      <c r="V20" s="38"/>
      <c r="W20" s="38"/>
      <c r="X20" s="38"/>
      <c r="Y20" s="38"/>
      <c r="Z20" s="29" t="s">
        <v>30</v>
      </c>
      <c r="AA20" s="2">
        <v>3500</v>
      </c>
      <c r="AB20" s="41">
        <v>1000</v>
      </c>
      <c r="AC20" s="3"/>
      <c r="AD20" s="60">
        <v>2000</v>
      </c>
      <c r="AE20" s="3"/>
      <c r="AF20" s="33">
        <v>10000</v>
      </c>
      <c r="AG20" s="34">
        <f t="shared" si="0"/>
        <v>16500</v>
      </c>
      <c r="AH20" s="254"/>
      <c r="AI20" s="254"/>
      <c r="AJ20" s="254"/>
      <c r="AK20" s="254"/>
      <c r="AL20" s="254"/>
    </row>
    <row r="21" spans="1:38" ht="69.95" hidden="1" customHeight="1" x14ac:dyDescent="0.2">
      <c r="A21" s="212">
        <v>19</v>
      </c>
      <c r="B21" s="181" t="s">
        <v>66</v>
      </c>
      <c r="C21" s="46" t="s">
        <v>63</v>
      </c>
      <c r="D21" s="45" t="s">
        <v>704</v>
      </c>
      <c r="E21" s="45"/>
      <c r="F21" s="45"/>
      <c r="G21" s="255"/>
      <c r="H21" s="46" t="s">
        <v>41</v>
      </c>
      <c r="I21" s="221" t="s">
        <v>518</v>
      </c>
      <c r="J21" s="47"/>
      <c r="K21" s="25">
        <v>21</v>
      </c>
      <c r="L21" s="22"/>
      <c r="M21" s="22"/>
      <c r="N21" s="22"/>
      <c r="O21" s="39" t="s">
        <v>51</v>
      </c>
      <c r="P21" s="43"/>
      <c r="Q21" s="29"/>
      <c r="R21" s="23" t="s">
        <v>28</v>
      </c>
      <c r="S21" s="29" t="s">
        <v>29</v>
      </c>
      <c r="T21" s="38"/>
      <c r="U21" s="38"/>
      <c r="V21" s="38"/>
      <c r="W21" s="38"/>
      <c r="X21" s="38"/>
      <c r="Y21" s="38"/>
      <c r="Z21" s="29" t="s">
        <v>30</v>
      </c>
      <c r="AA21" s="3"/>
      <c r="AB21" s="3"/>
      <c r="AC21" s="3"/>
      <c r="AD21" s="61">
        <v>3500</v>
      </c>
      <c r="AE21" s="3"/>
      <c r="AF21" s="3"/>
      <c r="AG21" s="34">
        <f t="shared" si="0"/>
        <v>3500</v>
      </c>
      <c r="AH21" s="254"/>
      <c r="AI21" s="254"/>
      <c r="AJ21" s="254"/>
      <c r="AK21" s="254"/>
      <c r="AL21" s="254"/>
    </row>
    <row r="22" spans="1:38" ht="81.75" hidden="1" customHeight="1" x14ac:dyDescent="0.2">
      <c r="A22" s="212">
        <v>20</v>
      </c>
      <c r="B22" s="181" t="s">
        <v>471</v>
      </c>
      <c r="C22" s="46" t="s">
        <v>63</v>
      </c>
      <c r="D22" s="48" t="s">
        <v>703</v>
      </c>
      <c r="E22" s="48"/>
      <c r="F22" s="48"/>
      <c r="G22" s="256"/>
      <c r="H22" s="46" t="s">
        <v>41</v>
      </c>
      <c r="I22" s="221" t="s">
        <v>510</v>
      </c>
      <c r="J22" s="47"/>
      <c r="K22" s="25">
        <v>21</v>
      </c>
      <c r="L22" s="22"/>
      <c r="M22" s="22"/>
      <c r="N22" s="22"/>
      <c r="O22" s="39" t="s">
        <v>51</v>
      </c>
      <c r="P22" s="43"/>
      <c r="Q22" s="29"/>
      <c r="R22" s="23" t="s">
        <v>28</v>
      </c>
      <c r="S22" s="29" t="s">
        <v>29</v>
      </c>
      <c r="T22" s="38"/>
      <c r="U22" s="38"/>
      <c r="V22" s="38"/>
      <c r="W22" s="38"/>
      <c r="X22" s="38"/>
      <c r="Y22" s="38"/>
      <c r="Z22" s="29" t="s">
        <v>30</v>
      </c>
      <c r="AA22" s="3"/>
      <c r="AB22" s="3"/>
      <c r="AC22" s="3"/>
      <c r="AD22" s="61">
        <v>100</v>
      </c>
      <c r="AE22" s="3"/>
      <c r="AF22" s="3"/>
      <c r="AG22" s="34">
        <f t="shared" si="0"/>
        <v>100</v>
      </c>
      <c r="AH22" s="254"/>
      <c r="AI22" s="254"/>
      <c r="AJ22" s="254"/>
      <c r="AK22" s="254"/>
      <c r="AL22" s="254"/>
    </row>
    <row r="23" spans="1:38" ht="34.5" hidden="1" customHeight="1" x14ac:dyDescent="0.2">
      <c r="A23" s="212">
        <v>21</v>
      </c>
      <c r="B23" s="182" t="s">
        <v>67</v>
      </c>
      <c r="C23" s="62" t="s">
        <v>68</v>
      </c>
      <c r="D23" s="48" t="s">
        <v>69</v>
      </c>
      <c r="E23" s="48"/>
      <c r="F23" s="48"/>
      <c r="G23" s="256"/>
      <c r="H23" s="63" t="s">
        <v>728</v>
      </c>
      <c r="I23" s="221" t="s">
        <v>504</v>
      </c>
      <c r="J23" s="47"/>
      <c r="K23" s="25">
        <v>21</v>
      </c>
      <c r="L23" s="22"/>
      <c r="M23" s="22"/>
      <c r="N23" s="22"/>
      <c r="O23" s="50" t="s">
        <v>33</v>
      </c>
      <c r="P23" s="37"/>
      <c r="Q23" s="38"/>
      <c r="R23" s="23" t="s">
        <v>28</v>
      </c>
      <c r="S23" s="29" t="s">
        <v>29</v>
      </c>
      <c r="T23" s="38"/>
      <c r="U23" s="38"/>
      <c r="V23" s="38"/>
      <c r="W23" s="38"/>
      <c r="X23" s="38"/>
      <c r="Y23" s="38"/>
      <c r="Z23" s="29" t="s">
        <v>30</v>
      </c>
      <c r="AA23" s="3"/>
      <c r="AB23" s="3"/>
      <c r="AC23" s="3"/>
      <c r="AD23" s="3"/>
      <c r="AE23" s="3"/>
      <c r="AF23" s="33">
        <v>4</v>
      </c>
      <c r="AG23" s="34">
        <f t="shared" si="0"/>
        <v>4</v>
      </c>
      <c r="AH23" s="254"/>
      <c r="AI23" s="254"/>
      <c r="AJ23" s="254"/>
      <c r="AK23" s="254"/>
      <c r="AL23" s="254"/>
    </row>
    <row r="24" spans="1:38" ht="71.25" hidden="1" customHeight="1" x14ac:dyDescent="0.2">
      <c r="A24" s="212">
        <v>22</v>
      </c>
      <c r="B24" s="178" t="s">
        <v>70</v>
      </c>
      <c r="C24" s="45" t="s">
        <v>71</v>
      </c>
      <c r="D24" s="45" t="s">
        <v>72</v>
      </c>
      <c r="E24" s="45"/>
      <c r="F24" s="45"/>
      <c r="G24" s="255"/>
      <c r="H24" s="46" t="s">
        <v>73</v>
      </c>
      <c r="I24" s="217" t="s">
        <v>519</v>
      </c>
      <c r="J24" s="47"/>
      <c r="K24" s="25">
        <v>21</v>
      </c>
      <c r="L24" s="22"/>
      <c r="M24" s="22"/>
      <c r="N24" s="22"/>
      <c r="O24" s="50" t="s">
        <v>36</v>
      </c>
      <c r="P24" s="37"/>
      <c r="Q24" s="38"/>
      <c r="R24" s="23" t="s">
        <v>28</v>
      </c>
      <c r="S24" s="29" t="s">
        <v>29</v>
      </c>
      <c r="T24" s="38"/>
      <c r="U24" s="38"/>
      <c r="V24" s="38"/>
      <c r="W24" s="38"/>
      <c r="X24" s="38"/>
      <c r="Y24" s="38"/>
      <c r="Z24" s="29" t="s">
        <v>30</v>
      </c>
      <c r="AA24" s="3"/>
      <c r="AB24" s="41">
        <v>150</v>
      </c>
      <c r="AC24" s="3"/>
      <c r="AD24" s="3"/>
      <c r="AE24" s="3"/>
      <c r="AF24" s="3"/>
      <c r="AG24" s="34">
        <f t="shared" si="0"/>
        <v>150</v>
      </c>
      <c r="AH24" s="254"/>
      <c r="AI24" s="254"/>
      <c r="AJ24" s="254"/>
      <c r="AK24" s="254"/>
      <c r="AL24" s="254"/>
    </row>
    <row r="25" spans="1:38" ht="123.75" hidden="1" customHeight="1" x14ac:dyDescent="0.2">
      <c r="A25" s="212">
        <v>23</v>
      </c>
      <c r="B25" s="178" t="s">
        <v>74</v>
      </c>
      <c r="C25" s="45" t="s">
        <v>71</v>
      </c>
      <c r="D25" s="45" t="s">
        <v>75</v>
      </c>
      <c r="E25" s="45"/>
      <c r="F25" s="45"/>
      <c r="G25" s="255"/>
      <c r="H25" s="46" t="s">
        <v>73</v>
      </c>
      <c r="I25" s="217" t="s">
        <v>519</v>
      </c>
      <c r="J25" s="47"/>
      <c r="K25" s="25">
        <v>21</v>
      </c>
      <c r="L25" s="22"/>
      <c r="M25" s="22"/>
      <c r="N25" s="22"/>
      <c r="O25" s="50" t="s">
        <v>36</v>
      </c>
      <c r="P25" s="37"/>
      <c r="Q25" s="38"/>
      <c r="R25" s="23" t="s">
        <v>28</v>
      </c>
      <c r="S25" s="29" t="s">
        <v>29</v>
      </c>
      <c r="T25" s="38"/>
      <c r="U25" s="38"/>
      <c r="V25" s="38"/>
      <c r="W25" s="38"/>
      <c r="X25" s="38"/>
      <c r="Y25" s="38"/>
      <c r="Z25" s="29" t="s">
        <v>30</v>
      </c>
      <c r="AA25" s="3"/>
      <c r="AB25" s="41">
        <v>150</v>
      </c>
      <c r="AC25" s="3"/>
      <c r="AD25" s="3"/>
      <c r="AE25" s="3"/>
      <c r="AF25" s="3"/>
      <c r="AG25" s="34">
        <f t="shared" si="0"/>
        <v>150</v>
      </c>
      <c r="AH25" s="254"/>
      <c r="AI25" s="254"/>
      <c r="AJ25" s="254"/>
      <c r="AK25" s="254"/>
      <c r="AL25" s="254"/>
    </row>
    <row r="26" spans="1:38" ht="42" hidden="1" customHeight="1" x14ac:dyDescent="0.2">
      <c r="A26" s="212">
        <v>24</v>
      </c>
      <c r="B26" s="178" t="s">
        <v>76</v>
      </c>
      <c r="C26" s="45" t="s">
        <v>71</v>
      </c>
      <c r="D26" s="48" t="s">
        <v>77</v>
      </c>
      <c r="E26" s="48"/>
      <c r="F26" s="48"/>
      <c r="G26" s="256"/>
      <c r="H26" s="46" t="s">
        <v>73</v>
      </c>
      <c r="I26" s="217" t="s">
        <v>520</v>
      </c>
      <c r="J26" s="47"/>
      <c r="K26" s="25">
        <v>21</v>
      </c>
      <c r="L26" s="22"/>
      <c r="M26" s="22"/>
      <c r="N26" s="22"/>
      <c r="O26" s="50" t="s">
        <v>36</v>
      </c>
      <c r="P26" s="37"/>
      <c r="Q26" s="38"/>
      <c r="R26" s="23" t="s">
        <v>28</v>
      </c>
      <c r="S26" s="29" t="s">
        <v>29</v>
      </c>
      <c r="T26" s="38"/>
      <c r="U26" s="38"/>
      <c r="V26" s="38"/>
      <c r="W26" s="38"/>
      <c r="X26" s="38"/>
      <c r="Y26" s="38"/>
      <c r="Z26" s="29" t="s">
        <v>30</v>
      </c>
      <c r="AA26" s="3"/>
      <c r="AB26" s="41">
        <v>20</v>
      </c>
      <c r="AC26" s="3"/>
      <c r="AD26" s="3"/>
      <c r="AE26" s="3"/>
      <c r="AF26" s="3"/>
      <c r="AG26" s="34">
        <f t="shared" si="0"/>
        <v>20</v>
      </c>
      <c r="AH26" s="254"/>
      <c r="AI26" s="254"/>
      <c r="AJ26" s="254"/>
      <c r="AK26" s="254"/>
      <c r="AL26" s="254"/>
    </row>
    <row r="27" spans="1:38" ht="48" hidden="1" customHeight="1" x14ac:dyDescent="0.2">
      <c r="A27" s="212">
        <v>25</v>
      </c>
      <c r="B27" s="178" t="s">
        <v>78</v>
      </c>
      <c r="C27" s="45" t="s">
        <v>71</v>
      </c>
      <c r="D27" s="45" t="s">
        <v>79</v>
      </c>
      <c r="E27" s="45"/>
      <c r="F27" s="45"/>
      <c r="G27" s="255"/>
      <c r="H27" s="46" t="s">
        <v>73</v>
      </c>
      <c r="I27" s="217" t="s">
        <v>26</v>
      </c>
      <c r="J27" s="47"/>
      <c r="K27" s="25">
        <v>21</v>
      </c>
      <c r="L27" s="22"/>
      <c r="M27" s="22"/>
      <c r="N27" s="22"/>
      <c r="O27" s="50" t="s">
        <v>36</v>
      </c>
      <c r="P27" s="37"/>
      <c r="Q27" s="38"/>
      <c r="R27" s="23" t="s">
        <v>28</v>
      </c>
      <c r="S27" s="29" t="s">
        <v>29</v>
      </c>
      <c r="T27" s="38"/>
      <c r="U27" s="38"/>
      <c r="V27" s="38"/>
      <c r="W27" s="38"/>
      <c r="X27" s="38"/>
      <c r="Y27" s="38"/>
      <c r="Z27" s="29" t="s">
        <v>30</v>
      </c>
      <c r="AA27" s="3"/>
      <c r="AB27" s="41">
        <v>1</v>
      </c>
      <c r="AC27" s="3"/>
      <c r="AD27" s="3"/>
      <c r="AE27" s="3"/>
      <c r="AF27" s="3"/>
      <c r="AG27" s="34">
        <f t="shared" si="0"/>
        <v>1</v>
      </c>
      <c r="AH27" s="254"/>
      <c r="AI27" s="254"/>
      <c r="AJ27" s="254"/>
      <c r="AK27" s="254"/>
      <c r="AL27" s="254"/>
    </row>
    <row r="28" spans="1:38" ht="76.5" hidden="1" customHeight="1" x14ac:dyDescent="0.2">
      <c r="A28" s="212">
        <v>26</v>
      </c>
      <c r="B28" s="176" t="s">
        <v>80</v>
      </c>
      <c r="C28" s="29" t="s">
        <v>71</v>
      </c>
      <c r="D28" s="35" t="s">
        <v>81</v>
      </c>
      <c r="E28" s="35"/>
      <c r="F28" s="35"/>
      <c r="G28" s="256"/>
      <c r="H28" s="23" t="s">
        <v>82</v>
      </c>
      <c r="I28" s="223" t="s">
        <v>510</v>
      </c>
      <c r="J28" s="47"/>
      <c r="K28" s="25">
        <v>21</v>
      </c>
      <c r="L28" s="22"/>
      <c r="M28" s="22"/>
      <c r="N28" s="22"/>
      <c r="O28" s="26" t="s">
        <v>83</v>
      </c>
      <c r="P28" s="43"/>
      <c r="Q28" s="29"/>
      <c r="R28" s="23" t="s">
        <v>28</v>
      </c>
      <c r="S28" s="29" t="s">
        <v>29</v>
      </c>
      <c r="T28" s="38"/>
      <c r="U28" s="38"/>
      <c r="V28" s="38"/>
      <c r="W28" s="38"/>
      <c r="X28" s="38"/>
      <c r="Y28" s="38"/>
      <c r="Z28" s="29" t="s">
        <v>30</v>
      </c>
      <c r="AA28" s="2">
        <v>100</v>
      </c>
      <c r="AB28" s="3"/>
      <c r="AC28" s="3"/>
      <c r="AD28" s="3"/>
      <c r="AE28" s="3"/>
      <c r="AF28" s="3"/>
      <c r="AG28" s="34">
        <f t="shared" si="0"/>
        <v>100</v>
      </c>
      <c r="AH28" s="254"/>
      <c r="AI28" s="254"/>
      <c r="AJ28" s="254"/>
      <c r="AK28" s="254"/>
      <c r="AL28" s="254"/>
    </row>
    <row r="29" spans="1:38" ht="105.75" hidden="1" customHeight="1" x14ac:dyDescent="0.2">
      <c r="A29" s="212">
        <v>27</v>
      </c>
      <c r="B29" s="183" t="s">
        <v>572</v>
      </c>
      <c r="C29" s="35" t="s">
        <v>71</v>
      </c>
      <c r="D29" s="64" t="s">
        <v>84</v>
      </c>
      <c r="E29" s="64"/>
      <c r="F29" s="64"/>
      <c r="G29" s="260"/>
      <c r="H29" s="23" t="s">
        <v>717</v>
      </c>
      <c r="I29" s="217" t="s">
        <v>508</v>
      </c>
      <c r="J29" s="47"/>
      <c r="K29" s="25">
        <v>21</v>
      </c>
      <c r="L29" s="22"/>
      <c r="M29" s="22"/>
      <c r="N29" s="22"/>
      <c r="O29" s="50" t="s">
        <v>83</v>
      </c>
      <c r="P29" s="37"/>
      <c r="Q29" s="38"/>
      <c r="R29" s="23" t="s">
        <v>28</v>
      </c>
      <c r="S29" s="29" t="s">
        <v>29</v>
      </c>
      <c r="T29" s="38"/>
      <c r="U29" s="38"/>
      <c r="V29" s="38"/>
      <c r="W29" s="38"/>
      <c r="X29" s="38"/>
      <c r="Y29" s="38"/>
      <c r="Z29" s="29" t="s">
        <v>30</v>
      </c>
      <c r="AA29" s="2">
        <v>600</v>
      </c>
      <c r="AB29" s="3"/>
      <c r="AC29" s="3"/>
      <c r="AD29" s="3"/>
      <c r="AE29" s="3"/>
      <c r="AF29" s="3"/>
      <c r="AG29" s="34">
        <f t="shared" si="0"/>
        <v>600</v>
      </c>
      <c r="AH29" s="254"/>
      <c r="AI29" s="254"/>
      <c r="AJ29" s="254"/>
      <c r="AK29" s="254"/>
      <c r="AL29" s="254"/>
    </row>
    <row r="30" spans="1:38" ht="127.5" hidden="1" customHeight="1" x14ac:dyDescent="0.2">
      <c r="A30" s="212">
        <v>28</v>
      </c>
      <c r="B30" s="176" t="s">
        <v>85</v>
      </c>
      <c r="C30" s="35" t="s">
        <v>71</v>
      </c>
      <c r="D30" s="35" t="s">
        <v>573</v>
      </c>
      <c r="E30" s="35"/>
      <c r="F30" s="35"/>
      <c r="G30" s="256"/>
      <c r="H30" s="23" t="s">
        <v>82</v>
      </c>
      <c r="I30" s="217" t="s">
        <v>512</v>
      </c>
      <c r="J30" s="47"/>
      <c r="K30" s="25">
        <v>21</v>
      </c>
      <c r="L30" s="22"/>
      <c r="M30" s="22"/>
      <c r="N30" s="22"/>
      <c r="O30" s="50" t="s">
        <v>83</v>
      </c>
      <c r="P30" s="37"/>
      <c r="Q30" s="38"/>
      <c r="R30" s="23" t="s">
        <v>28</v>
      </c>
      <c r="S30" s="29" t="s">
        <v>29</v>
      </c>
      <c r="T30" s="38"/>
      <c r="U30" s="38"/>
      <c r="V30" s="38"/>
      <c r="W30" s="38"/>
      <c r="X30" s="38"/>
      <c r="Y30" s="38"/>
      <c r="Z30" s="29" t="s">
        <v>30</v>
      </c>
      <c r="AA30" s="2">
        <v>200</v>
      </c>
      <c r="AB30" s="3"/>
      <c r="AC30" s="3"/>
      <c r="AD30" s="3"/>
      <c r="AE30" s="3"/>
      <c r="AF30" s="3"/>
      <c r="AG30" s="34">
        <f t="shared" si="0"/>
        <v>200</v>
      </c>
      <c r="AH30" s="254"/>
      <c r="AI30" s="254"/>
      <c r="AJ30" s="254"/>
      <c r="AK30" s="254"/>
      <c r="AL30" s="254"/>
    </row>
    <row r="31" spans="1:38" ht="94.5" hidden="1" customHeight="1" x14ac:dyDescent="0.2">
      <c r="A31" s="212">
        <v>29</v>
      </c>
      <c r="B31" s="176" t="s">
        <v>86</v>
      </c>
      <c r="C31" s="35" t="s">
        <v>71</v>
      </c>
      <c r="D31" s="35" t="s">
        <v>87</v>
      </c>
      <c r="E31" s="35"/>
      <c r="F31" s="35"/>
      <c r="G31" s="256"/>
      <c r="H31" s="23" t="s">
        <v>88</v>
      </c>
      <c r="I31" s="223" t="s">
        <v>521</v>
      </c>
      <c r="J31" s="47"/>
      <c r="K31" s="25">
        <v>21</v>
      </c>
      <c r="L31" s="22"/>
      <c r="M31" s="22"/>
      <c r="N31" s="22"/>
      <c r="O31" s="26" t="s">
        <v>83</v>
      </c>
      <c r="P31" s="43"/>
      <c r="Q31" s="29"/>
      <c r="R31" s="23" t="s">
        <v>28</v>
      </c>
      <c r="S31" s="29" t="s">
        <v>29</v>
      </c>
      <c r="T31" s="38"/>
      <c r="U31" s="38"/>
      <c r="V31" s="38"/>
      <c r="W31" s="38"/>
      <c r="X31" s="38"/>
      <c r="Y31" s="38"/>
      <c r="Z31" s="29" t="s">
        <v>30</v>
      </c>
      <c r="AA31" s="2">
        <v>5</v>
      </c>
      <c r="AB31" s="3"/>
      <c r="AC31" s="3"/>
      <c r="AD31" s="3"/>
      <c r="AE31" s="3"/>
      <c r="AF31" s="3"/>
      <c r="AG31" s="34">
        <f t="shared" si="0"/>
        <v>5</v>
      </c>
      <c r="AH31" s="254"/>
      <c r="AI31" s="254"/>
      <c r="AJ31" s="254"/>
      <c r="AK31" s="254"/>
      <c r="AL31" s="254"/>
    </row>
    <row r="32" spans="1:38" ht="85.5" hidden="1" customHeight="1" x14ac:dyDescent="0.2">
      <c r="A32" s="212">
        <v>30</v>
      </c>
      <c r="B32" s="176" t="s">
        <v>89</v>
      </c>
      <c r="C32" s="35" t="s">
        <v>71</v>
      </c>
      <c r="D32" s="35" t="s">
        <v>90</v>
      </c>
      <c r="E32" s="35"/>
      <c r="F32" s="35"/>
      <c r="G32" s="256"/>
      <c r="H32" s="23" t="s">
        <v>717</v>
      </c>
      <c r="I32" s="223" t="s">
        <v>522</v>
      </c>
      <c r="J32" s="47"/>
      <c r="K32" s="25">
        <v>21</v>
      </c>
      <c r="L32" s="22"/>
      <c r="M32" s="22"/>
      <c r="N32" s="22"/>
      <c r="O32" s="26" t="s">
        <v>83</v>
      </c>
      <c r="P32" s="43"/>
      <c r="Q32" s="29"/>
      <c r="R32" s="23" t="s">
        <v>28</v>
      </c>
      <c r="S32" s="29" t="s">
        <v>29</v>
      </c>
      <c r="T32" s="38"/>
      <c r="U32" s="38"/>
      <c r="V32" s="38"/>
      <c r="W32" s="38"/>
      <c r="X32" s="38"/>
      <c r="Y32" s="38"/>
      <c r="Z32" s="29" t="s">
        <v>30</v>
      </c>
      <c r="AA32" s="2">
        <v>10</v>
      </c>
      <c r="AB32" s="3"/>
      <c r="AC32" s="3"/>
      <c r="AD32" s="3"/>
      <c r="AE32" s="3"/>
      <c r="AF32" s="3"/>
      <c r="AG32" s="34">
        <f t="shared" si="0"/>
        <v>10</v>
      </c>
      <c r="AH32" s="254"/>
      <c r="AI32" s="254"/>
      <c r="AJ32" s="254"/>
      <c r="AK32" s="254"/>
      <c r="AL32" s="254"/>
    </row>
    <row r="33" spans="1:38" ht="69.95" hidden="1" customHeight="1" x14ac:dyDescent="0.2">
      <c r="A33" s="212">
        <v>31</v>
      </c>
      <c r="B33" s="184" t="s">
        <v>91</v>
      </c>
      <c r="C33" s="35" t="s">
        <v>71</v>
      </c>
      <c r="D33" s="64" t="s">
        <v>574</v>
      </c>
      <c r="E33" s="64"/>
      <c r="F33" s="64"/>
      <c r="G33" s="260"/>
      <c r="H33" s="23" t="s">
        <v>717</v>
      </c>
      <c r="I33" s="223" t="s">
        <v>509</v>
      </c>
      <c r="J33" s="47"/>
      <c r="K33" s="25">
        <v>21</v>
      </c>
      <c r="L33" s="22"/>
      <c r="M33" s="22"/>
      <c r="N33" s="22"/>
      <c r="O33" s="26" t="s">
        <v>83</v>
      </c>
      <c r="P33" s="43"/>
      <c r="Q33" s="29"/>
      <c r="R33" s="23" t="s">
        <v>28</v>
      </c>
      <c r="S33" s="29" t="s">
        <v>29</v>
      </c>
      <c r="T33" s="38"/>
      <c r="U33" s="38"/>
      <c r="V33" s="38"/>
      <c r="W33" s="38"/>
      <c r="X33" s="38"/>
      <c r="Y33" s="38"/>
      <c r="Z33" s="29" t="s">
        <v>30</v>
      </c>
      <c r="AA33" s="2">
        <v>300</v>
      </c>
      <c r="AB33" s="3"/>
      <c r="AC33" s="3"/>
      <c r="AD33" s="3"/>
      <c r="AE33" s="3"/>
      <c r="AF33" s="3"/>
      <c r="AG33" s="34">
        <f t="shared" si="0"/>
        <v>300</v>
      </c>
      <c r="AH33" s="254"/>
      <c r="AI33" s="254"/>
      <c r="AJ33" s="254"/>
      <c r="AK33" s="254"/>
      <c r="AL33" s="254"/>
    </row>
    <row r="34" spans="1:38" ht="102.75" hidden="1" customHeight="1" x14ac:dyDescent="0.2">
      <c r="A34" s="212">
        <v>32</v>
      </c>
      <c r="B34" s="184" t="s">
        <v>92</v>
      </c>
      <c r="C34" s="35" t="s">
        <v>71</v>
      </c>
      <c r="D34" s="64" t="s">
        <v>575</v>
      </c>
      <c r="E34" s="64"/>
      <c r="F34" s="64"/>
      <c r="G34" s="260"/>
      <c r="H34" s="23" t="s">
        <v>717</v>
      </c>
      <c r="I34" s="223" t="s">
        <v>508</v>
      </c>
      <c r="J34" s="47"/>
      <c r="K34" s="25">
        <v>21</v>
      </c>
      <c r="L34" s="22"/>
      <c r="M34" s="22"/>
      <c r="N34" s="22"/>
      <c r="O34" s="26" t="s">
        <v>83</v>
      </c>
      <c r="P34" s="43"/>
      <c r="Q34" s="29"/>
      <c r="R34" s="23" t="s">
        <v>28</v>
      </c>
      <c r="S34" s="29" t="s">
        <v>29</v>
      </c>
      <c r="T34" s="38"/>
      <c r="U34" s="38"/>
      <c r="V34" s="38"/>
      <c r="W34" s="38"/>
      <c r="X34" s="38"/>
      <c r="Y34" s="38"/>
      <c r="Z34" s="29" t="s">
        <v>30</v>
      </c>
      <c r="AA34" s="2">
        <v>600</v>
      </c>
      <c r="AB34" s="3"/>
      <c r="AC34" s="3"/>
      <c r="AD34" s="3"/>
      <c r="AE34" s="3"/>
      <c r="AF34" s="3"/>
      <c r="AG34" s="34">
        <f t="shared" si="0"/>
        <v>600</v>
      </c>
      <c r="AH34" s="254"/>
      <c r="AI34" s="254"/>
      <c r="AJ34" s="254"/>
      <c r="AK34" s="254"/>
      <c r="AL34" s="254"/>
    </row>
    <row r="35" spans="1:38" ht="72.75" hidden="1" customHeight="1" x14ac:dyDescent="0.2">
      <c r="A35" s="212">
        <v>33</v>
      </c>
      <c r="B35" s="184" t="s">
        <v>93</v>
      </c>
      <c r="C35" s="35" t="s">
        <v>71</v>
      </c>
      <c r="D35" s="64" t="s">
        <v>94</v>
      </c>
      <c r="E35" s="64"/>
      <c r="F35" s="64"/>
      <c r="G35" s="260"/>
      <c r="H35" s="23" t="s">
        <v>717</v>
      </c>
      <c r="I35" s="223" t="s">
        <v>522</v>
      </c>
      <c r="J35" s="47"/>
      <c r="K35" s="25">
        <v>21</v>
      </c>
      <c r="L35" s="22"/>
      <c r="M35" s="22"/>
      <c r="N35" s="22"/>
      <c r="O35" s="26" t="s">
        <v>83</v>
      </c>
      <c r="P35" s="43"/>
      <c r="Q35" s="29"/>
      <c r="R35" s="23" t="s">
        <v>28</v>
      </c>
      <c r="S35" s="29" t="s">
        <v>29</v>
      </c>
      <c r="T35" s="38"/>
      <c r="U35" s="38"/>
      <c r="V35" s="38"/>
      <c r="W35" s="38"/>
      <c r="X35" s="38"/>
      <c r="Y35" s="38"/>
      <c r="Z35" s="29" t="s">
        <v>30</v>
      </c>
      <c r="AA35" s="2">
        <v>500</v>
      </c>
      <c r="AB35" s="3"/>
      <c r="AC35" s="3"/>
      <c r="AD35" s="3"/>
      <c r="AE35" s="3"/>
      <c r="AF35" s="3"/>
      <c r="AG35" s="34">
        <f t="shared" si="0"/>
        <v>500</v>
      </c>
      <c r="AH35" s="254"/>
      <c r="AI35" s="254"/>
      <c r="AJ35" s="254"/>
      <c r="AK35" s="254"/>
      <c r="AL35" s="254"/>
    </row>
    <row r="36" spans="1:38" ht="84.75" hidden="1" customHeight="1" x14ac:dyDescent="0.2">
      <c r="A36" s="212">
        <v>34</v>
      </c>
      <c r="B36" s="184" t="s">
        <v>95</v>
      </c>
      <c r="C36" s="24" t="s">
        <v>71</v>
      </c>
      <c r="D36" s="65" t="s">
        <v>96</v>
      </c>
      <c r="E36" s="65"/>
      <c r="F36" s="65"/>
      <c r="G36" s="261"/>
      <c r="H36" s="45" t="s">
        <v>717</v>
      </c>
      <c r="I36" s="224" t="s">
        <v>505</v>
      </c>
      <c r="J36" s="47"/>
      <c r="K36" s="25">
        <v>21</v>
      </c>
      <c r="L36" s="22"/>
      <c r="M36" s="22"/>
      <c r="N36" s="22"/>
      <c r="O36" s="26" t="s">
        <v>83</v>
      </c>
      <c r="P36" s="43"/>
      <c r="Q36" s="29"/>
      <c r="R36" s="23" t="s">
        <v>28</v>
      </c>
      <c r="S36" s="29" t="s">
        <v>29</v>
      </c>
      <c r="T36" s="38"/>
      <c r="U36" s="38"/>
      <c r="V36" s="38"/>
      <c r="W36" s="38"/>
      <c r="X36" s="38"/>
      <c r="Y36" s="38"/>
      <c r="Z36" s="29" t="s">
        <v>30</v>
      </c>
      <c r="AA36" s="2">
        <v>1000</v>
      </c>
      <c r="AB36" s="3"/>
      <c r="AC36" s="3"/>
      <c r="AD36" s="3"/>
      <c r="AE36" s="3"/>
      <c r="AF36" s="3"/>
      <c r="AG36" s="34">
        <f t="shared" si="0"/>
        <v>1000</v>
      </c>
      <c r="AH36" s="254"/>
      <c r="AI36" s="254"/>
      <c r="AJ36" s="254"/>
      <c r="AK36" s="254"/>
      <c r="AL36" s="254"/>
    </row>
    <row r="37" spans="1:38" ht="69.95" hidden="1" customHeight="1" x14ac:dyDescent="0.2">
      <c r="A37" s="212">
        <v>35</v>
      </c>
      <c r="B37" s="176" t="s">
        <v>97</v>
      </c>
      <c r="C37" s="35" t="s">
        <v>71</v>
      </c>
      <c r="D37" s="35" t="s">
        <v>98</v>
      </c>
      <c r="E37" s="35"/>
      <c r="F37" s="35"/>
      <c r="G37" s="256"/>
      <c r="H37" s="23" t="s">
        <v>717</v>
      </c>
      <c r="I37" s="218" t="s">
        <v>505</v>
      </c>
      <c r="J37" s="24"/>
      <c r="K37" s="25">
        <v>21</v>
      </c>
      <c r="L37" s="22"/>
      <c r="M37" s="22"/>
      <c r="N37" s="22"/>
      <c r="O37" s="26" t="s">
        <v>83</v>
      </c>
      <c r="P37" s="43"/>
      <c r="Q37" s="29"/>
      <c r="R37" s="23" t="s">
        <v>28</v>
      </c>
      <c r="S37" s="29" t="s">
        <v>29</v>
      </c>
      <c r="T37" s="38"/>
      <c r="U37" s="38"/>
      <c r="V37" s="38"/>
      <c r="W37" s="38"/>
      <c r="X37" s="38"/>
      <c r="Y37" s="38"/>
      <c r="Z37" s="29" t="s">
        <v>30</v>
      </c>
      <c r="AA37" s="2">
        <v>1000</v>
      </c>
      <c r="AB37" s="3"/>
      <c r="AC37" s="3"/>
      <c r="AD37" s="3"/>
      <c r="AE37" s="3"/>
      <c r="AF37" s="3"/>
      <c r="AG37" s="34">
        <v>1000</v>
      </c>
      <c r="AH37" s="254"/>
      <c r="AI37" s="254"/>
      <c r="AJ37" s="254"/>
      <c r="AK37" s="254"/>
      <c r="AL37" s="254"/>
    </row>
    <row r="38" spans="1:38" ht="45" hidden="1" customHeight="1" x14ac:dyDescent="0.2">
      <c r="A38" s="212">
        <v>36</v>
      </c>
      <c r="B38" s="177" t="s">
        <v>99</v>
      </c>
      <c r="C38" s="24" t="s">
        <v>71</v>
      </c>
      <c r="D38" s="22" t="s">
        <v>100</v>
      </c>
      <c r="E38" s="22"/>
      <c r="F38" s="22"/>
      <c r="G38" s="255"/>
      <c r="H38" s="22" t="s">
        <v>101</v>
      </c>
      <c r="I38" s="222" t="s">
        <v>509</v>
      </c>
      <c r="J38" s="24"/>
      <c r="K38" s="25">
        <v>21</v>
      </c>
      <c r="L38" s="22"/>
      <c r="M38" s="22"/>
      <c r="N38" s="22"/>
      <c r="O38" s="39" t="s">
        <v>36</v>
      </c>
      <c r="P38" s="43"/>
      <c r="Q38" s="29"/>
      <c r="R38" s="23" t="s">
        <v>28</v>
      </c>
      <c r="S38" s="29" t="s">
        <v>29</v>
      </c>
      <c r="T38" s="38"/>
      <c r="U38" s="38"/>
      <c r="V38" s="38"/>
      <c r="W38" s="38"/>
      <c r="X38" s="38"/>
      <c r="Y38" s="38"/>
      <c r="Z38" s="29" t="s">
        <v>30</v>
      </c>
      <c r="AA38" s="3"/>
      <c r="AB38" s="41">
        <v>300</v>
      </c>
      <c r="AC38" s="3"/>
      <c r="AD38" s="3"/>
      <c r="AE38" s="3"/>
      <c r="AF38" s="3"/>
      <c r="AG38" s="34">
        <f t="shared" si="0"/>
        <v>300</v>
      </c>
      <c r="AH38" s="254"/>
      <c r="AI38" s="254"/>
      <c r="AJ38" s="254"/>
      <c r="AK38" s="254"/>
      <c r="AL38" s="254"/>
    </row>
    <row r="39" spans="1:38" ht="54" hidden="1" customHeight="1" x14ac:dyDescent="0.2">
      <c r="A39" s="212">
        <v>37</v>
      </c>
      <c r="B39" s="177" t="s">
        <v>102</v>
      </c>
      <c r="C39" s="24" t="s">
        <v>71</v>
      </c>
      <c r="D39" s="22" t="s">
        <v>103</v>
      </c>
      <c r="E39" s="22"/>
      <c r="F39" s="22"/>
      <c r="G39" s="255"/>
      <c r="H39" s="22" t="s">
        <v>101</v>
      </c>
      <c r="I39" s="222" t="s">
        <v>509</v>
      </c>
      <c r="J39" s="24"/>
      <c r="K39" s="25">
        <v>21</v>
      </c>
      <c r="L39" s="22"/>
      <c r="M39" s="22"/>
      <c r="N39" s="22"/>
      <c r="O39" s="39" t="s">
        <v>36</v>
      </c>
      <c r="P39" s="43"/>
      <c r="Q39" s="29"/>
      <c r="R39" s="23" t="s">
        <v>28</v>
      </c>
      <c r="S39" s="29" t="s">
        <v>29</v>
      </c>
      <c r="T39" s="38"/>
      <c r="U39" s="38"/>
      <c r="V39" s="38"/>
      <c r="W39" s="38"/>
      <c r="X39" s="38"/>
      <c r="Y39" s="38"/>
      <c r="Z39" s="29" t="s">
        <v>30</v>
      </c>
      <c r="AA39" s="3"/>
      <c r="AB39" s="41">
        <v>300</v>
      </c>
      <c r="AC39" s="3"/>
      <c r="AD39" s="3"/>
      <c r="AE39" s="3"/>
      <c r="AF39" s="3"/>
      <c r="AG39" s="34">
        <f t="shared" si="0"/>
        <v>300</v>
      </c>
      <c r="AH39" s="254"/>
      <c r="AI39" s="254"/>
      <c r="AJ39" s="254"/>
      <c r="AK39" s="254"/>
      <c r="AL39" s="254"/>
    </row>
    <row r="40" spans="1:38" ht="48.75" hidden="1" customHeight="1" x14ac:dyDescent="0.2">
      <c r="A40" s="212">
        <v>38</v>
      </c>
      <c r="B40" s="177" t="s">
        <v>104</v>
      </c>
      <c r="C40" s="24" t="s">
        <v>71</v>
      </c>
      <c r="D40" s="22" t="s">
        <v>105</v>
      </c>
      <c r="E40" s="22"/>
      <c r="F40" s="22"/>
      <c r="G40" s="255"/>
      <c r="H40" s="22" t="s">
        <v>101</v>
      </c>
      <c r="I40" s="225" t="s">
        <v>512</v>
      </c>
      <c r="J40" s="24"/>
      <c r="K40" s="25">
        <v>21</v>
      </c>
      <c r="L40" s="22"/>
      <c r="M40" s="22"/>
      <c r="N40" s="22"/>
      <c r="O40" s="39" t="s">
        <v>36</v>
      </c>
      <c r="P40" s="43"/>
      <c r="Q40" s="29"/>
      <c r="R40" s="23" t="s">
        <v>28</v>
      </c>
      <c r="S40" s="29" t="s">
        <v>29</v>
      </c>
      <c r="T40" s="38"/>
      <c r="U40" s="38"/>
      <c r="V40" s="38"/>
      <c r="W40" s="38"/>
      <c r="X40" s="38"/>
      <c r="Y40" s="38"/>
      <c r="Z40" s="29" t="s">
        <v>30</v>
      </c>
      <c r="AA40" s="3"/>
      <c r="AB40" s="41">
        <v>200</v>
      </c>
      <c r="AC40" s="3"/>
      <c r="AD40" s="3"/>
      <c r="AE40" s="3"/>
      <c r="AF40" s="3"/>
      <c r="AG40" s="34">
        <f t="shared" si="0"/>
        <v>200</v>
      </c>
      <c r="AH40" s="254"/>
      <c r="AI40" s="254"/>
      <c r="AJ40" s="254"/>
      <c r="AK40" s="254"/>
      <c r="AL40" s="254"/>
    </row>
    <row r="41" spans="1:38" ht="90.75" hidden="1" customHeight="1" x14ac:dyDescent="0.2">
      <c r="A41" s="212">
        <v>39</v>
      </c>
      <c r="B41" s="185" t="s">
        <v>106</v>
      </c>
      <c r="C41" s="66" t="s">
        <v>107</v>
      </c>
      <c r="D41" s="67" t="s">
        <v>108</v>
      </c>
      <c r="E41" s="67"/>
      <c r="F41" s="67"/>
      <c r="G41" s="262"/>
      <c r="H41" s="23" t="s">
        <v>41</v>
      </c>
      <c r="I41" s="226" t="s">
        <v>504</v>
      </c>
      <c r="J41" s="24"/>
      <c r="K41" s="25">
        <v>21</v>
      </c>
      <c r="L41" s="22"/>
      <c r="M41" s="22"/>
      <c r="N41" s="22"/>
      <c r="O41" s="39" t="s">
        <v>54</v>
      </c>
      <c r="P41" s="43"/>
      <c r="Q41" s="29"/>
      <c r="R41" s="23" t="s">
        <v>28</v>
      </c>
      <c r="S41" s="29" t="s">
        <v>29</v>
      </c>
      <c r="T41" s="68"/>
      <c r="U41" s="68"/>
      <c r="V41" s="68"/>
      <c r="W41" s="68"/>
      <c r="X41" s="68"/>
      <c r="Y41" s="68"/>
      <c r="Z41" s="29" t="s">
        <v>30</v>
      </c>
      <c r="AA41" s="3"/>
      <c r="AB41" s="3"/>
      <c r="AC41" s="52">
        <v>4</v>
      </c>
      <c r="AD41" s="3"/>
      <c r="AE41" s="3"/>
      <c r="AF41" s="3"/>
      <c r="AG41" s="34">
        <f t="shared" si="0"/>
        <v>4</v>
      </c>
      <c r="AH41" s="254"/>
      <c r="AI41" s="254"/>
      <c r="AJ41" s="254"/>
      <c r="AK41" s="254"/>
      <c r="AL41" s="254"/>
    </row>
    <row r="42" spans="1:38" ht="93.75" hidden="1" customHeight="1" x14ac:dyDescent="0.2">
      <c r="A42" s="212">
        <v>40</v>
      </c>
      <c r="B42" s="175" t="s">
        <v>109</v>
      </c>
      <c r="C42" s="29" t="s">
        <v>110</v>
      </c>
      <c r="D42" s="35" t="s">
        <v>111</v>
      </c>
      <c r="E42" s="35"/>
      <c r="F42" s="35"/>
      <c r="G42" s="256"/>
      <c r="H42" s="69" t="s">
        <v>112</v>
      </c>
      <c r="I42" s="217" t="s">
        <v>504</v>
      </c>
      <c r="J42" s="24"/>
      <c r="K42" s="25">
        <v>21</v>
      </c>
      <c r="L42" s="22"/>
      <c r="M42" s="22"/>
      <c r="N42" s="22"/>
      <c r="O42" s="50" t="s">
        <v>83</v>
      </c>
      <c r="P42" s="37"/>
      <c r="Q42" s="38"/>
      <c r="R42" s="23" t="s">
        <v>28</v>
      </c>
      <c r="S42" s="29" t="s">
        <v>29</v>
      </c>
      <c r="T42" s="38"/>
      <c r="U42" s="38"/>
      <c r="V42" s="38"/>
      <c r="W42" s="38"/>
      <c r="X42" s="38"/>
      <c r="Y42" s="38"/>
      <c r="Z42" s="29" t="s">
        <v>30</v>
      </c>
      <c r="AA42" s="2">
        <v>4</v>
      </c>
      <c r="AB42" s="3"/>
      <c r="AC42" s="3"/>
      <c r="AD42" s="3"/>
      <c r="AE42" s="3"/>
      <c r="AF42" s="3"/>
      <c r="AG42" s="34">
        <f t="shared" si="0"/>
        <v>4</v>
      </c>
      <c r="AH42" s="254"/>
      <c r="AI42" s="254"/>
      <c r="AJ42" s="254"/>
      <c r="AK42" s="254"/>
      <c r="AL42" s="254"/>
    </row>
    <row r="43" spans="1:38" ht="22.5" hidden="1" x14ac:dyDescent="0.2">
      <c r="A43" s="212">
        <v>41</v>
      </c>
      <c r="B43" s="177" t="s">
        <v>113</v>
      </c>
      <c r="C43" s="22" t="s">
        <v>114</v>
      </c>
      <c r="D43" s="22" t="s">
        <v>115</v>
      </c>
      <c r="E43" s="22"/>
      <c r="F43" s="22"/>
      <c r="G43" s="255"/>
      <c r="H43" s="23" t="s">
        <v>41</v>
      </c>
      <c r="I43" s="217" t="s">
        <v>523</v>
      </c>
      <c r="J43" s="24"/>
      <c r="K43" s="25">
        <v>21</v>
      </c>
      <c r="L43" s="22"/>
      <c r="M43" s="22"/>
      <c r="N43" s="22"/>
      <c r="O43" s="26" t="s">
        <v>116</v>
      </c>
      <c r="P43" s="43"/>
      <c r="Q43" s="29"/>
      <c r="R43" s="23" t="s">
        <v>28</v>
      </c>
      <c r="S43" s="29" t="s">
        <v>29</v>
      </c>
      <c r="T43" s="38"/>
      <c r="U43" s="38"/>
      <c r="V43" s="38"/>
      <c r="W43" s="38"/>
      <c r="X43" s="38"/>
      <c r="Y43" s="38"/>
      <c r="Z43" s="29" t="s">
        <v>30</v>
      </c>
      <c r="AA43" s="3"/>
      <c r="AB43" s="41">
        <v>1</v>
      </c>
      <c r="AC43" s="52">
        <v>5</v>
      </c>
      <c r="AD43" s="70">
        <v>10</v>
      </c>
      <c r="AE43" s="3"/>
      <c r="AF43" s="3"/>
      <c r="AG43" s="34">
        <f t="shared" si="0"/>
        <v>16</v>
      </c>
      <c r="AH43" s="254"/>
      <c r="AI43" s="254"/>
      <c r="AJ43" s="254"/>
      <c r="AK43" s="254"/>
      <c r="AL43" s="254"/>
    </row>
    <row r="44" spans="1:38" ht="33.75" hidden="1" x14ac:dyDescent="0.2">
      <c r="A44" s="212">
        <v>42</v>
      </c>
      <c r="B44" s="174" t="s">
        <v>117</v>
      </c>
      <c r="C44" s="22" t="s">
        <v>114</v>
      </c>
      <c r="D44" s="35" t="s">
        <v>118</v>
      </c>
      <c r="E44" s="35"/>
      <c r="F44" s="35"/>
      <c r="G44" s="256"/>
      <c r="H44" s="22" t="s">
        <v>41</v>
      </c>
      <c r="I44" s="222" t="s">
        <v>524</v>
      </c>
      <c r="J44" s="24"/>
      <c r="K44" s="25">
        <v>21</v>
      </c>
      <c r="L44" s="22"/>
      <c r="M44" s="22"/>
      <c r="N44" s="22"/>
      <c r="O44" s="50" t="s">
        <v>119</v>
      </c>
      <c r="P44" s="43"/>
      <c r="Q44" s="29"/>
      <c r="R44" s="23" t="s">
        <v>28</v>
      </c>
      <c r="S44" s="29" t="s">
        <v>29</v>
      </c>
      <c r="T44" s="38"/>
      <c r="U44" s="38"/>
      <c r="V44" s="38"/>
      <c r="W44" s="38"/>
      <c r="X44" s="38"/>
      <c r="Y44" s="38"/>
      <c r="Z44" s="29" t="s">
        <v>30</v>
      </c>
      <c r="AA44" s="2">
        <v>200</v>
      </c>
      <c r="AB44" s="3"/>
      <c r="AC44" s="3"/>
      <c r="AD44" s="71">
        <v>500</v>
      </c>
      <c r="AE44" s="3"/>
      <c r="AF44" s="33">
        <v>500</v>
      </c>
      <c r="AG44" s="34">
        <f t="shared" si="0"/>
        <v>1200</v>
      </c>
      <c r="AH44" s="254"/>
      <c r="AI44" s="254"/>
      <c r="AJ44" s="254"/>
      <c r="AK44" s="254"/>
      <c r="AL44" s="254"/>
    </row>
    <row r="45" spans="1:38" ht="56.25" hidden="1" x14ac:dyDescent="0.2">
      <c r="A45" s="212">
        <v>43</v>
      </c>
      <c r="B45" s="248" t="s">
        <v>710</v>
      </c>
      <c r="C45" s="22" t="s">
        <v>114</v>
      </c>
      <c r="D45" s="64" t="s">
        <v>702</v>
      </c>
      <c r="E45" s="210"/>
      <c r="F45" s="210"/>
      <c r="G45" s="263"/>
      <c r="H45" s="22" t="s">
        <v>41</v>
      </c>
      <c r="I45" s="222" t="s">
        <v>505</v>
      </c>
      <c r="J45" s="24"/>
      <c r="K45" s="25">
        <v>21</v>
      </c>
      <c r="L45" s="22"/>
      <c r="M45" s="22"/>
      <c r="N45" s="22"/>
      <c r="O45" s="50" t="s">
        <v>83</v>
      </c>
      <c r="P45" s="43"/>
      <c r="Q45" s="29"/>
      <c r="R45" s="23"/>
      <c r="S45" s="29"/>
      <c r="T45" s="38"/>
      <c r="U45" s="38"/>
      <c r="V45" s="38"/>
      <c r="W45" s="38"/>
      <c r="X45" s="38"/>
      <c r="Y45" s="38"/>
      <c r="Z45" s="29"/>
      <c r="AA45" s="2">
        <v>1000</v>
      </c>
      <c r="AB45" s="3"/>
      <c r="AC45" s="3"/>
      <c r="AD45" s="3"/>
      <c r="AE45" s="3"/>
      <c r="AF45" s="3"/>
      <c r="AG45" s="34"/>
      <c r="AH45" s="254"/>
      <c r="AI45" s="254"/>
      <c r="AJ45" s="254"/>
      <c r="AK45" s="254"/>
      <c r="AL45" s="254"/>
    </row>
    <row r="46" spans="1:38" ht="11.25" hidden="1" x14ac:dyDescent="0.2">
      <c r="A46" s="212">
        <v>44</v>
      </c>
      <c r="B46" s="178" t="s">
        <v>120</v>
      </c>
      <c r="C46" s="72" t="s">
        <v>121</v>
      </c>
      <c r="D46" s="48" t="s">
        <v>701</v>
      </c>
      <c r="E46" s="48"/>
      <c r="F46" s="48"/>
      <c r="G46" s="256"/>
      <c r="H46" s="23" t="s">
        <v>125</v>
      </c>
      <c r="I46" s="217" t="s">
        <v>291</v>
      </c>
      <c r="J46" s="47"/>
      <c r="K46" s="25">
        <v>21</v>
      </c>
      <c r="L46" s="22"/>
      <c r="M46" s="22"/>
      <c r="N46" s="22"/>
      <c r="O46" s="50" t="s">
        <v>51</v>
      </c>
      <c r="P46" s="37"/>
      <c r="Q46" s="38"/>
      <c r="R46" s="23" t="s">
        <v>28</v>
      </c>
      <c r="S46" s="29" t="s">
        <v>29</v>
      </c>
      <c r="T46" s="38"/>
      <c r="U46" s="38"/>
      <c r="V46" s="38"/>
      <c r="W46" s="38"/>
      <c r="X46" s="38"/>
      <c r="Y46" s="38"/>
      <c r="Z46" s="29" t="s">
        <v>30</v>
      </c>
      <c r="AA46" s="3"/>
      <c r="AB46" s="3"/>
      <c r="AC46" s="3"/>
      <c r="AD46" s="73">
        <v>10</v>
      </c>
      <c r="AE46" s="3"/>
      <c r="AF46" s="3"/>
      <c r="AG46" s="34">
        <f t="shared" si="0"/>
        <v>10</v>
      </c>
      <c r="AH46" s="254"/>
      <c r="AI46" s="254"/>
      <c r="AJ46" s="254"/>
      <c r="AK46" s="254"/>
      <c r="AL46" s="254"/>
    </row>
    <row r="47" spans="1:38" ht="22.5" hidden="1" x14ac:dyDescent="0.2">
      <c r="A47" s="212">
        <v>45</v>
      </c>
      <c r="B47" s="181" t="s">
        <v>122</v>
      </c>
      <c r="C47" s="74" t="s">
        <v>123</v>
      </c>
      <c r="D47" s="75" t="s">
        <v>124</v>
      </c>
      <c r="E47" s="75"/>
      <c r="F47" s="75"/>
      <c r="G47" s="264"/>
      <c r="H47" s="74" t="s">
        <v>125</v>
      </c>
      <c r="I47" s="223" t="s">
        <v>525</v>
      </c>
      <c r="J47" s="47"/>
      <c r="K47" s="25">
        <v>21</v>
      </c>
      <c r="L47" s="22"/>
      <c r="M47" s="22"/>
      <c r="N47" s="22"/>
      <c r="O47" s="39" t="s">
        <v>126</v>
      </c>
      <c r="P47" s="43"/>
      <c r="Q47" s="29"/>
      <c r="R47" s="23" t="s">
        <v>28</v>
      </c>
      <c r="S47" s="29" t="s">
        <v>29</v>
      </c>
      <c r="T47" s="38"/>
      <c r="U47" s="38"/>
      <c r="V47" s="38"/>
      <c r="W47" s="38"/>
      <c r="X47" s="38"/>
      <c r="Y47" s="38"/>
      <c r="Z47" s="29" t="s">
        <v>30</v>
      </c>
      <c r="AA47" s="3"/>
      <c r="AB47" s="3"/>
      <c r="AC47" s="3"/>
      <c r="AD47" s="70">
        <v>50</v>
      </c>
      <c r="AE47" s="3"/>
      <c r="AF47" s="33">
        <v>10</v>
      </c>
      <c r="AG47" s="34">
        <f t="shared" si="0"/>
        <v>60</v>
      </c>
      <c r="AH47" s="254"/>
      <c r="AI47" s="254"/>
      <c r="AJ47" s="254"/>
      <c r="AK47" s="254"/>
      <c r="AL47" s="254"/>
    </row>
    <row r="48" spans="1:38" ht="22.5" hidden="1" x14ac:dyDescent="0.2">
      <c r="A48" s="212">
        <v>46</v>
      </c>
      <c r="B48" s="176" t="s">
        <v>127</v>
      </c>
      <c r="C48" s="29" t="s">
        <v>128</v>
      </c>
      <c r="D48" s="76" t="s">
        <v>700</v>
      </c>
      <c r="E48" s="76"/>
      <c r="F48" s="76"/>
      <c r="G48" s="265"/>
      <c r="H48" s="23" t="s">
        <v>41</v>
      </c>
      <c r="I48" s="217" t="s">
        <v>510</v>
      </c>
      <c r="J48" s="47"/>
      <c r="K48" s="25">
        <v>21</v>
      </c>
      <c r="L48" s="22"/>
      <c r="M48" s="22"/>
      <c r="N48" s="22"/>
      <c r="O48" s="50" t="s">
        <v>36</v>
      </c>
      <c r="P48" s="37"/>
      <c r="Q48" s="38"/>
      <c r="R48" s="23" t="s">
        <v>28</v>
      </c>
      <c r="S48" s="29" t="s">
        <v>29</v>
      </c>
      <c r="T48" s="38"/>
      <c r="U48" s="38"/>
      <c r="V48" s="38"/>
      <c r="W48" s="38"/>
      <c r="X48" s="38"/>
      <c r="Y48" s="38"/>
      <c r="Z48" s="29" t="s">
        <v>30</v>
      </c>
      <c r="AA48" s="3"/>
      <c r="AB48" s="41">
        <v>100</v>
      </c>
      <c r="AC48" s="3"/>
      <c r="AD48" s="3"/>
      <c r="AE48" s="3"/>
      <c r="AF48" s="3"/>
      <c r="AG48" s="34">
        <f t="shared" si="0"/>
        <v>100</v>
      </c>
      <c r="AH48" s="254"/>
      <c r="AI48" s="254"/>
      <c r="AJ48" s="254"/>
      <c r="AK48" s="254"/>
      <c r="AL48" s="254"/>
    </row>
    <row r="49" spans="1:38" ht="33.75" hidden="1" x14ac:dyDescent="0.2">
      <c r="A49" s="212">
        <v>48</v>
      </c>
      <c r="B49" s="186" t="s">
        <v>131</v>
      </c>
      <c r="C49" s="48" t="s">
        <v>129</v>
      </c>
      <c r="D49" s="48" t="s">
        <v>699</v>
      </c>
      <c r="E49" s="48"/>
      <c r="F49" s="48"/>
      <c r="G49" s="256"/>
      <c r="H49" s="48" t="s">
        <v>132</v>
      </c>
      <c r="I49" s="224" t="s">
        <v>526</v>
      </c>
      <c r="J49" s="47"/>
      <c r="K49" s="25">
        <v>21</v>
      </c>
      <c r="L49" s="22"/>
      <c r="M49" s="22"/>
      <c r="N49" s="22"/>
      <c r="O49" s="50" t="s">
        <v>51</v>
      </c>
      <c r="P49" s="37"/>
      <c r="Q49" s="38"/>
      <c r="R49" s="23" t="s">
        <v>28</v>
      </c>
      <c r="S49" s="29" t="s">
        <v>29</v>
      </c>
      <c r="T49" s="38"/>
      <c r="U49" s="38"/>
      <c r="V49" s="38"/>
      <c r="W49" s="38"/>
      <c r="X49" s="38"/>
      <c r="Y49" s="38"/>
      <c r="Z49" s="29" t="s">
        <v>30</v>
      </c>
      <c r="AA49" s="3"/>
      <c r="AB49" s="3"/>
      <c r="AC49" s="3"/>
      <c r="AD49" s="77">
        <v>2</v>
      </c>
      <c r="AE49" s="3"/>
      <c r="AF49" s="3"/>
      <c r="AG49" s="34">
        <f t="shared" si="0"/>
        <v>2</v>
      </c>
      <c r="AH49" s="254"/>
      <c r="AI49" s="254"/>
      <c r="AJ49" s="254"/>
      <c r="AK49" s="254"/>
      <c r="AL49" s="254"/>
    </row>
    <row r="50" spans="1:38" ht="67.5" hidden="1" x14ac:dyDescent="0.2">
      <c r="A50" s="212">
        <v>49</v>
      </c>
      <c r="B50" s="186" t="s">
        <v>133</v>
      </c>
      <c r="C50" s="48" t="s">
        <v>129</v>
      </c>
      <c r="D50" s="78" t="s">
        <v>698</v>
      </c>
      <c r="E50" s="78"/>
      <c r="F50" s="78"/>
      <c r="G50" s="260"/>
      <c r="H50" s="48" t="s">
        <v>130</v>
      </c>
      <c r="I50" s="224" t="s">
        <v>520</v>
      </c>
      <c r="J50" s="47"/>
      <c r="K50" s="25">
        <v>21</v>
      </c>
      <c r="L50" s="22"/>
      <c r="M50" s="22"/>
      <c r="N50" s="22"/>
      <c r="O50" s="50" t="s">
        <v>51</v>
      </c>
      <c r="P50" s="37"/>
      <c r="Q50" s="38"/>
      <c r="R50" s="23" t="s">
        <v>28</v>
      </c>
      <c r="S50" s="29" t="s">
        <v>29</v>
      </c>
      <c r="T50" s="38"/>
      <c r="U50" s="38"/>
      <c r="V50" s="38"/>
      <c r="W50" s="38"/>
      <c r="X50" s="38"/>
      <c r="Y50" s="38"/>
      <c r="Z50" s="29" t="s">
        <v>30</v>
      </c>
      <c r="AA50" s="3"/>
      <c r="AB50" s="3"/>
      <c r="AC50" s="3"/>
      <c r="AD50" s="77">
        <v>20</v>
      </c>
      <c r="AE50" s="3"/>
      <c r="AF50" s="3"/>
      <c r="AG50" s="34">
        <f t="shared" si="0"/>
        <v>20</v>
      </c>
      <c r="AH50" s="254"/>
      <c r="AI50" s="254"/>
      <c r="AJ50" s="254"/>
      <c r="AK50" s="254"/>
      <c r="AL50" s="254"/>
    </row>
    <row r="51" spans="1:38" ht="56.25" hidden="1" x14ac:dyDescent="0.2">
      <c r="A51" s="212">
        <v>50</v>
      </c>
      <c r="B51" s="179" t="s">
        <v>134</v>
      </c>
      <c r="C51" s="48" t="s">
        <v>129</v>
      </c>
      <c r="D51" s="78" t="s">
        <v>135</v>
      </c>
      <c r="E51" s="78"/>
      <c r="F51" s="78"/>
      <c r="G51" s="260"/>
      <c r="H51" s="48" t="s">
        <v>130</v>
      </c>
      <c r="I51" s="224" t="s">
        <v>520</v>
      </c>
      <c r="J51" s="47"/>
      <c r="K51" s="25">
        <v>21</v>
      </c>
      <c r="L51" s="22"/>
      <c r="M51" s="22"/>
      <c r="N51" s="22"/>
      <c r="O51" s="50" t="s">
        <v>51</v>
      </c>
      <c r="P51" s="37"/>
      <c r="Q51" s="38"/>
      <c r="R51" s="23" t="s">
        <v>28</v>
      </c>
      <c r="S51" s="29" t="s">
        <v>29</v>
      </c>
      <c r="T51" s="38"/>
      <c r="U51" s="38"/>
      <c r="V51" s="38"/>
      <c r="W51" s="38"/>
      <c r="X51" s="38"/>
      <c r="Y51" s="38"/>
      <c r="Z51" s="29" t="s">
        <v>30</v>
      </c>
      <c r="AA51" s="3"/>
      <c r="AB51" s="3"/>
      <c r="AC51" s="3"/>
      <c r="AD51" s="77">
        <v>20</v>
      </c>
      <c r="AE51" s="3"/>
      <c r="AF51" s="3"/>
      <c r="AG51" s="34">
        <f t="shared" si="0"/>
        <v>20</v>
      </c>
      <c r="AH51" s="254"/>
      <c r="AI51" s="254"/>
      <c r="AJ51" s="254"/>
      <c r="AK51" s="254"/>
      <c r="AL51" s="254"/>
    </row>
    <row r="52" spans="1:38" ht="67.5" hidden="1" x14ac:dyDescent="0.2">
      <c r="A52" s="212">
        <v>51</v>
      </c>
      <c r="B52" s="179" t="s">
        <v>136</v>
      </c>
      <c r="C52" s="48" t="s">
        <v>129</v>
      </c>
      <c r="D52" s="78" t="s">
        <v>472</v>
      </c>
      <c r="E52" s="78"/>
      <c r="F52" s="78"/>
      <c r="G52" s="260"/>
      <c r="H52" s="48" t="s">
        <v>130</v>
      </c>
      <c r="I52" s="224" t="s">
        <v>520</v>
      </c>
      <c r="J52" s="47"/>
      <c r="K52" s="25">
        <v>21</v>
      </c>
      <c r="L52" s="22"/>
      <c r="M52" s="22"/>
      <c r="N52" s="22"/>
      <c r="O52" s="50" t="s">
        <v>51</v>
      </c>
      <c r="P52" s="37"/>
      <c r="Q52" s="38"/>
      <c r="R52" s="23" t="s">
        <v>28</v>
      </c>
      <c r="S52" s="29" t="s">
        <v>29</v>
      </c>
      <c r="T52" s="38"/>
      <c r="U52" s="38"/>
      <c r="V52" s="38"/>
      <c r="W52" s="38"/>
      <c r="X52" s="38"/>
      <c r="Y52" s="38"/>
      <c r="Z52" s="29" t="s">
        <v>30</v>
      </c>
      <c r="AA52" s="3"/>
      <c r="AB52" s="3"/>
      <c r="AC52" s="3"/>
      <c r="AD52" s="77">
        <v>20</v>
      </c>
      <c r="AE52" s="3"/>
      <c r="AF52" s="3"/>
      <c r="AG52" s="34">
        <f t="shared" si="0"/>
        <v>20</v>
      </c>
      <c r="AH52" s="254"/>
      <c r="AI52" s="254"/>
      <c r="AJ52" s="254"/>
      <c r="AK52" s="254"/>
      <c r="AL52" s="254"/>
    </row>
    <row r="53" spans="1:38" ht="21" hidden="1" x14ac:dyDescent="0.2">
      <c r="A53" s="251">
        <v>53</v>
      </c>
      <c r="B53" s="1" t="s">
        <v>137</v>
      </c>
      <c r="C53" s="79"/>
      <c r="D53" s="80"/>
      <c r="E53" s="80"/>
      <c r="F53" s="80"/>
      <c r="G53" s="266"/>
      <c r="H53" s="79"/>
      <c r="I53" s="227"/>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254"/>
      <c r="AI53" s="254"/>
      <c r="AJ53" s="254"/>
      <c r="AK53" s="254"/>
      <c r="AL53" s="254"/>
    </row>
    <row r="54" spans="1:38" ht="56.25" hidden="1" x14ac:dyDescent="0.2">
      <c r="A54" s="211" t="s">
        <v>592</v>
      </c>
      <c r="B54" s="187" t="s">
        <v>576</v>
      </c>
      <c r="C54" s="45" t="s">
        <v>129</v>
      </c>
      <c r="D54" s="48" t="s">
        <v>696</v>
      </c>
      <c r="E54" s="48"/>
      <c r="F54" s="48"/>
      <c r="G54" s="256"/>
      <c r="H54" s="48" t="s">
        <v>130</v>
      </c>
      <c r="I54" s="224" t="s">
        <v>521</v>
      </c>
      <c r="J54" s="47"/>
      <c r="K54" s="25">
        <v>21</v>
      </c>
      <c r="L54" s="45"/>
      <c r="M54" s="45"/>
      <c r="N54" s="22"/>
      <c r="O54" s="50" t="s">
        <v>51</v>
      </c>
      <c r="P54" s="37"/>
      <c r="Q54" s="38"/>
      <c r="R54" s="23" t="s">
        <v>28</v>
      </c>
      <c r="S54" s="29" t="s">
        <v>29</v>
      </c>
      <c r="T54" s="38"/>
      <c r="U54" s="38"/>
      <c r="V54" s="38"/>
      <c r="W54" s="38"/>
      <c r="X54" s="38"/>
      <c r="Y54" s="38"/>
      <c r="Z54" s="29" t="s">
        <v>30</v>
      </c>
      <c r="AA54" s="3"/>
      <c r="AB54" s="3"/>
      <c r="AC54" s="3"/>
      <c r="AD54" s="77">
        <v>5</v>
      </c>
      <c r="AE54" s="3"/>
      <c r="AF54" s="3"/>
      <c r="AG54" s="34">
        <f>SUM(AA54:AF54)</f>
        <v>5</v>
      </c>
      <c r="AH54" s="254"/>
      <c r="AI54" s="254"/>
      <c r="AJ54" s="254"/>
      <c r="AK54" s="254"/>
      <c r="AL54" s="254"/>
    </row>
    <row r="55" spans="1:38" ht="56.25" hidden="1" x14ac:dyDescent="0.2">
      <c r="A55" s="211" t="s">
        <v>593</v>
      </c>
      <c r="B55" s="178" t="s">
        <v>577</v>
      </c>
      <c r="C55" s="45" t="s">
        <v>129</v>
      </c>
      <c r="D55" s="48" t="s">
        <v>697</v>
      </c>
      <c r="E55" s="48"/>
      <c r="F55" s="48"/>
      <c r="G55" s="256"/>
      <c r="H55" s="48" t="s">
        <v>138</v>
      </c>
      <c r="I55" s="224" t="s">
        <v>528</v>
      </c>
      <c r="J55" s="47"/>
      <c r="K55" s="25">
        <v>21</v>
      </c>
      <c r="L55" s="45"/>
      <c r="M55" s="45"/>
      <c r="N55" s="22"/>
      <c r="O55" s="50" t="s">
        <v>51</v>
      </c>
      <c r="P55" s="37"/>
      <c r="Q55" s="38"/>
      <c r="R55" s="23" t="s">
        <v>28</v>
      </c>
      <c r="S55" s="29" t="s">
        <v>29</v>
      </c>
      <c r="T55" s="38"/>
      <c r="U55" s="38"/>
      <c r="V55" s="38"/>
      <c r="W55" s="38"/>
      <c r="X55" s="38"/>
      <c r="Y55" s="38"/>
      <c r="Z55" s="29" t="s">
        <v>30</v>
      </c>
      <c r="AA55" s="3"/>
      <c r="AB55" s="3"/>
      <c r="AC55" s="3"/>
      <c r="AD55" s="77">
        <v>3</v>
      </c>
      <c r="AE55" s="3"/>
      <c r="AF55" s="3"/>
      <c r="AG55" s="34">
        <f>SUM(AA55:AF55)</f>
        <v>3</v>
      </c>
      <c r="AH55" s="254"/>
      <c r="AI55" s="254"/>
      <c r="AJ55" s="254"/>
      <c r="AK55" s="254"/>
      <c r="AL55" s="254"/>
    </row>
    <row r="56" spans="1:38" ht="90" hidden="1" x14ac:dyDescent="0.2">
      <c r="A56" s="211">
        <v>54</v>
      </c>
      <c r="B56" s="179" t="s">
        <v>139</v>
      </c>
      <c r="C56" s="48" t="s">
        <v>129</v>
      </c>
      <c r="D56" s="48" t="s">
        <v>140</v>
      </c>
      <c r="E56" s="48"/>
      <c r="F56" s="48"/>
      <c r="G56" s="256"/>
      <c r="H56" s="48" t="s">
        <v>141</v>
      </c>
      <c r="I56" s="224" t="s">
        <v>528</v>
      </c>
      <c r="J56" s="47"/>
      <c r="K56" s="25">
        <v>21</v>
      </c>
      <c r="L56" s="45"/>
      <c r="M56" s="45"/>
      <c r="N56" s="22"/>
      <c r="O56" s="50" t="s">
        <v>51</v>
      </c>
      <c r="P56" s="37"/>
      <c r="Q56" s="38"/>
      <c r="R56" s="23" t="s">
        <v>28</v>
      </c>
      <c r="S56" s="29" t="s">
        <v>29</v>
      </c>
      <c r="T56" s="38"/>
      <c r="U56" s="38"/>
      <c r="V56" s="38"/>
      <c r="W56" s="38"/>
      <c r="X56" s="38"/>
      <c r="Y56" s="38"/>
      <c r="Z56" s="29" t="s">
        <v>30</v>
      </c>
      <c r="AA56" s="3"/>
      <c r="AB56" s="3"/>
      <c r="AC56" s="3"/>
      <c r="AD56" s="77">
        <v>3</v>
      </c>
      <c r="AE56" s="3"/>
      <c r="AF56" s="3"/>
      <c r="AG56" s="34">
        <f>SUM(AA56:AF56)</f>
        <v>3</v>
      </c>
      <c r="AH56" s="254"/>
      <c r="AI56" s="254"/>
      <c r="AJ56" s="254"/>
      <c r="AK56" s="254"/>
      <c r="AL56" s="254"/>
    </row>
    <row r="57" spans="1:38" ht="31.5" hidden="1" x14ac:dyDescent="0.2">
      <c r="A57" s="251">
        <v>55</v>
      </c>
      <c r="B57" s="1" t="s">
        <v>142</v>
      </c>
      <c r="C57" s="82"/>
      <c r="D57" s="80"/>
      <c r="E57" s="80"/>
      <c r="F57" s="80"/>
      <c r="G57" s="266"/>
      <c r="H57" s="82"/>
      <c r="I57" s="228"/>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254"/>
      <c r="AI57" s="254"/>
      <c r="AJ57" s="254"/>
      <c r="AK57" s="254"/>
      <c r="AL57" s="254"/>
    </row>
    <row r="58" spans="1:38" ht="45" hidden="1" x14ac:dyDescent="0.2">
      <c r="A58" s="211" t="s">
        <v>711</v>
      </c>
      <c r="B58" s="48" t="s">
        <v>143</v>
      </c>
      <c r="C58" s="48" t="s">
        <v>129</v>
      </c>
      <c r="D58" s="48" t="s">
        <v>578</v>
      </c>
      <c r="E58" s="48"/>
      <c r="F58" s="48"/>
      <c r="G58" s="256"/>
      <c r="H58" s="48" t="s">
        <v>144</v>
      </c>
      <c r="I58" s="224" t="s">
        <v>526</v>
      </c>
      <c r="J58" s="47"/>
      <c r="K58" s="83">
        <v>21</v>
      </c>
      <c r="L58" s="45"/>
      <c r="M58" s="45"/>
      <c r="N58" s="22"/>
      <c r="O58" s="50" t="s">
        <v>51</v>
      </c>
      <c r="P58" s="37"/>
      <c r="Q58" s="38"/>
      <c r="R58" s="23" t="s">
        <v>28</v>
      </c>
      <c r="S58" s="29" t="s">
        <v>29</v>
      </c>
      <c r="T58" s="38"/>
      <c r="U58" s="38"/>
      <c r="V58" s="38"/>
      <c r="W58" s="38"/>
      <c r="X58" s="38"/>
      <c r="Y58" s="38"/>
      <c r="Z58" s="29" t="s">
        <v>30</v>
      </c>
      <c r="AA58" s="3"/>
      <c r="AB58" s="3"/>
      <c r="AC58" s="3"/>
      <c r="AD58" s="77">
        <v>2</v>
      </c>
      <c r="AE58" s="3"/>
      <c r="AF58" s="3"/>
      <c r="AG58" s="34">
        <f>SUM(AA58:AF58)</f>
        <v>2</v>
      </c>
      <c r="AH58" s="254"/>
      <c r="AI58" s="254"/>
      <c r="AJ58" s="254"/>
      <c r="AK58" s="254"/>
      <c r="AL58" s="254"/>
    </row>
    <row r="59" spans="1:38" ht="56.25" hidden="1" x14ac:dyDescent="0.2">
      <c r="A59" s="211" t="s">
        <v>712</v>
      </c>
      <c r="B59" s="48" t="s">
        <v>473</v>
      </c>
      <c r="C59" s="48" t="s">
        <v>129</v>
      </c>
      <c r="D59" s="48" t="s">
        <v>579</v>
      </c>
      <c r="E59" s="48"/>
      <c r="F59" s="48"/>
      <c r="G59" s="256"/>
      <c r="H59" s="48" t="s">
        <v>144</v>
      </c>
      <c r="I59" s="224" t="s">
        <v>526</v>
      </c>
      <c r="J59" s="47"/>
      <c r="K59" s="83">
        <v>21</v>
      </c>
      <c r="L59" s="45"/>
      <c r="M59" s="45"/>
      <c r="N59" s="22"/>
      <c r="O59" s="50" t="s">
        <v>51</v>
      </c>
      <c r="P59" s="37"/>
      <c r="Q59" s="38"/>
      <c r="R59" s="23" t="s">
        <v>28</v>
      </c>
      <c r="S59" s="29" t="s">
        <v>29</v>
      </c>
      <c r="T59" s="38"/>
      <c r="U59" s="38"/>
      <c r="V59" s="38"/>
      <c r="W59" s="38"/>
      <c r="X59" s="38"/>
      <c r="Y59" s="38"/>
      <c r="Z59" s="29" t="s">
        <v>30</v>
      </c>
      <c r="AA59" s="3"/>
      <c r="AB59" s="3"/>
      <c r="AC59" s="3"/>
      <c r="AD59" s="77">
        <v>2</v>
      </c>
      <c r="AE59" s="3"/>
      <c r="AF59" s="3"/>
      <c r="AG59" s="34">
        <f>SUM(AA59:AF59)</f>
        <v>2</v>
      </c>
      <c r="AH59" s="254"/>
      <c r="AI59" s="254"/>
      <c r="AJ59" s="254"/>
      <c r="AK59" s="254"/>
      <c r="AL59" s="254"/>
    </row>
    <row r="60" spans="1:38" ht="67.5" x14ac:dyDescent="0.2">
      <c r="A60" s="251">
        <v>56</v>
      </c>
      <c r="B60" s="188" t="s">
        <v>145</v>
      </c>
      <c r="C60" s="84"/>
      <c r="D60" s="115" t="s">
        <v>695</v>
      </c>
      <c r="E60" s="115"/>
      <c r="F60" s="115"/>
      <c r="G60" s="115"/>
      <c r="H60" s="85"/>
      <c r="I60" s="229"/>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254"/>
      <c r="AI60" s="254"/>
      <c r="AJ60" s="254"/>
      <c r="AK60" s="254"/>
      <c r="AL60" s="254"/>
    </row>
    <row r="61" spans="1:38" ht="116.25" customHeight="1" x14ac:dyDescent="0.2">
      <c r="A61" s="211" t="s">
        <v>594</v>
      </c>
      <c r="B61" s="104" t="s">
        <v>146</v>
      </c>
      <c r="C61" s="47" t="s">
        <v>129</v>
      </c>
      <c r="D61" s="45" t="s">
        <v>694</v>
      </c>
      <c r="E61" s="45" t="s">
        <v>768</v>
      </c>
      <c r="F61" s="22" t="s">
        <v>776</v>
      </c>
      <c r="G61" s="22" t="s">
        <v>736</v>
      </c>
      <c r="H61" s="86" t="s">
        <v>130</v>
      </c>
      <c r="I61" s="224" t="s">
        <v>504</v>
      </c>
      <c r="J61" s="47">
        <v>220</v>
      </c>
      <c r="K61" s="83">
        <v>21</v>
      </c>
      <c r="L61" s="45">
        <f>J61*1.21</f>
        <v>266.2</v>
      </c>
      <c r="M61" s="45">
        <f>I61*J61</f>
        <v>880</v>
      </c>
      <c r="N61" s="22">
        <f>M61*1.21</f>
        <v>1064.8</v>
      </c>
      <c r="O61" s="50" t="s">
        <v>51</v>
      </c>
      <c r="P61" s="37"/>
      <c r="Q61" s="38"/>
      <c r="R61" s="23" t="s">
        <v>28</v>
      </c>
      <c r="S61" s="29" t="s">
        <v>29</v>
      </c>
      <c r="T61" s="38"/>
      <c r="U61" s="38"/>
      <c r="V61" s="38"/>
      <c r="W61" s="38"/>
      <c r="X61" s="38"/>
      <c r="Y61" s="38"/>
      <c r="Z61" s="29" t="s">
        <v>30</v>
      </c>
      <c r="AA61" s="3"/>
      <c r="AB61" s="3"/>
      <c r="AC61" s="3"/>
      <c r="AD61" s="77">
        <v>4</v>
      </c>
      <c r="AE61" s="3"/>
      <c r="AF61" s="3"/>
      <c r="AG61" s="34">
        <f>SUM(AA61:AF61)</f>
        <v>4</v>
      </c>
      <c r="AH61" s="287" t="s">
        <v>771</v>
      </c>
      <c r="AI61" s="287">
        <v>21</v>
      </c>
      <c r="AJ61" s="288">
        <f>N61-M61</f>
        <v>184.79999999999995</v>
      </c>
      <c r="AK61" s="287" t="s">
        <v>770</v>
      </c>
      <c r="AL61" s="287" t="s">
        <v>734</v>
      </c>
    </row>
    <row r="62" spans="1:38" ht="112.5" x14ac:dyDescent="0.2">
      <c r="A62" s="211" t="s">
        <v>595</v>
      </c>
      <c r="B62" s="104" t="s">
        <v>147</v>
      </c>
      <c r="C62" s="47" t="s">
        <v>129</v>
      </c>
      <c r="D62" s="45" t="s">
        <v>693</v>
      </c>
      <c r="E62" s="45" t="s">
        <v>768</v>
      </c>
      <c r="F62" s="22" t="s">
        <v>775</v>
      </c>
      <c r="G62" s="22" t="s">
        <v>737</v>
      </c>
      <c r="H62" s="86" t="s">
        <v>130</v>
      </c>
      <c r="I62" s="224" t="s">
        <v>504</v>
      </c>
      <c r="J62" s="47">
        <v>220</v>
      </c>
      <c r="K62" s="83">
        <v>21</v>
      </c>
      <c r="L62" s="45">
        <f>J62*1.21</f>
        <v>266.2</v>
      </c>
      <c r="M62" s="45">
        <f>I62*J62</f>
        <v>880</v>
      </c>
      <c r="N62" s="22">
        <f>M62*1.21</f>
        <v>1064.8</v>
      </c>
      <c r="O62" s="50" t="s">
        <v>51</v>
      </c>
      <c r="P62" s="37"/>
      <c r="Q62" s="38"/>
      <c r="R62" s="23" t="s">
        <v>28</v>
      </c>
      <c r="S62" s="29" t="s">
        <v>29</v>
      </c>
      <c r="T62" s="38"/>
      <c r="U62" s="38"/>
      <c r="V62" s="38"/>
      <c r="W62" s="38"/>
      <c r="X62" s="38"/>
      <c r="Y62" s="38"/>
      <c r="Z62" s="29" t="s">
        <v>30</v>
      </c>
      <c r="AA62" s="3"/>
      <c r="AB62" s="3"/>
      <c r="AC62" s="3"/>
      <c r="AD62" s="77">
        <v>4</v>
      </c>
      <c r="AE62" s="3"/>
      <c r="AF62" s="3"/>
      <c r="AG62" s="34">
        <f>SUM(AA62:AF62)</f>
        <v>4</v>
      </c>
      <c r="AH62" s="287" t="s">
        <v>769</v>
      </c>
      <c r="AI62" s="287">
        <v>21</v>
      </c>
      <c r="AJ62" s="288">
        <f>N62-M62</f>
        <v>184.79999999999995</v>
      </c>
      <c r="AK62" s="287" t="s">
        <v>770</v>
      </c>
      <c r="AL62" s="287" t="s">
        <v>735</v>
      </c>
    </row>
    <row r="63" spans="1:38" ht="45" hidden="1" x14ac:dyDescent="0.2">
      <c r="A63" s="211">
        <v>57</v>
      </c>
      <c r="B63" s="181" t="s">
        <v>148</v>
      </c>
      <c r="C63" s="47" t="s">
        <v>129</v>
      </c>
      <c r="D63" s="48" t="s">
        <v>149</v>
      </c>
      <c r="E63" s="48"/>
      <c r="F63" s="48"/>
      <c r="G63" s="256"/>
      <c r="H63" s="86" t="s">
        <v>130</v>
      </c>
      <c r="I63" s="230" t="s">
        <v>504</v>
      </c>
      <c r="J63" s="47"/>
      <c r="K63" s="83">
        <v>21</v>
      </c>
      <c r="L63" s="45"/>
      <c r="M63" s="45"/>
      <c r="N63" s="22"/>
      <c r="O63" s="50" t="s">
        <v>51</v>
      </c>
      <c r="P63" s="37"/>
      <c r="Q63" s="38"/>
      <c r="R63" s="23" t="s">
        <v>28</v>
      </c>
      <c r="S63" s="29" t="s">
        <v>29</v>
      </c>
      <c r="T63" s="38"/>
      <c r="U63" s="38"/>
      <c r="V63" s="38"/>
      <c r="W63" s="38"/>
      <c r="X63" s="38"/>
      <c r="Y63" s="38"/>
      <c r="Z63" s="29" t="s">
        <v>30</v>
      </c>
      <c r="AA63" s="3"/>
      <c r="AB63" s="3"/>
      <c r="AC63" s="3"/>
      <c r="AD63" s="87">
        <v>4</v>
      </c>
      <c r="AE63" s="3"/>
      <c r="AF63" s="3"/>
      <c r="AG63" s="34">
        <f>SUM(AA63:AF63)</f>
        <v>4</v>
      </c>
      <c r="AH63" s="254"/>
      <c r="AI63" s="254"/>
      <c r="AJ63" s="254"/>
      <c r="AK63" s="254"/>
      <c r="AL63" s="254"/>
    </row>
    <row r="64" spans="1:38" ht="21" hidden="1" x14ac:dyDescent="0.2">
      <c r="A64" s="251">
        <v>58</v>
      </c>
      <c r="B64" s="189" t="s">
        <v>150</v>
      </c>
      <c r="C64" s="88"/>
      <c r="D64" s="89"/>
      <c r="E64" s="89"/>
      <c r="F64" s="89"/>
      <c r="G64" s="266"/>
      <c r="H64" s="90"/>
      <c r="I64" s="231"/>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254"/>
      <c r="AI64" s="254"/>
      <c r="AJ64" s="254"/>
      <c r="AK64" s="254"/>
      <c r="AL64" s="254"/>
    </row>
    <row r="65" spans="1:38" ht="22.5" hidden="1" x14ac:dyDescent="0.2">
      <c r="A65" s="211" t="s">
        <v>596</v>
      </c>
      <c r="B65" s="86" t="s">
        <v>151</v>
      </c>
      <c r="C65" s="86" t="s">
        <v>129</v>
      </c>
      <c r="D65" s="298" t="s">
        <v>718</v>
      </c>
      <c r="E65" s="45"/>
      <c r="F65" s="45"/>
      <c r="G65" s="255"/>
      <c r="H65" s="48" t="s">
        <v>125</v>
      </c>
      <c r="I65" s="230" t="s">
        <v>526</v>
      </c>
      <c r="J65" s="47"/>
      <c r="K65" s="83">
        <v>21</v>
      </c>
      <c r="L65" s="45"/>
      <c r="M65" s="45"/>
      <c r="N65" s="22"/>
      <c r="O65" s="50" t="s">
        <v>51</v>
      </c>
      <c r="P65" s="37"/>
      <c r="Q65" s="38"/>
      <c r="R65" s="23" t="s">
        <v>28</v>
      </c>
      <c r="S65" s="29" t="s">
        <v>29</v>
      </c>
      <c r="T65" s="38"/>
      <c r="U65" s="38"/>
      <c r="V65" s="38"/>
      <c r="W65" s="38"/>
      <c r="X65" s="38"/>
      <c r="Y65" s="38"/>
      <c r="Z65" s="29" t="s">
        <v>30</v>
      </c>
      <c r="AA65" s="3"/>
      <c r="AB65" s="3"/>
      <c r="AC65" s="3"/>
      <c r="AD65" s="87">
        <v>2</v>
      </c>
      <c r="AE65" s="3"/>
      <c r="AF65" s="3"/>
      <c r="AG65" s="34">
        <f t="shared" ref="AG65:AG71" si="1">SUM(AA65:AF65)</f>
        <v>2</v>
      </c>
      <c r="AH65" s="254"/>
      <c r="AI65" s="254"/>
      <c r="AJ65" s="254"/>
      <c r="AK65" s="254"/>
      <c r="AL65" s="254"/>
    </row>
    <row r="66" spans="1:38" ht="22.5" hidden="1" x14ac:dyDescent="0.2">
      <c r="A66" s="211" t="s">
        <v>597</v>
      </c>
      <c r="B66" s="86" t="s">
        <v>153</v>
      </c>
      <c r="C66" s="86" t="s">
        <v>129</v>
      </c>
      <c r="D66" s="298"/>
      <c r="E66" s="45"/>
      <c r="F66" s="45"/>
      <c r="G66" s="255"/>
      <c r="H66" s="48" t="s">
        <v>125</v>
      </c>
      <c r="I66" s="230" t="s">
        <v>526</v>
      </c>
      <c r="J66" s="47"/>
      <c r="K66" s="83">
        <v>21</v>
      </c>
      <c r="L66" s="45"/>
      <c r="M66" s="45"/>
      <c r="N66" s="22"/>
      <c r="O66" s="50" t="s">
        <v>51</v>
      </c>
      <c r="P66" s="37"/>
      <c r="Q66" s="38"/>
      <c r="R66" s="23" t="s">
        <v>28</v>
      </c>
      <c r="S66" s="29" t="s">
        <v>29</v>
      </c>
      <c r="T66" s="38"/>
      <c r="U66" s="38"/>
      <c r="V66" s="38"/>
      <c r="W66" s="38"/>
      <c r="X66" s="38"/>
      <c r="Y66" s="38"/>
      <c r="Z66" s="29" t="s">
        <v>30</v>
      </c>
      <c r="AA66" s="3"/>
      <c r="AB66" s="3"/>
      <c r="AC66" s="3"/>
      <c r="AD66" s="87">
        <v>2</v>
      </c>
      <c r="AE66" s="3"/>
      <c r="AF66" s="3"/>
      <c r="AG66" s="34">
        <f t="shared" si="1"/>
        <v>2</v>
      </c>
      <c r="AH66" s="254"/>
      <c r="AI66" s="254"/>
      <c r="AJ66" s="254"/>
      <c r="AK66" s="254"/>
      <c r="AL66" s="254"/>
    </row>
    <row r="67" spans="1:38" ht="22.5" hidden="1" x14ac:dyDescent="0.2">
      <c r="A67" s="211" t="s">
        <v>601</v>
      </c>
      <c r="B67" s="86" t="s">
        <v>154</v>
      </c>
      <c r="C67" s="86" t="s">
        <v>129</v>
      </c>
      <c r="D67" s="298"/>
      <c r="E67" s="45"/>
      <c r="F67" s="45"/>
      <c r="G67" s="255"/>
      <c r="H67" s="48" t="s">
        <v>125</v>
      </c>
      <c r="I67" s="230" t="s">
        <v>526</v>
      </c>
      <c r="J67" s="47"/>
      <c r="K67" s="83">
        <v>21</v>
      </c>
      <c r="L67" s="45"/>
      <c r="M67" s="45"/>
      <c r="N67" s="22"/>
      <c r="O67" s="50" t="s">
        <v>51</v>
      </c>
      <c r="P67" s="37"/>
      <c r="Q67" s="38"/>
      <c r="R67" s="23" t="s">
        <v>28</v>
      </c>
      <c r="S67" s="29" t="s">
        <v>29</v>
      </c>
      <c r="T67" s="38"/>
      <c r="U67" s="38"/>
      <c r="V67" s="38"/>
      <c r="W67" s="38"/>
      <c r="X67" s="38"/>
      <c r="Y67" s="38"/>
      <c r="Z67" s="29" t="s">
        <v>30</v>
      </c>
      <c r="AA67" s="3"/>
      <c r="AB67" s="3"/>
      <c r="AC67" s="3"/>
      <c r="AD67" s="87">
        <v>2</v>
      </c>
      <c r="AE67" s="3"/>
      <c r="AF67" s="3"/>
      <c r="AG67" s="34">
        <f t="shared" si="1"/>
        <v>2</v>
      </c>
      <c r="AH67" s="254"/>
      <c r="AI67" s="254"/>
      <c r="AJ67" s="254"/>
      <c r="AK67" s="254"/>
      <c r="AL67" s="254"/>
    </row>
    <row r="68" spans="1:38" ht="22.5" hidden="1" x14ac:dyDescent="0.2">
      <c r="A68" s="211" t="s">
        <v>598</v>
      </c>
      <c r="B68" s="86" t="s">
        <v>155</v>
      </c>
      <c r="C68" s="86" t="s">
        <v>129</v>
      </c>
      <c r="D68" s="86" t="s">
        <v>155</v>
      </c>
      <c r="E68" s="86"/>
      <c r="F68" s="86"/>
      <c r="G68" s="267"/>
      <c r="H68" s="86" t="s">
        <v>156</v>
      </c>
      <c r="I68" s="232" t="s">
        <v>26</v>
      </c>
      <c r="J68" s="47"/>
      <c r="K68" s="83">
        <v>21</v>
      </c>
      <c r="L68" s="45"/>
      <c r="M68" s="45"/>
      <c r="N68" s="22"/>
      <c r="O68" s="50" t="s">
        <v>51</v>
      </c>
      <c r="P68" s="37"/>
      <c r="Q68" s="38"/>
      <c r="R68" s="23" t="s">
        <v>28</v>
      </c>
      <c r="S68" s="29" t="s">
        <v>29</v>
      </c>
      <c r="T68" s="38"/>
      <c r="U68" s="38"/>
      <c r="V68" s="38"/>
      <c r="W68" s="38"/>
      <c r="X68" s="38"/>
      <c r="Y68" s="38"/>
      <c r="Z68" s="29" t="s">
        <v>30</v>
      </c>
      <c r="AA68" s="3"/>
      <c r="AB68" s="3"/>
      <c r="AC68" s="3"/>
      <c r="AD68" s="91">
        <v>1</v>
      </c>
      <c r="AE68" s="3"/>
      <c r="AF68" s="3"/>
      <c r="AG68" s="34">
        <f t="shared" si="1"/>
        <v>1</v>
      </c>
      <c r="AH68" s="254"/>
      <c r="AI68" s="254"/>
      <c r="AJ68" s="254"/>
      <c r="AK68" s="254"/>
      <c r="AL68" s="254"/>
    </row>
    <row r="69" spans="1:38" ht="22.5" hidden="1" x14ac:dyDescent="0.2">
      <c r="A69" s="211" t="s">
        <v>599</v>
      </c>
      <c r="B69" s="86" t="s">
        <v>157</v>
      </c>
      <c r="C69" s="86" t="s">
        <v>129</v>
      </c>
      <c r="D69" s="86" t="s">
        <v>157</v>
      </c>
      <c r="E69" s="86"/>
      <c r="F69" s="86"/>
      <c r="G69" s="267"/>
      <c r="H69" s="86" t="s">
        <v>156</v>
      </c>
      <c r="I69" s="232" t="s">
        <v>26</v>
      </c>
      <c r="J69" s="47"/>
      <c r="K69" s="83">
        <v>21</v>
      </c>
      <c r="L69" s="45"/>
      <c r="M69" s="45"/>
      <c r="N69" s="22"/>
      <c r="O69" s="50" t="s">
        <v>51</v>
      </c>
      <c r="P69" s="37"/>
      <c r="Q69" s="38"/>
      <c r="R69" s="23" t="s">
        <v>28</v>
      </c>
      <c r="S69" s="29" t="s">
        <v>29</v>
      </c>
      <c r="T69" s="38"/>
      <c r="U69" s="38"/>
      <c r="V69" s="38"/>
      <c r="W69" s="38"/>
      <c r="X69" s="38"/>
      <c r="Y69" s="38"/>
      <c r="Z69" s="29" t="s">
        <v>30</v>
      </c>
      <c r="AA69" s="3"/>
      <c r="AB69" s="3"/>
      <c r="AC69" s="3"/>
      <c r="AD69" s="91">
        <v>1</v>
      </c>
      <c r="AE69" s="3"/>
      <c r="AF69" s="3"/>
      <c r="AG69" s="34">
        <f t="shared" si="1"/>
        <v>1</v>
      </c>
      <c r="AH69" s="254"/>
      <c r="AI69" s="254"/>
      <c r="AJ69" s="254"/>
      <c r="AK69" s="254"/>
      <c r="AL69" s="254"/>
    </row>
    <row r="70" spans="1:38" ht="22.5" hidden="1" x14ac:dyDescent="0.2">
      <c r="A70" s="211" t="s">
        <v>600</v>
      </c>
      <c r="B70" s="86" t="s">
        <v>158</v>
      </c>
      <c r="C70" s="86" t="s">
        <v>129</v>
      </c>
      <c r="D70" s="86" t="s">
        <v>692</v>
      </c>
      <c r="E70" s="86"/>
      <c r="F70" s="86"/>
      <c r="G70" s="267"/>
      <c r="H70" s="86" t="s">
        <v>156</v>
      </c>
      <c r="I70" s="232" t="s">
        <v>26</v>
      </c>
      <c r="J70" s="47"/>
      <c r="K70" s="83">
        <v>21</v>
      </c>
      <c r="L70" s="45"/>
      <c r="M70" s="45"/>
      <c r="N70" s="22"/>
      <c r="O70" s="50" t="s">
        <v>51</v>
      </c>
      <c r="P70" s="37"/>
      <c r="Q70" s="38"/>
      <c r="R70" s="23" t="s">
        <v>28</v>
      </c>
      <c r="S70" s="29" t="s">
        <v>29</v>
      </c>
      <c r="T70" s="38"/>
      <c r="U70" s="38"/>
      <c r="V70" s="38"/>
      <c r="W70" s="38"/>
      <c r="X70" s="38"/>
      <c r="Y70" s="38"/>
      <c r="Z70" s="29" t="s">
        <v>30</v>
      </c>
      <c r="AA70" s="3"/>
      <c r="AB70" s="3"/>
      <c r="AC70" s="3"/>
      <c r="AD70" s="91">
        <v>1</v>
      </c>
      <c r="AE70" s="3"/>
      <c r="AF70" s="3"/>
      <c r="AG70" s="34">
        <f t="shared" si="1"/>
        <v>1</v>
      </c>
      <c r="AH70" s="254"/>
      <c r="AI70" s="254"/>
      <c r="AJ70" s="254"/>
      <c r="AK70" s="254"/>
      <c r="AL70" s="254"/>
    </row>
    <row r="71" spans="1:38" ht="90" hidden="1" x14ac:dyDescent="0.2">
      <c r="A71" s="211">
        <v>59</v>
      </c>
      <c r="B71" s="178" t="s">
        <v>159</v>
      </c>
      <c r="C71" s="45" t="s">
        <v>129</v>
      </c>
      <c r="D71" s="45" t="s">
        <v>691</v>
      </c>
      <c r="E71" s="45"/>
      <c r="F71" s="45"/>
      <c r="G71" s="255"/>
      <c r="H71" s="45" t="s">
        <v>160</v>
      </c>
      <c r="I71" s="232" t="s">
        <v>504</v>
      </c>
      <c r="J71" s="47"/>
      <c r="K71" s="83">
        <v>21</v>
      </c>
      <c r="L71" s="45"/>
      <c r="M71" s="45"/>
      <c r="N71" s="22"/>
      <c r="O71" s="50" t="s">
        <v>51</v>
      </c>
      <c r="P71" s="37"/>
      <c r="Q71" s="38"/>
      <c r="R71" s="23" t="s">
        <v>28</v>
      </c>
      <c r="S71" s="29" t="s">
        <v>29</v>
      </c>
      <c r="T71" s="38"/>
      <c r="U71" s="38"/>
      <c r="V71" s="38"/>
      <c r="W71" s="38"/>
      <c r="X71" s="38"/>
      <c r="Y71" s="38"/>
      <c r="Z71" s="29" t="s">
        <v>30</v>
      </c>
      <c r="AA71" s="3"/>
      <c r="AB71" s="3"/>
      <c r="AC71" s="3"/>
      <c r="AD71" s="91">
        <v>4</v>
      </c>
      <c r="AE71" s="3"/>
      <c r="AF71" s="3"/>
      <c r="AG71" s="34">
        <f t="shared" si="1"/>
        <v>4</v>
      </c>
      <c r="AH71" s="254"/>
      <c r="AI71" s="254"/>
      <c r="AJ71" s="254"/>
      <c r="AK71" s="254"/>
      <c r="AL71" s="254"/>
    </row>
    <row r="72" spans="1:38" ht="21" hidden="1" x14ac:dyDescent="0.2">
      <c r="A72" s="251">
        <v>60</v>
      </c>
      <c r="B72" s="1" t="s">
        <v>161</v>
      </c>
      <c r="C72" s="82"/>
      <c r="D72" s="80"/>
      <c r="E72" s="80"/>
      <c r="F72" s="80"/>
      <c r="G72" s="266"/>
      <c r="H72" s="85"/>
      <c r="I72" s="229"/>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254"/>
      <c r="AI72" s="254"/>
      <c r="AJ72" s="254"/>
      <c r="AK72" s="254"/>
      <c r="AL72" s="254"/>
    </row>
    <row r="73" spans="1:38" ht="123.75" hidden="1" customHeight="1" x14ac:dyDescent="0.2">
      <c r="A73" s="212" t="s">
        <v>602</v>
      </c>
      <c r="B73" s="35" t="s">
        <v>162</v>
      </c>
      <c r="C73" s="62" t="s">
        <v>129</v>
      </c>
      <c r="D73" s="45" t="s">
        <v>689</v>
      </c>
      <c r="E73" s="45"/>
      <c r="F73" s="45"/>
      <c r="G73" s="255"/>
      <c r="H73" s="45" t="s">
        <v>125</v>
      </c>
      <c r="I73" s="224" t="s">
        <v>504</v>
      </c>
      <c r="J73" s="47"/>
      <c r="K73" s="83">
        <v>21</v>
      </c>
      <c r="L73" s="45"/>
      <c r="M73" s="45"/>
      <c r="N73" s="22"/>
      <c r="O73" s="50" t="s">
        <v>51</v>
      </c>
      <c r="P73" s="37"/>
      <c r="Q73" s="38"/>
      <c r="R73" s="23" t="s">
        <v>28</v>
      </c>
      <c r="S73" s="29" t="s">
        <v>29</v>
      </c>
      <c r="T73" s="38"/>
      <c r="U73" s="38"/>
      <c r="V73" s="38"/>
      <c r="W73" s="38"/>
      <c r="X73" s="38"/>
      <c r="Y73" s="38"/>
      <c r="Z73" s="29" t="s">
        <v>30</v>
      </c>
      <c r="AA73" s="3"/>
      <c r="AB73" s="3"/>
      <c r="AC73" s="3"/>
      <c r="AD73" s="77">
        <v>4</v>
      </c>
      <c r="AE73" s="3"/>
      <c r="AF73" s="3"/>
      <c r="AG73" s="34">
        <f>SUM(AA73:AF73)</f>
        <v>4</v>
      </c>
      <c r="AH73" s="254"/>
      <c r="AI73" s="254"/>
      <c r="AJ73" s="254"/>
      <c r="AK73" s="254"/>
      <c r="AL73" s="283"/>
    </row>
    <row r="74" spans="1:38" ht="78.75" hidden="1" x14ac:dyDescent="0.2">
      <c r="A74" s="212" t="s">
        <v>603</v>
      </c>
      <c r="B74" s="35" t="s">
        <v>163</v>
      </c>
      <c r="C74" s="62" t="s">
        <v>129</v>
      </c>
      <c r="D74" s="45" t="s">
        <v>690</v>
      </c>
      <c r="E74" s="45"/>
      <c r="F74" s="45"/>
      <c r="G74" s="255"/>
      <c r="H74" s="45" t="s">
        <v>125</v>
      </c>
      <c r="I74" s="224" t="s">
        <v>504</v>
      </c>
      <c r="J74" s="47"/>
      <c r="K74" s="83">
        <v>21</v>
      </c>
      <c r="L74" s="45"/>
      <c r="M74" s="45"/>
      <c r="N74" s="22"/>
      <c r="O74" s="50" t="s">
        <v>51</v>
      </c>
      <c r="P74" s="37"/>
      <c r="Q74" s="38"/>
      <c r="R74" s="23" t="s">
        <v>28</v>
      </c>
      <c r="S74" s="29" t="s">
        <v>29</v>
      </c>
      <c r="T74" s="38"/>
      <c r="U74" s="38"/>
      <c r="V74" s="38"/>
      <c r="W74" s="38"/>
      <c r="X74" s="38"/>
      <c r="Y74" s="38"/>
      <c r="Z74" s="29" t="s">
        <v>30</v>
      </c>
      <c r="AA74" s="3"/>
      <c r="AB74" s="3"/>
      <c r="AC74" s="3"/>
      <c r="AD74" s="77">
        <v>4</v>
      </c>
      <c r="AE74" s="3"/>
      <c r="AF74" s="3"/>
      <c r="AG74" s="34">
        <f>SUM(AA74:AF74)</f>
        <v>4</v>
      </c>
      <c r="AH74" s="254"/>
      <c r="AI74" s="254"/>
      <c r="AJ74" s="254"/>
      <c r="AK74" s="254"/>
      <c r="AL74" s="284"/>
    </row>
    <row r="75" spans="1:38" ht="135" hidden="1" x14ac:dyDescent="0.2">
      <c r="A75" s="211">
        <v>61</v>
      </c>
      <c r="B75" s="178" t="s">
        <v>164</v>
      </c>
      <c r="C75" s="45" t="s">
        <v>129</v>
      </c>
      <c r="D75" s="45" t="s">
        <v>165</v>
      </c>
      <c r="E75" s="45"/>
      <c r="F75" s="45"/>
      <c r="G75" s="255"/>
      <c r="H75" s="46" t="s">
        <v>41</v>
      </c>
      <c r="I75" s="221" t="s">
        <v>529</v>
      </c>
      <c r="J75" s="47"/>
      <c r="K75" s="83">
        <v>21</v>
      </c>
      <c r="L75" s="45"/>
      <c r="M75" s="45"/>
      <c r="N75" s="22"/>
      <c r="O75" s="39" t="s">
        <v>54</v>
      </c>
      <c r="P75" s="37"/>
      <c r="Q75" s="38"/>
      <c r="R75" s="23"/>
      <c r="S75" s="29"/>
      <c r="T75" s="38"/>
      <c r="U75" s="38"/>
      <c r="V75" s="38"/>
      <c r="W75" s="38"/>
      <c r="X75" s="38"/>
      <c r="Y75" s="38"/>
      <c r="Z75" s="29"/>
      <c r="AA75" s="3"/>
      <c r="AB75" s="3"/>
      <c r="AC75" s="92">
        <v>90</v>
      </c>
      <c r="AD75" s="3"/>
      <c r="AE75" s="3"/>
      <c r="AF75" s="3"/>
      <c r="AG75" s="34">
        <f t="shared" ref="AG75:AG83" si="2">SUM(AA75:AF75)</f>
        <v>90</v>
      </c>
      <c r="AH75" s="254"/>
      <c r="AI75" s="254"/>
      <c r="AJ75" s="254"/>
      <c r="AK75" s="254"/>
      <c r="AL75" s="254"/>
    </row>
    <row r="76" spans="1:38" ht="123.75" hidden="1" x14ac:dyDescent="0.2">
      <c r="A76" s="211">
        <v>62</v>
      </c>
      <c r="B76" s="178" t="s">
        <v>166</v>
      </c>
      <c r="C76" s="45" t="s">
        <v>129</v>
      </c>
      <c r="D76" s="45" t="s">
        <v>167</v>
      </c>
      <c r="E76" s="45"/>
      <c r="F76" s="45"/>
      <c r="G76" s="255"/>
      <c r="H76" s="46" t="s">
        <v>41</v>
      </c>
      <c r="I76" s="221" t="s">
        <v>508</v>
      </c>
      <c r="J76" s="47"/>
      <c r="K76" s="83">
        <v>21</v>
      </c>
      <c r="L76" s="45"/>
      <c r="M76" s="45"/>
      <c r="N76" s="22"/>
      <c r="O76" s="39" t="s">
        <v>54</v>
      </c>
      <c r="P76" s="37"/>
      <c r="Q76" s="38"/>
      <c r="R76" s="23"/>
      <c r="S76" s="29"/>
      <c r="T76" s="38"/>
      <c r="U76" s="38"/>
      <c r="V76" s="38"/>
      <c r="W76" s="38"/>
      <c r="X76" s="38"/>
      <c r="Y76" s="38"/>
      <c r="Z76" s="29"/>
      <c r="AA76" s="3"/>
      <c r="AB76" s="3"/>
      <c r="AC76" s="92">
        <v>600</v>
      </c>
      <c r="AD76" s="3"/>
      <c r="AE76" s="3"/>
      <c r="AF76" s="3"/>
      <c r="AG76" s="34">
        <f t="shared" si="2"/>
        <v>600</v>
      </c>
      <c r="AH76" s="254"/>
      <c r="AI76" s="254"/>
      <c r="AJ76" s="254"/>
      <c r="AK76" s="254"/>
      <c r="AL76" s="254"/>
    </row>
    <row r="77" spans="1:38" ht="123.75" hidden="1" x14ac:dyDescent="0.2">
      <c r="A77" s="211">
        <v>63</v>
      </c>
      <c r="B77" s="178" t="s">
        <v>168</v>
      </c>
      <c r="C77" s="45" t="s">
        <v>129</v>
      </c>
      <c r="D77" s="45" t="s">
        <v>169</v>
      </c>
      <c r="E77" s="45"/>
      <c r="F77" s="45"/>
      <c r="G77" s="255"/>
      <c r="H77" s="46" t="s">
        <v>41</v>
      </c>
      <c r="I77" s="221" t="s">
        <v>509</v>
      </c>
      <c r="J77" s="47"/>
      <c r="K77" s="83">
        <v>21</v>
      </c>
      <c r="L77" s="45"/>
      <c r="M77" s="45"/>
      <c r="N77" s="22"/>
      <c r="O77" s="39" t="s">
        <v>54</v>
      </c>
      <c r="P77" s="37"/>
      <c r="Q77" s="38"/>
      <c r="R77" s="23"/>
      <c r="S77" s="29"/>
      <c r="T77" s="38"/>
      <c r="U77" s="38"/>
      <c r="V77" s="38"/>
      <c r="W77" s="38"/>
      <c r="X77" s="38"/>
      <c r="Y77" s="38"/>
      <c r="Z77" s="29"/>
      <c r="AA77" s="3"/>
      <c r="AB77" s="3"/>
      <c r="AC77" s="92">
        <v>300</v>
      </c>
      <c r="AD77" s="3"/>
      <c r="AE77" s="3"/>
      <c r="AF77" s="3"/>
      <c r="AG77" s="34">
        <f t="shared" si="2"/>
        <v>300</v>
      </c>
      <c r="AH77" s="254"/>
      <c r="AI77" s="254"/>
      <c r="AJ77" s="254"/>
      <c r="AK77" s="254"/>
      <c r="AL77" s="254"/>
    </row>
    <row r="78" spans="1:38" ht="123.75" hidden="1" x14ac:dyDescent="0.2">
      <c r="A78" s="211">
        <v>64</v>
      </c>
      <c r="B78" s="178" t="s">
        <v>170</v>
      </c>
      <c r="C78" s="45" t="s">
        <v>129</v>
      </c>
      <c r="D78" s="45" t="s">
        <v>171</v>
      </c>
      <c r="E78" s="45"/>
      <c r="F78" s="45"/>
      <c r="G78" s="255"/>
      <c r="H78" s="46" t="s">
        <v>41</v>
      </c>
      <c r="I78" s="221" t="s">
        <v>509</v>
      </c>
      <c r="J78" s="47"/>
      <c r="K78" s="83">
        <v>21</v>
      </c>
      <c r="L78" s="45"/>
      <c r="M78" s="45"/>
      <c r="N78" s="22"/>
      <c r="O78" s="39" t="s">
        <v>54</v>
      </c>
      <c r="P78" s="37"/>
      <c r="Q78" s="38"/>
      <c r="R78" s="23"/>
      <c r="S78" s="29"/>
      <c r="T78" s="38"/>
      <c r="U78" s="38"/>
      <c r="V78" s="38"/>
      <c r="W78" s="38"/>
      <c r="X78" s="38"/>
      <c r="Y78" s="38"/>
      <c r="Z78" s="29"/>
      <c r="AA78" s="3"/>
      <c r="AB78" s="3"/>
      <c r="AC78" s="92">
        <v>300</v>
      </c>
      <c r="AD78" s="3"/>
      <c r="AE78" s="3"/>
      <c r="AF78" s="3"/>
      <c r="AG78" s="34">
        <f t="shared" si="2"/>
        <v>300</v>
      </c>
      <c r="AH78" s="254"/>
      <c r="AI78" s="254"/>
      <c r="AJ78" s="254"/>
      <c r="AK78" s="254"/>
      <c r="AL78" s="254"/>
    </row>
    <row r="79" spans="1:38" ht="123.75" hidden="1" x14ac:dyDescent="0.2">
      <c r="A79" s="211">
        <v>65</v>
      </c>
      <c r="B79" s="178" t="s">
        <v>172</v>
      </c>
      <c r="C79" s="45" t="s">
        <v>129</v>
      </c>
      <c r="D79" s="45" t="s">
        <v>173</v>
      </c>
      <c r="E79" s="45"/>
      <c r="F79" s="45"/>
      <c r="G79" s="255"/>
      <c r="H79" s="46" t="s">
        <v>41</v>
      </c>
      <c r="I79" s="221" t="s">
        <v>522</v>
      </c>
      <c r="J79" s="47"/>
      <c r="K79" s="83">
        <v>21</v>
      </c>
      <c r="L79" s="45"/>
      <c r="M79" s="45"/>
      <c r="N79" s="22"/>
      <c r="O79" s="39" t="s">
        <v>54</v>
      </c>
      <c r="P79" s="37"/>
      <c r="Q79" s="38"/>
      <c r="R79" s="23"/>
      <c r="S79" s="29"/>
      <c r="T79" s="38"/>
      <c r="U79" s="38"/>
      <c r="V79" s="38"/>
      <c r="W79" s="38"/>
      <c r="X79" s="38"/>
      <c r="Y79" s="38"/>
      <c r="Z79" s="29"/>
      <c r="AA79" s="3"/>
      <c r="AB79" s="3"/>
      <c r="AC79" s="92">
        <v>500</v>
      </c>
      <c r="AD79" s="3"/>
      <c r="AE79" s="3"/>
      <c r="AF79" s="3"/>
      <c r="AG79" s="34">
        <f t="shared" si="2"/>
        <v>500</v>
      </c>
      <c r="AH79" s="254"/>
      <c r="AI79" s="254"/>
      <c r="AJ79" s="254"/>
      <c r="AK79" s="254"/>
      <c r="AL79" s="254"/>
    </row>
    <row r="80" spans="1:38" ht="135" hidden="1" x14ac:dyDescent="0.2">
      <c r="A80" s="211">
        <v>66</v>
      </c>
      <c r="B80" s="178" t="s">
        <v>174</v>
      </c>
      <c r="C80" s="45" t="s">
        <v>129</v>
      </c>
      <c r="D80" s="45" t="s">
        <v>175</v>
      </c>
      <c r="E80" s="45"/>
      <c r="F80" s="45"/>
      <c r="G80" s="255"/>
      <c r="H80" s="46" t="s">
        <v>41</v>
      </c>
      <c r="I80" s="221" t="s">
        <v>522</v>
      </c>
      <c r="J80" s="47"/>
      <c r="K80" s="83">
        <v>21</v>
      </c>
      <c r="L80" s="45"/>
      <c r="M80" s="45"/>
      <c r="N80" s="22"/>
      <c r="O80" s="39" t="s">
        <v>54</v>
      </c>
      <c r="P80" s="37"/>
      <c r="Q80" s="38"/>
      <c r="R80" s="23"/>
      <c r="S80" s="29"/>
      <c r="T80" s="38"/>
      <c r="U80" s="38"/>
      <c r="V80" s="38"/>
      <c r="W80" s="38"/>
      <c r="X80" s="38"/>
      <c r="Y80" s="38"/>
      <c r="Z80" s="29"/>
      <c r="AA80" s="3"/>
      <c r="AB80" s="3"/>
      <c r="AC80" s="92">
        <v>500</v>
      </c>
      <c r="AD80" s="3"/>
      <c r="AE80" s="3"/>
      <c r="AF80" s="3"/>
      <c r="AG80" s="34">
        <f t="shared" si="2"/>
        <v>500</v>
      </c>
      <c r="AH80" s="254"/>
      <c r="AI80" s="254"/>
      <c r="AJ80" s="254"/>
      <c r="AK80" s="254"/>
      <c r="AL80" s="254"/>
    </row>
    <row r="81" spans="1:38" ht="123.75" hidden="1" x14ac:dyDescent="0.2">
      <c r="A81" s="211">
        <v>67</v>
      </c>
      <c r="B81" s="178" t="s">
        <v>176</v>
      </c>
      <c r="C81" s="45" t="s">
        <v>129</v>
      </c>
      <c r="D81" s="213" t="s">
        <v>177</v>
      </c>
      <c r="E81" s="178"/>
      <c r="F81" s="178"/>
      <c r="G81" s="268"/>
      <c r="H81" s="46" t="s">
        <v>41</v>
      </c>
      <c r="I81" s="221" t="s">
        <v>510</v>
      </c>
      <c r="J81" s="47"/>
      <c r="K81" s="83">
        <v>21</v>
      </c>
      <c r="L81" s="45"/>
      <c r="M81" s="45"/>
      <c r="N81" s="22"/>
      <c r="O81" s="39" t="s">
        <v>54</v>
      </c>
      <c r="P81" s="37"/>
      <c r="Q81" s="38"/>
      <c r="R81" s="23"/>
      <c r="S81" s="29"/>
      <c r="T81" s="38"/>
      <c r="U81" s="38"/>
      <c r="V81" s="38"/>
      <c r="W81" s="38"/>
      <c r="X81" s="38"/>
      <c r="Y81" s="38"/>
      <c r="Z81" s="29"/>
      <c r="AA81" s="3"/>
      <c r="AB81" s="3"/>
      <c r="AC81" s="92">
        <v>100</v>
      </c>
      <c r="AD81" s="3"/>
      <c r="AE81" s="3"/>
      <c r="AF81" s="3"/>
      <c r="AG81" s="34">
        <f t="shared" si="2"/>
        <v>100</v>
      </c>
      <c r="AH81" s="254"/>
      <c r="AI81" s="254"/>
      <c r="AJ81" s="254"/>
      <c r="AK81" s="254"/>
      <c r="AL81" s="254"/>
    </row>
    <row r="82" spans="1:38" ht="157.5" hidden="1" x14ac:dyDescent="0.2">
      <c r="A82" s="211">
        <v>68</v>
      </c>
      <c r="B82" s="178" t="s">
        <v>178</v>
      </c>
      <c r="C82" s="45" t="s">
        <v>129</v>
      </c>
      <c r="D82" s="45" t="s">
        <v>580</v>
      </c>
      <c r="E82" s="45"/>
      <c r="F82" s="45"/>
      <c r="G82" s="255"/>
      <c r="H82" s="46" t="s">
        <v>41</v>
      </c>
      <c r="I82" s="221" t="s">
        <v>530</v>
      </c>
      <c r="J82" s="47"/>
      <c r="K82" s="83">
        <v>21</v>
      </c>
      <c r="L82" s="45"/>
      <c r="M82" s="45"/>
      <c r="N82" s="22"/>
      <c r="O82" s="39" t="s">
        <v>54</v>
      </c>
      <c r="P82" s="37"/>
      <c r="Q82" s="38"/>
      <c r="R82" s="23"/>
      <c r="S82" s="29"/>
      <c r="T82" s="38"/>
      <c r="U82" s="38"/>
      <c r="V82" s="38"/>
      <c r="W82" s="38"/>
      <c r="X82" s="38"/>
      <c r="Y82" s="38"/>
      <c r="Z82" s="29"/>
      <c r="AA82" s="3"/>
      <c r="AB82" s="3"/>
      <c r="AC82" s="92">
        <v>1300</v>
      </c>
      <c r="AD82" s="3"/>
      <c r="AE82" s="3"/>
      <c r="AF82" s="3"/>
      <c r="AG82" s="34">
        <f t="shared" si="2"/>
        <v>1300</v>
      </c>
      <c r="AH82" s="254"/>
      <c r="AI82" s="254"/>
      <c r="AJ82" s="254"/>
      <c r="AK82" s="254"/>
      <c r="AL82" s="254"/>
    </row>
    <row r="83" spans="1:38" ht="168.75" hidden="1" x14ac:dyDescent="0.2">
      <c r="A83" s="211">
        <v>69</v>
      </c>
      <c r="B83" s="178" t="s">
        <v>179</v>
      </c>
      <c r="C83" s="45" t="s">
        <v>129</v>
      </c>
      <c r="D83" s="45" t="s">
        <v>180</v>
      </c>
      <c r="E83" s="45"/>
      <c r="F83" s="45"/>
      <c r="G83" s="255"/>
      <c r="H83" s="46" t="s">
        <v>41</v>
      </c>
      <c r="I83" s="221" t="s">
        <v>512</v>
      </c>
      <c r="J83" s="47"/>
      <c r="K83" s="83">
        <v>21</v>
      </c>
      <c r="L83" s="45"/>
      <c r="M83" s="45"/>
      <c r="N83" s="22"/>
      <c r="O83" s="39" t="s">
        <v>54</v>
      </c>
      <c r="P83" s="37"/>
      <c r="Q83" s="38"/>
      <c r="R83" s="23"/>
      <c r="S83" s="29"/>
      <c r="T83" s="38"/>
      <c r="U83" s="38"/>
      <c r="V83" s="38"/>
      <c r="W83" s="38"/>
      <c r="X83" s="38"/>
      <c r="Y83" s="38"/>
      <c r="Z83" s="29"/>
      <c r="AA83" s="3"/>
      <c r="AB83" s="3"/>
      <c r="AC83" s="92">
        <v>200</v>
      </c>
      <c r="AD83" s="3"/>
      <c r="AE83" s="3"/>
      <c r="AF83" s="3"/>
      <c r="AG83" s="34">
        <f t="shared" si="2"/>
        <v>200</v>
      </c>
      <c r="AH83" s="254"/>
      <c r="AI83" s="254"/>
      <c r="AJ83" s="254"/>
      <c r="AK83" s="254"/>
      <c r="AL83" s="254"/>
    </row>
    <row r="84" spans="1:38" ht="123.75" hidden="1" x14ac:dyDescent="0.2">
      <c r="A84" s="211">
        <v>70</v>
      </c>
      <c r="B84" s="178" t="s">
        <v>181</v>
      </c>
      <c r="C84" s="45" t="s">
        <v>129</v>
      </c>
      <c r="D84" s="93" t="s">
        <v>182</v>
      </c>
      <c r="E84" s="93"/>
      <c r="F84" s="93"/>
      <c r="G84" s="269"/>
      <c r="H84" s="46" t="s">
        <v>41</v>
      </c>
      <c r="I84" s="232" t="s">
        <v>519</v>
      </c>
      <c r="J84" s="47"/>
      <c r="K84" s="83">
        <v>21</v>
      </c>
      <c r="L84" s="45"/>
      <c r="M84" s="45"/>
      <c r="N84" s="22"/>
      <c r="O84" s="39" t="s">
        <v>54</v>
      </c>
      <c r="P84" s="43"/>
      <c r="Q84" s="29"/>
      <c r="R84" s="23" t="s">
        <v>28</v>
      </c>
      <c r="S84" s="29" t="s">
        <v>29</v>
      </c>
      <c r="T84" s="38"/>
      <c r="U84" s="38"/>
      <c r="V84" s="38"/>
      <c r="W84" s="38"/>
      <c r="X84" s="38"/>
      <c r="Y84" s="38"/>
      <c r="Z84" s="29" t="s">
        <v>30</v>
      </c>
      <c r="AA84" s="3"/>
      <c r="AB84" s="3"/>
      <c r="AC84" s="52">
        <v>150</v>
      </c>
      <c r="AD84" s="3"/>
      <c r="AE84" s="3"/>
      <c r="AF84" s="3"/>
      <c r="AG84" s="34">
        <f>SUM(AA84:AF84)</f>
        <v>150</v>
      </c>
      <c r="AH84" s="254"/>
      <c r="AI84" s="254"/>
      <c r="AJ84" s="254"/>
      <c r="AK84" s="254"/>
      <c r="AL84" s="254"/>
    </row>
    <row r="85" spans="1:38" ht="78.75" hidden="1" x14ac:dyDescent="0.2">
      <c r="A85" s="211">
        <v>71</v>
      </c>
      <c r="B85" s="178" t="s">
        <v>183</v>
      </c>
      <c r="C85" s="45" t="s">
        <v>129</v>
      </c>
      <c r="D85" s="93" t="s">
        <v>184</v>
      </c>
      <c r="E85" s="93"/>
      <c r="F85" s="93"/>
      <c r="G85" s="269"/>
      <c r="H85" s="46" t="s">
        <v>185</v>
      </c>
      <c r="I85" s="232" t="s">
        <v>510</v>
      </c>
      <c r="J85" s="47"/>
      <c r="K85" s="83">
        <v>21</v>
      </c>
      <c r="L85" s="45"/>
      <c r="M85" s="45"/>
      <c r="N85" s="22"/>
      <c r="O85" s="39" t="s">
        <v>54</v>
      </c>
      <c r="P85" s="43"/>
      <c r="Q85" s="29"/>
      <c r="R85" s="23" t="s">
        <v>28</v>
      </c>
      <c r="S85" s="29" t="s">
        <v>29</v>
      </c>
      <c r="T85" s="38"/>
      <c r="U85" s="38"/>
      <c r="V85" s="38"/>
      <c r="W85" s="38"/>
      <c r="X85" s="38"/>
      <c r="Y85" s="38"/>
      <c r="Z85" s="29" t="s">
        <v>30</v>
      </c>
      <c r="AA85" s="3"/>
      <c r="AB85" s="3"/>
      <c r="AC85" s="52">
        <v>100</v>
      </c>
      <c r="AD85" s="3"/>
      <c r="AE85" s="3"/>
      <c r="AF85" s="3"/>
      <c r="AG85" s="34">
        <f>SUM(AA85:AF85)</f>
        <v>100</v>
      </c>
      <c r="AH85" s="254"/>
      <c r="AI85" s="254"/>
      <c r="AJ85" s="254"/>
      <c r="AK85" s="254"/>
      <c r="AL85" s="254"/>
    </row>
    <row r="86" spans="1:38" ht="78.75" hidden="1" x14ac:dyDescent="0.2">
      <c r="A86" s="211">
        <v>72</v>
      </c>
      <c r="B86" s="178" t="s">
        <v>186</v>
      </c>
      <c r="C86" s="45" t="s">
        <v>129</v>
      </c>
      <c r="D86" s="93" t="s">
        <v>187</v>
      </c>
      <c r="E86" s="93"/>
      <c r="F86" s="93"/>
      <c r="G86" s="269"/>
      <c r="H86" s="46" t="s">
        <v>185</v>
      </c>
      <c r="I86" s="232" t="s">
        <v>531</v>
      </c>
      <c r="J86" s="47"/>
      <c r="K86" s="83">
        <v>21</v>
      </c>
      <c r="L86" s="45"/>
      <c r="M86" s="45"/>
      <c r="N86" s="22"/>
      <c r="O86" s="39" t="s">
        <v>54</v>
      </c>
      <c r="P86" s="43"/>
      <c r="Q86" s="29"/>
      <c r="R86" s="23" t="s">
        <v>28</v>
      </c>
      <c r="S86" s="29" t="s">
        <v>29</v>
      </c>
      <c r="T86" s="38"/>
      <c r="U86" s="38"/>
      <c r="V86" s="38"/>
      <c r="W86" s="38"/>
      <c r="X86" s="38"/>
      <c r="Y86" s="38"/>
      <c r="Z86" s="29" t="s">
        <v>30</v>
      </c>
      <c r="AA86" s="3"/>
      <c r="AB86" s="3"/>
      <c r="AC86" s="52">
        <v>50</v>
      </c>
      <c r="AD86" s="3"/>
      <c r="AE86" s="3"/>
      <c r="AF86" s="3"/>
      <c r="AG86" s="34">
        <f>SUM(AA86:AF86)</f>
        <v>50</v>
      </c>
      <c r="AH86" s="254"/>
      <c r="AI86" s="254"/>
      <c r="AJ86" s="254"/>
      <c r="AK86" s="254"/>
      <c r="AL86" s="254"/>
    </row>
    <row r="87" spans="1:38" ht="78.75" hidden="1" x14ac:dyDescent="0.2">
      <c r="A87" s="211">
        <v>73</v>
      </c>
      <c r="B87" s="178" t="s">
        <v>188</v>
      </c>
      <c r="C87" s="45" t="s">
        <v>129</v>
      </c>
      <c r="D87" s="93" t="s">
        <v>189</v>
      </c>
      <c r="E87" s="93"/>
      <c r="F87" s="93"/>
      <c r="G87" s="269"/>
      <c r="H87" s="46" t="s">
        <v>190</v>
      </c>
      <c r="I87" s="232" t="s">
        <v>532</v>
      </c>
      <c r="J87" s="47"/>
      <c r="K87" s="83">
        <v>21</v>
      </c>
      <c r="L87" s="45"/>
      <c r="M87" s="45"/>
      <c r="N87" s="22"/>
      <c r="O87" s="39" t="s">
        <v>54</v>
      </c>
      <c r="P87" s="43"/>
      <c r="Q87" s="29"/>
      <c r="R87" s="23" t="s">
        <v>28</v>
      </c>
      <c r="S87" s="29" t="s">
        <v>29</v>
      </c>
      <c r="T87" s="38"/>
      <c r="U87" s="38"/>
      <c r="V87" s="38"/>
      <c r="W87" s="38"/>
      <c r="X87" s="38"/>
      <c r="Y87" s="38"/>
      <c r="Z87" s="29" t="s">
        <v>30</v>
      </c>
      <c r="AA87" s="3"/>
      <c r="AB87" s="3"/>
      <c r="AC87" s="52">
        <v>55</v>
      </c>
      <c r="AD87" s="3"/>
      <c r="AE87" s="3"/>
      <c r="AF87" s="3"/>
      <c r="AG87" s="34">
        <v>55</v>
      </c>
      <c r="AH87" s="254"/>
      <c r="AI87" s="254"/>
      <c r="AJ87" s="254"/>
      <c r="AK87" s="254"/>
      <c r="AL87" s="254"/>
    </row>
    <row r="88" spans="1:38" ht="360" hidden="1" x14ac:dyDescent="0.2">
      <c r="A88" s="211">
        <v>74</v>
      </c>
      <c r="B88" s="178" t="s">
        <v>191</v>
      </c>
      <c r="C88" s="45" t="s">
        <v>129</v>
      </c>
      <c r="D88" s="45" t="s">
        <v>581</v>
      </c>
      <c r="E88" s="45"/>
      <c r="F88" s="45"/>
      <c r="G88" s="255"/>
      <c r="H88" s="46" t="s">
        <v>192</v>
      </c>
      <c r="I88" s="221" t="s">
        <v>519</v>
      </c>
      <c r="J88" s="47"/>
      <c r="K88" s="83">
        <v>21</v>
      </c>
      <c r="L88" s="45"/>
      <c r="M88" s="45"/>
      <c r="N88" s="22"/>
      <c r="O88" s="39" t="s">
        <v>54</v>
      </c>
      <c r="P88" s="43"/>
      <c r="Q88" s="29"/>
      <c r="R88" s="23"/>
      <c r="S88" s="29"/>
      <c r="T88" s="38"/>
      <c r="U88" s="38"/>
      <c r="V88" s="38"/>
      <c r="W88" s="38"/>
      <c r="X88" s="38"/>
      <c r="Y88" s="38"/>
      <c r="Z88" s="29"/>
      <c r="AA88" s="3"/>
      <c r="AB88" s="3"/>
      <c r="AC88" s="52">
        <v>150</v>
      </c>
      <c r="AD88" s="3"/>
      <c r="AE88" s="3"/>
      <c r="AF88" s="3"/>
      <c r="AG88" s="34">
        <f t="shared" ref="AG88:AG89" si="3">SUM(AA88:AF88)</f>
        <v>150</v>
      </c>
      <c r="AH88" s="254"/>
      <c r="AI88" s="254"/>
      <c r="AJ88" s="254"/>
      <c r="AK88" s="254"/>
      <c r="AL88" s="254"/>
    </row>
    <row r="89" spans="1:38" ht="157.5" hidden="1" x14ac:dyDescent="0.2">
      <c r="A89" s="211">
        <v>75</v>
      </c>
      <c r="B89" s="178" t="s">
        <v>470</v>
      </c>
      <c r="C89" s="45" t="s">
        <v>129</v>
      </c>
      <c r="D89" s="45" t="s">
        <v>582</v>
      </c>
      <c r="E89" s="45"/>
      <c r="F89" s="45"/>
      <c r="G89" s="255"/>
      <c r="H89" s="46" t="s">
        <v>192</v>
      </c>
      <c r="I89" s="221" t="s">
        <v>512</v>
      </c>
      <c r="J89" s="47"/>
      <c r="K89" s="83">
        <v>21</v>
      </c>
      <c r="L89" s="45"/>
      <c r="M89" s="45"/>
      <c r="N89" s="22"/>
      <c r="O89" s="39" t="s">
        <v>54</v>
      </c>
      <c r="P89" s="43"/>
      <c r="Q89" s="29"/>
      <c r="R89" s="23"/>
      <c r="S89" s="29"/>
      <c r="T89" s="38"/>
      <c r="U89" s="38"/>
      <c r="V89" s="38"/>
      <c r="W89" s="38"/>
      <c r="X89" s="38"/>
      <c r="Y89" s="38"/>
      <c r="Z89" s="29"/>
      <c r="AA89" s="3"/>
      <c r="AB89" s="3"/>
      <c r="AC89" s="52">
        <v>200</v>
      </c>
      <c r="AD89" s="3"/>
      <c r="AE89" s="3"/>
      <c r="AF89" s="3"/>
      <c r="AG89" s="34">
        <f t="shared" si="3"/>
        <v>200</v>
      </c>
      <c r="AH89" s="254"/>
      <c r="AI89" s="254"/>
      <c r="AJ89" s="254"/>
      <c r="AK89" s="254"/>
      <c r="AL89" s="254"/>
    </row>
    <row r="90" spans="1:38" ht="123.75" hidden="1" x14ac:dyDescent="0.2">
      <c r="A90" s="211">
        <v>76</v>
      </c>
      <c r="B90" s="178" t="s">
        <v>193</v>
      </c>
      <c r="C90" s="45" t="s">
        <v>129</v>
      </c>
      <c r="D90" s="45" t="s">
        <v>583</v>
      </c>
      <c r="E90" s="45"/>
      <c r="F90" s="45"/>
      <c r="G90" s="255"/>
      <c r="H90" s="46" t="s">
        <v>192</v>
      </c>
      <c r="I90" s="221" t="s">
        <v>512</v>
      </c>
      <c r="J90" s="47"/>
      <c r="K90" s="83">
        <v>21</v>
      </c>
      <c r="L90" s="45"/>
      <c r="M90" s="45"/>
      <c r="N90" s="22"/>
      <c r="O90" s="39" t="s">
        <v>54</v>
      </c>
      <c r="P90" s="43"/>
      <c r="Q90" s="29"/>
      <c r="R90" s="23"/>
      <c r="S90" s="29"/>
      <c r="T90" s="38"/>
      <c r="U90" s="38"/>
      <c r="V90" s="38"/>
      <c r="W90" s="38"/>
      <c r="X90" s="38"/>
      <c r="Y90" s="38"/>
      <c r="Z90" s="29"/>
      <c r="AA90" s="3"/>
      <c r="AB90" s="3"/>
      <c r="AC90" s="52">
        <v>200</v>
      </c>
      <c r="AD90" s="3"/>
      <c r="AE90" s="3"/>
      <c r="AF90" s="3"/>
      <c r="AG90" s="34">
        <v>200</v>
      </c>
      <c r="AH90" s="254"/>
      <c r="AI90" s="254"/>
      <c r="AJ90" s="254"/>
      <c r="AK90" s="254"/>
      <c r="AL90" s="254"/>
    </row>
    <row r="91" spans="1:38" ht="258.75" hidden="1" x14ac:dyDescent="0.2">
      <c r="A91" s="211">
        <v>77</v>
      </c>
      <c r="B91" s="178" t="s">
        <v>194</v>
      </c>
      <c r="C91" s="45" t="s">
        <v>129</v>
      </c>
      <c r="D91" s="48" t="s">
        <v>195</v>
      </c>
      <c r="E91" s="48"/>
      <c r="F91" s="48"/>
      <c r="G91" s="256"/>
      <c r="H91" s="46" t="s">
        <v>192</v>
      </c>
      <c r="I91" s="221" t="s">
        <v>533</v>
      </c>
      <c r="J91" s="47"/>
      <c r="K91" s="83">
        <v>21</v>
      </c>
      <c r="L91" s="45"/>
      <c r="M91" s="45"/>
      <c r="N91" s="22"/>
      <c r="O91" s="39" t="s">
        <v>54</v>
      </c>
      <c r="P91" s="43"/>
      <c r="Q91" s="29"/>
      <c r="R91" s="23"/>
      <c r="S91" s="29"/>
      <c r="T91" s="38"/>
      <c r="U91" s="38"/>
      <c r="V91" s="38"/>
      <c r="W91" s="38"/>
      <c r="X91" s="38"/>
      <c r="Y91" s="38"/>
      <c r="Z91" s="29"/>
      <c r="AA91" s="3"/>
      <c r="AB91" s="3"/>
      <c r="AC91" s="52">
        <v>250</v>
      </c>
      <c r="AD91" s="3"/>
      <c r="AE91" s="3"/>
      <c r="AF91" s="3"/>
      <c r="AG91" s="34">
        <v>250</v>
      </c>
      <c r="AH91" s="254"/>
      <c r="AI91" s="254"/>
      <c r="AJ91" s="254"/>
      <c r="AK91" s="254"/>
      <c r="AL91" s="254"/>
    </row>
    <row r="92" spans="1:38" ht="45" hidden="1" x14ac:dyDescent="0.2">
      <c r="A92" s="211">
        <v>78</v>
      </c>
      <c r="B92" s="179" t="s">
        <v>196</v>
      </c>
      <c r="C92" s="48" t="s">
        <v>129</v>
      </c>
      <c r="D92" s="48" t="s">
        <v>197</v>
      </c>
      <c r="E92" s="48"/>
      <c r="F92" s="48"/>
      <c r="G92" s="256"/>
      <c r="H92" s="48" t="s">
        <v>152</v>
      </c>
      <c r="I92" s="224" t="s">
        <v>26</v>
      </c>
      <c r="J92" s="47"/>
      <c r="K92" s="83">
        <v>21</v>
      </c>
      <c r="L92" s="45"/>
      <c r="M92" s="45"/>
      <c r="N92" s="22"/>
      <c r="O92" s="39" t="s">
        <v>51</v>
      </c>
      <c r="P92" s="43"/>
      <c r="Q92" s="29"/>
      <c r="R92" s="23" t="s">
        <v>28</v>
      </c>
      <c r="S92" s="29" t="s">
        <v>29</v>
      </c>
      <c r="T92" s="38"/>
      <c r="U92" s="38"/>
      <c r="V92" s="38"/>
      <c r="W92" s="38"/>
      <c r="X92" s="38"/>
      <c r="Y92" s="38"/>
      <c r="Z92" s="29" t="s">
        <v>30</v>
      </c>
      <c r="AA92" s="3"/>
      <c r="AB92" s="3"/>
      <c r="AC92" s="3"/>
      <c r="AD92" s="70">
        <v>1</v>
      </c>
      <c r="AE92" s="3"/>
      <c r="AF92" s="3"/>
      <c r="AG92" s="34">
        <f t="shared" ref="AG92:AG128" si="4">SUM(AA92:AF92)</f>
        <v>1</v>
      </c>
      <c r="AH92" s="254"/>
      <c r="AI92" s="254"/>
      <c r="AJ92" s="254"/>
      <c r="AK92" s="254"/>
      <c r="AL92" s="254"/>
    </row>
    <row r="93" spans="1:38" ht="45" hidden="1" x14ac:dyDescent="0.2">
      <c r="A93" s="211">
        <v>79</v>
      </c>
      <c r="B93" s="179" t="s">
        <v>198</v>
      </c>
      <c r="C93" s="48" t="s">
        <v>129</v>
      </c>
      <c r="D93" s="48" t="s">
        <v>199</v>
      </c>
      <c r="E93" s="48"/>
      <c r="F93" s="48"/>
      <c r="G93" s="256"/>
      <c r="H93" s="48" t="s">
        <v>152</v>
      </c>
      <c r="I93" s="224" t="s">
        <v>26</v>
      </c>
      <c r="J93" s="47"/>
      <c r="K93" s="83">
        <v>21</v>
      </c>
      <c r="L93" s="45"/>
      <c r="M93" s="45"/>
      <c r="N93" s="22"/>
      <c r="O93" s="39" t="s">
        <v>51</v>
      </c>
      <c r="P93" s="43"/>
      <c r="Q93" s="29"/>
      <c r="R93" s="23" t="s">
        <v>28</v>
      </c>
      <c r="S93" s="29" t="s">
        <v>29</v>
      </c>
      <c r="T93" s="38"/>
      <c r="U93" s="38"/>
      <c r="V93" s="38"/>
      <c r="W93" s="38"/>
      <c r="X93" s="38"/>
      <c r="Y93" s="38"/>
      <c r="Z93" s="29" t="s">
        <v>30</v>
      </c>
      <c r="AA93" s="3"/>
      <c r="AB93" s="3"/>
      <c r="AC93" s="3"/>
      <c r="AD93" s="70">
        <v>1</v>
      </c>
      <c r="AE93" s="3"/>
      <c r="AF93" s="3"/>
      <c r="AG93" s="34">
        <f t="shared" si="4"/>
        <v>1</v>
      </c>
      <c r="AH93" s="254"/>
      <c r="AI93" s="254"/>
      <c r="AJ93" s="254"/>
      <c r="AK93" s="254"/>
      <c r="AL93" s="254"/>
    </row>
    <row r="94" spans="1:38" ht="45" hidden="1" x14ac:dyDescent="0.2">
      <c r="A94" s="211">
        <v>80</v>
      </c>
      <c r="B94" s="179" t="s">
        <v>200</v>
      </c>
      <c r="C94" s="48" t="s">
        <v>129</v>
      </c>
      <c r="D94" s="48" t="s">
        <v>713</v>
      </c>
      <c r="E94" s="48"/>
      <c r="F94" s="48"/>
      <c r="G94" s="256"/>
      <c r="H94" s="48" t="s">
        <v>152</v>
      </c>
      <c r="I94" s="224" t="s">
        <v>26</v>
      </c>
      <c r="J94" s="47"/>
      <c r="K94" s="83">
        <v>21</v>
      </c>
      <c r="L94" s="45"/>
      <c r="M94" s="45"/>
      <c r="N94" s="22"/>
      <c r="O94" s="39" t="s">
        <v>51</v>
      </c>
      <c r="P94" s="43"/>
      <c r="Q94" s="29"/>
      <c r="R94" s="23" t="s">
        <v>28</v>
      </c>
      <c r="S94" s="29" t="s">
        <v>29</v>
      </c>
      <c r="T94" s="38"/>
      <c r="U94" s="38"/>
      <c r="V94" s="38"/>
      <c r="W94" s="38"/>
      <c r="X94" s="38"/>
      <c r="Y94" s="38"/>
      <c r="Z94" s="29" t="s">
        <v>30</v>
      </c>
      <c r="AA94" s="3"/>
      <c r="AB94" s="3"/>
      <c r="AC94" s="3"/>
      <c r="AD94" s="70">
        <v>1</v>
      </c>
      <c r="AE94" s="3"/>
      <c r="AF94" s="3"/>
      <c r="AG94" s="34">
        <f t="shared" si="4"/>
        <v>1</v>
      </c>
      <c r="AH94" s="254"/>
      <c r="AI94" s="254"/>
      <c r="AJ94" s="254"/>
      <c r="AK94" s="254"/>
      <c r="AL94" s="254"/>
    </row>
    <row r="95" spans="1:38" ht="45" hidden="1" x14ac:dyDescent="0.2">
      <c r="A95" s="211">
        <v>81</v>
      </c>
      <c r="B95" s="179" t="s">
        <v>201</v>
      </c>
      <c r="C95" s="48" t="s">
        <v>129</v>
      </c>
      <c r="D95" s="48" t="s">
        <v>202</v>
      </c>
      <c r="E95" s="48"/>
      <c r="F95" s="48"/>
      <c r="G95" s="256"/>
      <c r="H95" s="48" t="s">
        <v>152</v>
      </c>
      <c r="I95" s="224" t="s">
        <v>26</v>
      </c>
      <c r="J95" s="47"/>
      <c r="K95" s="83">
        <v>21</v>
      </c>
      <c r="L95" s="45"/>
      <c r="M95" s="45"/>
      <c r="N95" s="22"/>
      <c r="O95" s="39" t="s">
        <v>51</v>
      </c>
      <c r="P95" s="43"/>
      <c r="Q95" s="29"/>
      <c r="R95" s="23" t="s">
        <v>28</v>
      </c>
      <c r="S95" s="29" t="s">
        <v>29</v>
      </c>
      <c r="T95" s="38"/>
      <c r="U95" s="38"/>
      <c r="V95" s="38"/>
      <c r="W95" s="38"/>
      <c r="X95" s="38"/>
      <c r="Y95" s="38"/>
      <c r="Z95" s="29" t="s">
        <v>30</v>
      </c>
      <c r="AA95" s="3"/>
      <c r="AB95" s="3"/>
      <c r="AC95" s="3"/>
      <c r="AD95" s="70">
        <v>1</v>
      </c>
      <c r="AE95" s="3"/>
      <c r="AF95" s="3"/>
      <c r="AG95" s="34">
        <f t="shared" si="4"/>
        <v>1</v>
      </c>
      <c r="AH95" s="254"/>
      <c r="AI95" s="254"/>
      <c r="AJ95" s="254"/>
      <c r="AK95" s="254"/>
      <c r="AL95" s="254"/>
    </row>
    <row r="96" spans="1:38" ht="33.75" hidden="1" x14ac:dyDescent="0.2">
      <c r="A96" s="211">
        <v>82</v>
      </c>
      <c r="B96" s="179" t="s">
        <v>474</v>
      </c>
      <c r="C96" s="48" t="s">
        <v>129</v>
      </c>
      <c r="D96" s="48" t="s">
        <v>719</v>
      </c>
      <c r="E96" s="48"/>
      <c r="F96" s="48"/>
      <c r="G96" s="256"/>
      <c r="H96" s="48" t="s">
        <v>125</v>
      </c>
      <c r="I96" s="233">
        <v>1</v>
      </c>
      <c r="J96" s="47"/>
      <c r="K96" s="83">
        <v>21</v>
      </c>
      <c r="L96" s="45"/>
      <c r="M96" s="45"/>
      <c r="N96" s="22"/>
      <c r="O96" s="39" t="s">
        <v>51</v>
      </c>
      <c r="P96" s="43"/>
      <c r="Q96" s="29"/>
      <c r="R96" s="23" t="s">
        <v>28</v>
      </c>
      <c r="S96" s="29" t="s">
        <v>29</v>
      </c>
      <c r="T96" s="38"/>
      <c r="U96" s="38"/>
      <c r="V96" s="38"/>
      <c r="W96" s="38"/>
      <c r="X96" s="38"/>
      <c r="Y96" s="38"/>
      <c r="Z96" s="29" t="s">
        <v>30</v>
      </c>
      <c r="AA96" s="3"/>
      <c r="AB96" s="3"/>
      <c r="AC96" s="3"/>
      <c r="AD96" s="70">
        <v>1</v>
      </c>
      <c r="AE96" s="3"/>
      <c r="AF96" s="3"/>
      <c r="AG96" s="34">
        <f t="shared" si="4"/>
        <v>1</v>
      </c>
      <c r="AH96" s="254"/>
      <c r="AI96" s="254"/>
      <c r="AJ96" s="254"/>
      <c r="AK96" s="254"/>
      <c r="AL96" s="254"/>
    </row>
    <row r="97" spans="1:38" ht="33.75" hidden="1" x14ac:dyDescent="0.2">
      <c r="A97" s="211">
        <v>83</v>
      </c>
      <c r="B97" s="178" t="s">
        <v>203</v>
      </c>
      <c r="C97" s="45" t="s">
        <v>129</v>
      </c>
      <c r="D97" s="45" t="s">
        <v>475</v>
      </c>
      <c r="E97" s="45"/>
      <c r="F97" s="45"/>
      <c r="G97" s="255"/>
      <c r="H97" s="48" t="s">
        <v>476</v>
      </c>
      <c r="I97" s="221" t="s">
        <v>521</v>
      </c>
      <c r="J97" s="47"/>
      <c r="K97" s="83">
        <v>21</v>
      </c>
      <c r="L97" s="45"/>
      <c r="M97" s="45"/>
      <c r="N97" s="22"/>
      <c r="O97" s="39" t="s">
        <v>51</v>
      </c>
      <c r="P97" s="43"/>
      <c r="Q97" s="29"/>
      <c r="R97" s="23" t="s">
        <v>28</v>
      </c>
      <c r="S97" s="29" t="s">
        <v>29</v>
      </c>
      <c r="T97" s="38"/>
      <c r="U97" s="38"/>
      <c r="V97" s="38"/>
      <c r="W97" s="38"/>
      <c r="X97" s="38"/>
      <c r="Y97" s="38"/>
      <c r="Z97" s="29" t="s">
        <v>30</v>
      </c>
      <c r="AA97" s="3"/>
      <c r="AB97" s="3"/>
      <c r="AC97" s="3"/>
      <c r="AD97" s="73">
        <v>5</v>
      </c>
      <c r="AE97" s="3"/>
      <c r="AF97" s="3"/>
      <c r="AG97" s="34">
        <f t="shared" si="4"/>
        <v>5</v>
      </c>
      <c r="AH97" s="254"/>
      <c r="AI97" s="254"/>
      <c r="AJ97" s="254"/>
      <c r="AK97" s="254"/>
      <c r="AL97" s="254"/>
    </row>
    <row r="98" spans="1:38" ht="33.75" hidden="1" x14ac:dyDescent="0.2">
      <c r="A98" s="211">
        <v>84</v>
      </c>
      <c r="B98" s="178" t="s">
        <v>204</v>
      </c>
      <c r="C98" s="45" t="s">
        <v>129</v>
      </c>
      <c r="D98" s="45" t="s">
        <v>205</v>
      </c>
      <c r="E98" s="45"/>
      <c r="F98" s="45"/>
      <c r="G98" s="255"/>
      <c r="H98" s="48" t="s">
        <v>112</v>
      </c>
      <c r="I98" s="221" t="s">
        <v>526</v>
      </c>
      <c r="J98" s="47"/>
      <c r="K98" s="83">
        <v>21</v>
      </c>
      <c r="L98" s="45"/>
      <c r="M98" s="45"/>
      <c r="N98" s="22"/>
      <c r="O98" s="26" t="s">
        <v>206</v>
      </c>
      <c r="P98" s="43"/>
      <c r="Q98" s="29"/>
      <c r="R98" s="23" t="s">
        <v>28</v>
      </c>
      <c r="S98" s="29" t="s">
        <v>29</v>
      </c>
      <c r="T98" s="38"/>
      <c r="U98" s="38"/>
      <c r="V98" s="38"/>
      <c r="W98" s="38"/>
      <c r="X98" s="38"/>
      <c r="Y98" s="38"/>
      <c r="Z98" s="29" t="s">
        <v>30</v>
      </c>
      <c r="AA98" s="3"/>
      <c r="AB98" s="3"/>
      <c r="AC98" s="3"/>
      <c r="AD98" s="3"/>
      <c r="AE98" s="94">
        <v>2</v>
      </c>
      <c r="AF98" s="3"/>
      <c r="AG98" s="34">
        <f t="shared" si="4"/>
        <v>2</v>
      </c>
      <c r="AH98" s="254"/>
      <c r="AI98" s="254"/>
      <c r="AJ98" s="254"/>
      <c r="AK98" s="254"/>
      <c r="AL98" s="254"/>
    </row>
    <row r="99" spans="1:38" ht="31.5" hidden="1" x14ac:dyDescent="0.2">
      <c r="A99" s="211">
        <v>85</v>
      </c>
      <c r="B99" s="177" t="s">
        <v>207</v>
      </c>
      <c r="C99" s="22" t="s">
        <v>129</v>
      </c>
      <c r="D99" s="96" t="s">
        <v>208</v>
      </c>
      <c r="E99" s="96"/>
      <c r="F99" s="96"/>
      <c r="G99" s="258"/>
      <c r="H99" s="35" t="s">
        <v>41</v>
      </c>
      <c r="I99" s="217" t="s">
        <v>291</v>
      </c>
      <c r="J99" s="24"/>
      <c r="K99" s="83">
        <v>21</v>
      </c>
      <c r="L99" s="45"/>
      <c r="M99" s="45"/>
      <c r="N99" s="22"/>
      <c r="O99" s="26" t="s">
        <v>206</v>
      </c>
      <c r="P99" s="43"/>
      <c r="Q99" s="29"/>
      <c r="R99" s="23" t="s">
        <v>28</v>
      </c>
      <c r="S99" s="29" t="s">
        <v>29</v>
      </c>
      <c r="T99" s="38"/>
      <c r="U99" s="38"/>
      <c r="V99" s="38"/>
      <c r="W99" s="38"/>
      <c r="X99" s="38"/>
      <c r="Y99" s="38"/>
      <c r="Z99" s="29" t="s">
        <v>30</v>
      </c>
      <c r="AA99" s="3"/>
      <c r="AB99" s="3"/>
      <c r="AC99" s="3"/>
      <c r="AD99" s="3"/>
      <c r="AE99" s="94">
        <v>2</v>
      </c>
      <c r="AF99" s="3"/>
      <c r="AG99" s="34">
        <f t="shared" si="4"/>
        <v>2</v>
      </c>
      <c r="AH99" s="254"/>
      <c r="AI99" s="254"/>
      <c r="AJ99" s="254"/>
      <c r="AK99" s="254"/>
      <c r="AL99" s="254"/>
    </row>
    <row r="100" spans="1:38" ht="123.75" hidden="1" x14ac:dyDescent="0.2">
      <c r="A100" s="211">
        <v>86</v>
      </c>
      <c r="B100" s="174" t="s">
        <v>209</v>
      </c>
      <c r="C100" s="24" t="s">
        <v>129</v>
      </c>
      <c r="D100" s="22" t="s">
        <v>210</v>
      </c>
      <c r="E100" s="22"/>
      <c r="F100" s="22"/>
      <c r="G100" s="255"/>
      <c r="H100" s="22" t="s">
        <v>190</v>
      </c>
      <c r="I100" s="222" t="s">
        <v>509</v>
      </c>
      <c r="J100" s="24"/>
      <c r="K100" s="83">
        <v>21</v>
      </c>
      <c r="L100" s="45"/>
      <c r="M100" s="45"/>
      <c r="N100" s="22"/>
      <c r="O100" s="50" t="s">
        <v>54</v>
      </c>
      <c r="P100" s="43"/>
      <c r="Q100" s="29"/>
      <c r="R100" s="23" t="s">
        <v>28</v>
      </c>
      <c r="S100" s="29" t="s">
        <v>29</v>
      </c>
      <c r="T100" s="38"/>
      <c r="U100" s="38"/>
      <c r="V100" s="38"/>
      <c r="W100" s="38"/>
      <c r="X100" s="38"/>
      <c r="Y100" s="38"/>
      <c r="Z100" s="29" t="s">
        <v>30</v>
      </c>
      <c r="AA100" s="3"/>
      <c r="AB100" s="3"/>
      <c r="AC100" s="16">
        <v>300</v>
      </c>
      <c r="AD100" s="3"/>
      <c r="AE100" s="3"/>
      <c r="AF100" s="3"/>
      <c r="AG100" s="34">
        <f t="shared" si="4"/>
        <v>300</v>
      </c>
      <c r="AH100" s="254"/>
      <c r="AI100" s="254"/>
      <c r="AJ100" s="254"/>
      <c r="AK100" s="254"/>
      <c r="AL100" s="254"/>
    </row>
    <row r="101" spans="1:38" ht="101.25" hidden="1" x14ac:dyDescent="0.2">
      <c r="A101" s="211">
        <v>87</v>
      </c>
      <c r="B101" s="174" t="s">
        <v>211</v>
      </c>
      <c r="C101" s="24" t="s">
        <v>129</v>
      </c>
      <c r="D101" s="22" t="s">
        <v>212</v>
      </c>
      <c r="E101" s="22"/>
      <c r="F101" s="22"/>
      <c r="G101" s="255"/>
      <c r="H101" s="22" t="s">
        <v>190</v>
      </c>
      <c r="I101" s="222" t="s">
        <v>512</v>
      </c>
      <c r="J101" s="24"/>
      <c r="K101" s="83">
        <v>21</v>
      </c>
      <c r="L101" s="45"/>
      <c r="M101" s="45"/>
      <c r="N101" s="22"/>
      <c r="O101" s="50" t="s">
        <v>54</v>
      </c>
      <c r="P101" s="43"/>
      <c r="Q101" s="29"/>
      <c r="R101" s="23" t="s">
        <v>28</v>
      </c>
      <c r="S101" s="29" t="s">
        <v>29</v>
      </c>
      <c r="T101" s="38"/>
      <c r="U101" s="38"/>
      <c r="V101" s="38"/>
      <c r="W101" s="38"/>
      <c r="X101" s="38"/>
      <c r="Y101" s="38"/>
      <c r="Z101" s="29" t="s">
        <v>30</v>
      </c>
      <c r="AA101" s="3"/>
      <c r="AB101" s="3"/>
      <c r="AC101" s="16">
        <v>200</v>
      </c>
      <c r="AD101" s="3"/>
      <c r="AE101" s="3"/>
      <c r="AF101" s="3"/>
      <c r="AG101" s="34">
        <f t="shared" si="4"/>
        <v>200</v>
      </c>
      <c r="AH101" s="254"/>
      <c r="AI101" s="254"/>
      <c r="AJ101" s="254"/>
      <c r="AK101" s="254"/>
      <c r="AL101" s="254"/>
    </row>
    <row r="102" spans="1:38" ht="78.75" hidden="1" x14ac:dyDescent="0.2">
      <c r="A102" s="211">
        <v>88</v>
      </c>
      <c r="B102" s="176" t="s">
        <v>213</v>
      </c>
      <c r="C102" s="22" t="s">
        <v>129</v>
      </c>
      <c r="D102" s="22" t="s">
        <v>688</v>
      </c>
      <c r="E102" s="22"/>
      <c r="F102" s="22"/>
      <c r="G102" s="255"/>
      <c r="H102" s="35" t="s">
        <v>214</v>
      </c>
      <c r="I102" s="234" t="s">
        <v>512</v>
      </c>
      <c r="J102" s="47"/>
      <c r="K102" s="83">
        <v>21</v>
      </c>
      <c r="L102" s="45"/>
      <c r="M102" s="45"/>
      <c r="N102" s="22"/>
      <c r="O102" s="39" t="s">
        <v>54</v>
      </c>
      <c r="P102" s="43"/>
      <c r="Q102" s="29"/>
      <c r="R102" s="23" t="s">
        <v>28</v>
      </c>
      <c r="S102" s="29" t="s">
        <v>29</v>
      </c>
      <c r="T102" s="38"/>
      <c r="U102" s="38"/>
      <c r="V102" s="38"/>
      <c r="W102" s="38"/>
      <c r="X102" s="38"/>
      <c r="Y102" s="38"/>
      <c r="Z102" s="29" t="s">
        <v>30</v>
      </c>
      <c r="AA102" s="3"/>
      <c r="AB102" s="3"/>
      <c r="AC102" s="16">
        <v>200</v>
      </c>
      <c r="AD102" s="3"/>
      <c r="AE102" s="3"/>
      <c r="AF102" s="3"/>
      <c r="AG102" s="34">
        <f t="shared" si="4"/>
        <v>200</v>
      </c>
      <c r="AH102" s="254"/>
      <c r="AI102" s="254"/>
      <c r="AJ102" s="254"/>
      <c r="AK102" s="254"/>
      <c r="AL102" s="254"/>
    </row>
    <row r="103" spans="1:38" ht="78.75" hidden="1" x14ac:dyDescent="0.2">
      <c r="A103" s="211">
        <v>89</v>
      </c>
      <c r="B103" s="177" t="s">
        <v>215</v>
      </c>
      <c r="C103" s="22" t="s">
        <v>129</v>
      </c>
      <c r="D103" s="95" t="s">
        <v>687</v>
      </c>
      <c r="E103" s="95"/>
      <c r="F103" s="95"/>
      <c r="G103" s="269"/>
      <c r="H103" s="29" t="s">
        <v>216</v>
      </c>
      <c r="I103" s="217" t="s">
        <v>519</v>
      </c>
      <c r="J103" s="24"/>
      <c r="K103" s="83">
        <v>21</v>
      </c>
      <c r="L103" s="45"/>
      <c r="M103" s="45"/>
      <c r="N103" s="22"/>
      <c r="O103" s="39" t="s">
        <v>54</v>
      </c>
      <c r="P103" s="37"/>
      <c r="Q103" s="38"/>
      <c r="R103" s="23" t="s">
        <v>28</v>
      </c>
      <c r="S103" s="29" t="s">
        <v>29</v>
      </c>
      <c r="T103" s="68"/>
      <c r="U103" s="68"/>
      <c r="V103" s="68"/>
      <c r="W103" s="68"/>
      <c r="X103" s="68"/>
      <c r="Y103" s="68"/>
      <c r="Z103" s="29" t="s">
        <v>30</v>
      </c>
      <c r="AA103" s="3"/>
      <c r="AB103" s="3"/>
      <c r="AC103" s="52">
        <v>150</v>
      </c>
      <c r="AD103" s="3"/>
      <c r="AE103" s="3"/>
      <c r="AF103" s="3"/>
      <c r="AG103" s="34">
        <f t="shared" si="4"/>
        <v>150</v>
      </c>
      <c r="AH103" s="254"/>
      <c r="AI103" s="254"/>
      <c r="AJ103" s="254"/>
      <c r="AK103" s="254"/>
      <c r="AL103" s="254"/>
    </row>
    <row r="104" spans="1:38" ht="90" hidden="1" x14ac:dyDescent="0.2">
      <c r="A104" s="211">
        <v>90</v>
      </c>
      <c r="B104" s="177" t="s">
        <v>217</v>
      </c>
      <c r="C104" s="22" t="s">
        <v>129</v>
      </c>
      <c r="D104" s="95" t="s">
        <v>686</v>
      </c>
      <c r="E104" s="95"/>
      <c r="F104" s="95"/>
      <c r="G104" s="269"/>
      <c r="H104" s="29" t="s">
        <v>216</v>
      </c>
      <c r="I104" s="217" t="s">
        <v>534</v>
      </c>
      <c r="J104" s="24"/>
      <c r="K104" s="83">
        <v>21</v>
      </c>
      <c r="L104" s="45"/>
      <c r="M104" s="45"/>
      <c r="N104" s="22"/>
      <c r="O104" s="39" t="s">
        <v>54</v>
      </c>
      <c r="P104" s="37"/>
      <c r="Q104" s="38"/>
      <c r="R104" s="23" t="s">
        <v>28</v>
      </c>
      <c r="S104" s="29" t="s">
        <v>29</v>
      </c>
      <c r="T104" s="38"/>
      <c r="U104" s="38"/>
      <c r="V104" s="38"/>
      <c r="W104" s="38"/>
      <c r="X104" s="38"/>
      <c r="Y104" s="38"/>
      <c r="Z104" s="29" t="s">
        <v>30</v>
      </c>
      <c r="AA104" s="3"/>
      <c r="AB104" s="3"/>
      <c r="AC104" s="52">
        <v>96</v>
      </c>
      <c r="AD104" s="3"/>
      <c r="AE104" s="3"/>
      <c r="AF104" s="3"/>
      <c r="AG104" s="34">
        <f t="shared" si="4"/>
        <v>96</v>
      </c>
      <c r="AH104" s="254"/>
      <c r="AI104" s="254"/>
      <c r="AJ104" s="254"/>
      <c r="AK104" s="254"/>
      <c r="AL104" s="254"/>
    </row>
    <row r="105" spans="1:38" ht="33.75" hidden="1" x14ac:dyDescent="0.2">
      <c r="A105" s="211">
        <v>91</v>
      </c>
      <c r="B105" s="177" t="s">
        <v>218</v>
      </c>
      <c r="C105" s="22" t="s">
        <v>129</v>
      </c>
      <c r="D105" s="96" t="s">
        <v>219</v>
      </c>
      <c r="E105" s="96"/>
      <c r="F105" s="96"/>
      <c r="G105" s="258"/>
      <c r="H105" s="35" t="s">
        <v>112</v>
      </c>
      <c r="I105" s="217" t="s">
        <v>526</v>
      </c>
      <c r="J105" s="24"/>
      <c r="K105" s="83">
        <v>21</v>
      </c>
      <c r="L105" s="45"/>
      <c r="M105" s="45"/>
      <c r="N105" s="22"/>
      <c r="O105" s="39" t="s">
        <v>206</v>
      </c>
      <c r="P105" s="37"/>
      <c r="Q105" s="38"/>
      <c r="R105" s="23"/>
      <c r="S105" s="29"/>
      <c r="T105" s="38"/>
      <c r="U105" s="38"/>
      <c r="V105" s="38"/>
      <c r="W105" s="38"/>
      <c r="X105" s="38"/>
      <c r="Y105" s="38"/>
      <c r="Z105" s="29"/>
      <c r="AA105" s="3"/>
      <c r="AB105" s="3"/>
      <c r="AC105" s="3"/>
      <c r="AD105" s="3"/>
      <c r="AE105" s="94">
        <v>2</v>
      </c>
      <c r="AF105" s="3"/>
      <c r="AG105" s="34">
        <f t="shared" si="4"/>
        <v>2</v>
      </c>
      <c r="AH105" s="254"/>
      <c r="AI105" s="254"/>
      <c r="AJ105" s="254"/>
      <c r="AK105" s="254"/>
      <c r="AL105" s="254"/>
    </row>
    <row r="106" spans="1:38" ht="45" hidden="1" x14ac:dyDescent="0.2">
      <c r="A106" s="211">
        <v>92</v>
      </c>
      <c r="B106" s="177" t="s">
        <v>220</v>
      </c>
      <c r="C106" s="22" t="s">
        <v>129</v>
      </c>
      <c r="D106" s="96" t="s">
        <v>630</v>
      </c>
      <c r="E106" s="96"/>
      <c r="F106" s="96"/>
      <c r="G106" s="258"/>
      <c r="H106" s="35" t="s">
        <v>41</v>
      </c>
      <c r="I106" s="217" t="s">
        <v>526</v>
      </c>
      <c r="J106" s="24"/>
      <c r="K106" s="83">
        <v>21</v>
      </c>
      <c r="L106" s="45"/>
      <c r="M106" s="45"/>
      <c r="N106" s="22"/>
      <c r="O106" s="39" t="s">
        <v>206</v>
      </c>
      <c r="P106" s="37"/>
      <c r="Q106" s="38"/>
      <c r="R106" s="23"/>
      <c r="S106" s="29"/>
      <c r="T106" s="38"/>
      <c r="U106" s="38"/>
      <c r="V106" s="38"/>
      <c r="W106" s="38"/>
      <c r="X106" s="38"/>
      <c r="Y106" s="38"/>
      <c r="Z106" s="29"/>
      <c r="AA106" s="3"/>
      <c r="AB106" s="3"/>
      <c r="AC106" s="3"/>
      <c r="AD106" s="3"/>
      <c r="AE106" s="94">
        <v>2</v>
      </c>
      <c r="AF106" s="3"/>
      <c r="AG106" s="34">
        <f t="shared" si="4"/>
        <v>2</v>
      </c>
      <c r="AH106" s="254"/>
      <c r="AI106" s="254"/>
      <c r="AJ106" s="254"/>
      <c r="AK106" s="254"/>
      <c r="AL106" s="254"/>
    </row>
    <row r="107" spans="1:38" ht="67.5" hidden="1" x14ac:dyDescent="0.2">
      <c r="A107" s="211">
        <v>93</v>
      </c>
      <c r="B107" s="177" t="s">
        <v>221</v>
      </c>
      <c r="C107" s="22" t="s">
        <v>129</v>
      </c>
      <c r="D107" s="97" t="s">
        <v>222</v>
      </c>
      <c r="E107" s="64"/>
      <c r="F107" s="64"/>
      <c r="G107" s="260"/>
      <c r="H107" s="23" t="s">
        <v>41</v>
      </c>
      <c r="I107" s="217" t="s">
        <v>528</v>
      </c>
      <c r="J107" s="24"/>
      <c r="K107" s="83">
        <v>21</v>
      </c>
      <c r="L107" s="45"/>
      <c r="M107" s="45"/>
      <c r="N107" s="22"/>
      <c r="O107" s="39" t="s">
        <v>206</v>
      </c>
      <c r="P107" s="37"/>
      <c r="Q107" s="38"/>
      <c r="R107" s="23"/>
      <c r="S107" s="29"/>
      <c r="T107" s="38"/>
      <c r="U107" s="38"/>
      <c r="V107" s="38"/>
      <c r="W107" s="38"/>
      <c r="X107" s="38"/>
      <c r="Y107" s="38"/>
      <c r="Z107" s="29"/>
      <c r="AA107" s="3"/>
      <c r="AB107" s="3"/>
      <c r="AC107" s="3"/>
      <c r="AD107" s="3"/>
      <c r="AE107" s="94">
        <v>3</v>
      </c>
      <c r="AF107" s="3"/>
      <c r="AG107" s="34">
        <f t="shared" si="4"/>
        <v>3</v>
      </c>
      <c r="AH107" s="254"/>
      <c r="AI107" s="254"/>
      <c r="AJ107" s="254"/>
      <c r="AK107" s="254"/>
      <c r="AL107" s="254"/>
    </row>
    <row r="108" spans="1:38" ht="56.25" hidden="1" x14ac:dyDescent="0.2">
      <c r="A108" s="211">
        <v>94</v>
      </c>
      <c r="B108" s="179" t="s">
        <v>223</v>
      </c>
      <c r="C108" s="45" t="s">
        <v>224</v>
      </c>
      <c r="D108" s="98" t="s">
        <v>225</v>
      </c>
      <c r="E108" s="78"/>
      <c r="F108" s="78"/>
      <c r="G108" s="260"/>
      <c r="H108" s="46" t="s">
        <v>41</v>
      </c>
      <c r="I108" s="232" t="s">
        <v>516</v>
      </c>
      <c r="J108" s="47"/>
      <c r="K108" s="83">
        <v>21</v>
      </c>
      <c r="L108" s="45"/>
      <c r="M108" s="45"/>
      <c r="N108" s="22"/>
      <c r="O108" s="39" t="s">
        <v>226</v>
      </c>
      <c r="P108" s="43"/>
      <c r="Q108" s="29"/>
      <c r="R108" s="23" t="s">
        <v>28</v>
      </c>
      <c r="S108" s="29" t="s">
        <v>29</v>
      </c>
      <c r="T108" s="38"/>
      <c r="U108" s="38"/>
      <c r="V108" s="38"/>
      <c r="W108" s="38"/>
      <c r="X108" s="38"/>
      <c r="Y108" s="38"/>
      <c r="Z108" s="29" t="s">
        <v>30</v>
      </c>
      <c r="AA108" s="3"/>
      <c r="AB108" s="3"/>
      <c r="AC108" s="52">
        <v>3000</v>
      </c>
      <c r="AD108" s="99">
        <v>3000</v>
      </c>
      <c r="AE108" s="3"/>
      <c r="AF108" s="3"/>
      <c r="AG108" s="34">
        <f t="shared" si="4"/>
        <v>6000</v>
      </c>
      <c r="AH108" s="254"/>
      <c r="AI108" s="254"/>
      <c r="AJ108" s="254"/>
      <c r="AK108" s="254"/>
      <c r="AL108" s="254"/>
    </row>
    <row r="109" spans="1:38" ht="56.25" hidden="1" x14ac:dyDescent="0.2">
      <c r="A109" s="211">
        <v>95</v>
      </c>
      <c r="B109" s="190" t="s">
        <v>227</v>
      </c>
      <c r="C109" s="47" t="s">
        <v>224</v>
      </c>
      <c r="D109" s="100" t="s">
        <v>228</v>
      </c>
      <c r="E109" s="101"/>
      <c r="F109" s="101"/>
      <c r="G109" s="270"/>
      <c r="H109" s="46" t="s">
        <v>41</v>
      </c>
      <c r="I109" s="232" t="s">
        <v>535</v>
      </c>
      <c r="J109" s="47"/>
      <c r="K109" s="83">
        <v>21</v>
      </c>
      <c r="L109" s="45"/>
      <c r="M109" s="45"/>
      <c r="N109" s="22"/>
      <c r="O109" s="39" t="s">
        <v>229</v>
      </c>
      <c r="P109" s="43"/>
      <c r="Q109" s="29"/>
      <c r="R109" s="23" t="s">
        <v>28</v>
      </c>
      <c r="S109" s="29" t="s">
        <v>29</v>
      </c>
      <c r="T109" s="38"/>
      <c r="U109" s="38"/>
      <c r="V109" s="38"/>
      <c r="W109" s="38"/>
      <c r="X109" s="38"/>
      <c r="Y109" s="38"/>
      <c r="Z109" s="29" t="s">
        <v>30</v>
      </c>
      <c r="AA109" s="3"/>
      <c r="AB109" s="3"/>
      <c r="AC109" s="52">
        <v>30000</v>
      </c>
      <c r="AD109" s="99">
        <v>3500</v>
      </c>
      <c r="AE109" s="3"/>
      <c r="AF109" s="102">
        <v>400000</v>
      </c>
      <c r="AG109" s="34">
        <f t="shared" si="4"/>
        <v>433500</v>
      </c>
      <c r="AH109" s="254"/>
      <c r="AI109" s="254"/>
      <c r="AJ109" s="254"/>
      <c r="AK109" s="254"/>
      <c r="AL109" s="254"/>
    </row>
    <row r="110" spans="1:38" ht="90" hidden="1" x14ac:dyDescent="0.2">
      <c r="A110" s="211">
        <v>96</v>
      </c>
      <c r="B110" s="179" t="s">
        <v>230</v>
      </c>
      <c r="C110" s="45" t="s">
        <v>224</v>
      </c>
      <c r="D110" s="103" t="s">
        <v>231</v>
      </c>
      <c r="E110" s="48"/>
      <c r="F110" s="48"/>
      <c r="G110" s="256"/>
      <c r="H110" s="46" t="s">
        <v>41</v>
      </c>
      <c r="I110" s="232" t="s">
        <v>513</v>
      </c>
      <c r="J110" s="47"/>
      <c r="K110" s="83">
        <v>21</v>
      </c>
      <c r="L110" s="45"/>
      <c r="M110" s="45"/>
      <c r="N110" s="22"/>
      <c r="O110" s="39" t="s">
        <v>54</v>
      </c>
      <c r="P110" s="43"/>
      <c r="Q110" s="29"/>
      <c r="R110" s="23" t="s">
        <v>28</v>
      </c>
      <c r="S110" s="29" t="s">
        <v>29</v>
      </c>
      <c r="T110" s="38"/>
      <c r="U110" s="38"/>
      <c r="V110" s="38"/>
      <c r="W110" s="38"/>
      <c r="X110" s="38"/>
      <c r="Y110" s="38"/>
      <c r="Z110" s="29" t="s">
        <v>30</v>
      </c>
      <c r="AA110" s="3"/>
      <c r="AB110" s="3"/>
      <c r="AC110" s="52">
        <v>20000</v>
      </c>
      <c r="AD110" s="3"/>
      <c r="AE110" s="3"/>
      <c r="AF110" s="3"/>
      <c r="AG110" s="34">
        <f t="shared" si="4"/>
        <v>20000</v>
      </c>
      <c r="AH110" s="254"/>
      <c r="AI110" s="254"/>
      <c r="AJ110" s="254"/>
      <c r="AK110" s="254"/>
      <c r="AL110" s="254"/>
    </row>
    <row r="111" spans="1:38" ht="52.5" hidden="1" x14ac:dyDescent="0.2">
      <c r="A111" s="211">
        <v>97</v>
      </c>
      <c r="B111" s="181" t="s">
        <v>477</v>
      </c>
      <c r="C111" s="104" t="s">
        <v>224</v>
      </c>
      <c r="D111" s="105" t="s">
        <v>478</v>
      </c>
      <c r="E111" s="86"/>
      <c r="F111" s="86"/>
      <c r="G111" s="267"/>
      <c r="H111" s="86" t="s">
        <v>41</v>
      </c>
      <c r="I111" s="232" t="s">
        <v>536</v>
      </c>
      <c r="J111" s="47"/>
      <c r="K111" s="83">
        <v>21</v>
      </c>
      <c r="L111" s="45"/>
      <c r="M111" s="45"/>
      <c r="N111" s="22"/>
      <c r="O111" s="50" t="s">
        <v>51</v>
      </c>
      <c r="P111" s="43"/>
      <c r="Q111" s="29"/>
      <c r="R111" s="23" t="s">
        <v>28</v>
      </c>
      <c r="S111" s="29" t="s">
        <v>29</v>
      </c>
      <c r="T111" s="38"/>
      <c r="U111" s="38"/>
      <c r="V111" s="38"/>
      <c r="W111" s="38"/>
      <c r="X111" s="38"/>
      <c r="Y111" s="38"/>
      <c r="Z111" s="29" t="s">
        <v>30</v>
      </c>
      <c r="AA111" s="3"/>
      <c r="AB111" s="3"/>
      <c r="AC111" s="3"/>
      <c r="AD111" s="99">
        <v>5000</v>
      </c>
      <c r="AE111" s="3"/>
      <c r="AF111" s="3"/>
      <c r="AG111" s="34">
        <f t="shared" si="4"/>
        <v>5000</v>
      </c>
      <c r="AH111" s="254"/>
      <c r="AI111" s="254"/>
      <c r="AJ111" s="254"/>
      <c r="AK111" s="254"/>
      <c r="AL111" s="254"/>
    </row>
    <row r="112" spans="1:38" ht="90" hidden="1" x14ac:dyDescent="0.2">
      <c r="A112" s="211">
        <v>98</v>
      </c>
      <c r="B112" s="178" t="s">
        <v>232</v>
      </c>
      <c r="C112" s="45" t="s">
        <v>224</v>
      </c>
      <c r="D112" s="106" t="s">
        <v>233</v>
      </c>
      <c r="E112" s="45"/>
      <c r="F112" s="45"/>
      <c r="G112" s="255"/>
      <c r="H112" s="46" t="s">
        <v>41</v>
      </c>
      <c r="I112" s="224" t="s">
        <v>507</v>
      </c>
      <c r="J112" s="47"/>
      <c r="K112" s="83">
        <v>21</v>
      </c>
      <c r="L112" s="45"/>
      <c r="M112" s="45"/>
      <c r="N112" s="22"/>
      <c r="O112" s="50" t="s">
        <v>36</v>
      </c>
      <c r="P112" s="43"/>
      <c r="Q112" s="29"/>
      <c r="R112" s="23" t="s">
        <v>28</v>
      </c>
      <c r="S112" s="29" t="s">
        <v>29</v>
      </c>
      <c r="T112" s="38"/>
      <c r="U112" s="38"/>
      <c r="V112" s="38"/>
      <c r="W112" s="38"/>
      <c r="X112" s="38"/>
      <c r="Y112" s="38"/>
      <c r="Z112" s="29" t="s">
        <v>30</v>
      </c>
      <c r="AA112" s="3"/>
      <c r="AB112" s="41">
        <v>2000</v>
      </c>
      <c r="AC112" s="3"/>
      <c r="AD112" s="3"/>
      <c r="AE112" s="3"/>
      <c r="AF112" s="3"/>
      <c r="AG112" s="34">
        <f t="shared" si="4"/>
        <v>2000</v>
      </c>
      <c r="AH112" s="254"/>
      <c r="AI112" s="254"/>
      <c r="AJ112" s="254"/>
      <c r="AK112" s="254"/>
      <c r="AL112" s="254"/>
    </row>
    <row r="113" spans="1:38" ht="56.25" hidden="1" x14ac:dyDescent="0.2">
      <c r="A113" s="211">
        <v>99</v>
      </c>
      <c r="B113" s="178" t="s">
        <v>234</v>
      </c>
      <c r="C113" s="45" t="s">
        <v>224</v>
      </c>
      <c r="D113" s="106" t="s">
        <v>235</v>
      </c>
      <c r="E113" s="45"/>
      <c r="F113" s="45"/>
      <c r="G113" s="255"/>
      <c r="H113" s="46" t="s">
        <v>41</v>
      </c>
      <c r="I113" s="232" t="s">
        <v>537</v>
      </c>
      <c r="J113" s="47"/>
      <c r="K113" s="83">
        <v>21</v>
      </c>
      <c r="L113" s="45"/>
      <c r="M113" s="45"/>
      <c r="N113" s="22"/>
      <c r="O113" s="39" t="s">
        <v>236</v>
      </c>
      <c r="P113" s="43"/>
      <c r="Q113" s="29"/>
      <c r="R113" s="23" t="s">
        <v>28</v>
      </c>
      <c r="S113" s="29" t="s">
        <v>29</v>
      </c>
      <c r="T113" s="38"/>
      <c r="U113" s="38"/>
      <c r="V113" s="38"/>
      <c r="W113" s="38"/>
      <c r="X113" s="38"/>
      <c r="Y113" s="38"/>
      <c r="Z113" s="29" t="s">
        <v>30</v>
      </c>
      <c r="AA113" s="3"/>
      <c r="AB113" s="41">
        <v>5000</v>
      </c>
      <c r="AC113" s="52">
        <v>300</v>
      </c>
      <c r="AD113" s="73">
        <v>30</v>
      </c>
      <c r="AE113" s="3"/>
      <c r="AF113" s="3"/>
      <c r="AG113" s="34">
        <f t="shared" si="4"/>
        <v>5330</v>
      </c>
      <c r="AH113" s="254"/>
      <c r="AI113" s="254"/>
      <c r="AJ113" s="254"/>
      <c r="AK113" s="254"/>
      <c r="AL113" s="254"/>
    </row>
    <row r="114" spans="1:38" ht="45" hidden="1" x14ac:dyDescent="0.2">
      <c r="A114" s="211">
        <v>100</v>
      </c>
      <c r="B114" s="178" t="s">
        <v>237</v>
      </c>
      <c r="C114" s="45" t="s">
        <v>224</v>
      </c>
      <c r="D114" s="106" t="s">
        <v>720</v>
      </c>
      <c r="E114" s="45"/>
      <c r="F114" s="45"/>
      <c r="G114" s="255"/>
      <c r="H114" s="49" t="s">
        <v>125</v>
      </c>
      <c r="I114" s="232" t="s">
        <v>538</v>
      </c>
      <c r="J114" s="47"/>
      <c r="K114" s="83">
        <v>21</v>
      </c>
      <c r="L114" s="45"/>
      <c r="M114" s="45"/>
      <c r="N114" s="22"/>
      <c r="O114" s="39" t="s">
        <v>238</v>
      </c>
      <c r="P114" s="43"/>
      <c r="Q114" s="29"/>
      <c r="R114" s="23" t="s">
        <v>28</v>
      </c>
      <c r="S114" s="29" t="s">
        <v>29</v>
      </c>
      <c r="T114" s="38"/>
      <c r="U114" s="38"/>
      <c r="V114" s="38"/>
      <c r="W114" s="38"/>
      <c r="X114" s="38"/>
      <c r="Y114" s="38"/>
      <c r="Z114" s="29" t="s">
        <v>30</v>
      </c>
      <c r="AA114" s="3"/>
      <c r="AB114" s="41">
        <v>600</v>
      </c>
      <c r="AC114" s="52">
        <v>5</v>
      </c>
      <c r="AD114" s="107"/>
      <c r="AE114" s="3"/>
      <c r="AF114" s="3"/>
      <c r="AG114" s="34">
        <f t="shared" si="4"/>
        <v>605</v>
      </c>
      <c r="AH114" s="254"/>
      <c r="AI114" s="254"/>
      <c r="AJ114" s="254"/>
      <c r="AK114" s="254"/>
      <c r="AL114" s="254"/>
    </row>
    <row r="115" spans="1:38" ht="67.5" hidden="1" x14ac:dyDescent="0.2">
      <c r="A115" s="211">
        <v>101</v>
      </c>
      <c r="B115" s="180" t="s">
        <v>239</v>
      </c>
      <c r="C115" s="22" t="s">
        <v>224</v>
      </c>
      <c r="D115" s="108" t="s">
        <v>631</v>
      </c>
      <c r="E115" s="45"/>
      <c r="F115" s="45"/>
      <c r="G115" s="255"/>
      <c r="H115" s="23" t="s">
        <v>41</v>
      </c>
      <c r="I115" s="217" t="s">
        <v>522</v>
      </c>
      <c r="J115" s="47"/>
      <c r="K115" s="83">
        <v>21</v>
      </c>
      <c r="L115" s="45"/>
      <c r="M115" s="45"/>
      <c r="N115" s="22"/>
      <c r="O115" s="50" t="s">
        <v>36</v>
      </c>
      <c r="P115" s="37"/>
      <c r="Q115" s="38"/>
      <c r="R115" s="23" t="s">
        <v>28</v>
      </c>
      <c r="S115" s="29" t="s">
        <v>29</v>
      </c>
      <c r="T115" s="38"/>
      <c r="U115" s="38"/>
      <c r="V115" s="38"/>
      <c r="W115" s="38"/>
      <c r="X115" s="38"/>
      <c r="Y115" s="38"/>
      <c r="Z115" s="29" t="s">
        <v>30</v>
      </c>
      <c r="AA115" s="3"/>
      <c r="AB115" s="41">
        <v>500</v>
      </c>
      <c r="AC115" s="3"/>
      <c r="AD115" s="3"/>
      <c r="AE115" s="3"/>
      <c r="AF115" s="3"/>
      <c r="AG115" s="34">
        <f t="shared" si="4"/>
        <v>500</v>
      </c>
      <c r="AH115" s="254"/>
      <c r="AI115" s="254"/>
      <c r="AJ115" s="254"/>
      <c r="AK115" s="254"/>
      <c r="AL115" s="254"/>
    </row>
    <row r="116" spans="1:38" ht="45" hidden="1" x14ac:dyDescent="0.2">
      <c r="A116" s="211">
        <v>102</v>
      </c>
      <c r="B116" s="180" t="s">
        <v>240</v>
      </c>
      <c r="C116" s="22" t="s">
        <v>224</v>
      </c>
      <c r="D116" s="106" t="s">
        <v>632</v>
      </c>
      <c r="E116" s="45"/>
      <c r="F116" s="45"/>
      <c r="G116" s="255"/>
      <c r="H116" s="23" t="s">
        <v>41</v>
      </c>
      <c r="I116" s="217" t="s">
        <v>539</v>
      </c>
      <c r="J116" s="47"/>
      <c r="K116" s="83">
        <v>21</v>
      </c>
      <c r="L116" s="45"/>
      <c r="M116" s="45"/>
      <c r="N116" s="22"/>
      <c r="O116" s="50" t="s">
        <v>241</v>
      </c>
      <c r="P116" s="37"/>
      <c r="Q116" s="38"/>
      <c r="R116" s="23" t="s">
        <v>28</v>
      </c>
      <c r="S116" s="29" t="s">
        <v>29</v>
      </c>
      <c r="T116" s="38"/>
      <c r="U116" s="38"/>
      <c r="V116" s="38"/>
      <c r="W116" s="38"/>
      <c r="X116" s="38"/>
      <c r="Y116" s="38"/>
      <c r="Z116" s="29" t="s">
        <v>30</v>
      </c>
      <c r="AA116" s="3"/>
      <c r="AB116" s="41">
        <v>3000</v>
      </c>
      <c r="AC116" s="3"/>
      <c r="AD116" s="99">
        <v>20000</v>
      </c>
      <c r="AE116" s="3"/>
      <c r="AF116" s="3"/>
      <c r="AG116" s="34">
        <f t="shared" si="4"/>
        <v>23000</v>
      </c>
      <c r="AH116" s="254"/>
      <c r="AI116" s="254"/>
      <c r="AJ116" s="254"/>
      <c r="AK116" s="254"/>
      <c r="AL116" s="254"/>
    </row>
    <row r="117" spans="1:38" ht="67.5" hidden="1" x14ac:dyDescent="0.2">
      <c r="A117" s="211">
        <v>103</v>
      </c>
      <c r="B117" s="179" t="s">
        <v>242</v>
      </c>
      <c r="C117" s="45" t="s">
        <v>224</v>
      </c>
      <c r="D117" s="103" t="s">
        <v>243</v>
      </c>
      <c r="E117" s="48"/>
      <c r="F117" s="48"/>
      <c r="G117" s="256"/>
      <c r="H117" s="29" t="s">
        <v>41</v>
      </c>
      <c r="I117" s="235">
        <v>36000</v>
      </c>
      <c r="J117" s="47"/>
      <c r="K117" s="83">
        <v>21</v>
      </c>
      <c r="L117" s="45"/>
      <c r="M117" s="45"/>
      <c r="N117" s="22"/>
      <c r="O117" s="109" t="s">
        <v>54</v>
      </c>
      <c r="P117" s="37"/>
      <c r="Q117" s="38"/>
      <c r="R117" s="23" t="s">
        <v>28</v>
      </c>
      <c r="S117" s="29" t="s">
        <v>29</v>
      </c>
      <c r="T117" s="38"/>
      <c r="U117" s="38"/>
      <c r="V117" s="38"/>
      <c r="W117" s="38"/>
      <c r="X117" s="38"/>
      <c r="Y117" s="38"/>
      <c r="Z117" s="29" t="s">
        <v>30</v>
      </c>
      <c r="AA117" s="3"/>
      <c r="AB117" s="3"/>
      <c r="AC117" s="52">
        <v>36000</v>
      </c>
      <c r="AD117" s="3"/>
      <c r="AE117" s="3"/>
      <c r="AF117" s="3"/>
      <c r="AG117" s="34">
        <f t="shared" si="4"/>
        <v>36000</v>
      </c>
      <c r="AH117" s="254"/>
      <c r="AI117" s="254"/>
      <c r="AJ117" s="254"/>
      <c r="AK117" s="254"/>
      <c r="AL117" s="254"/>
    </row>
    <row r="118" spans="1:38" ht="67.5" hidden="1" x14ac:dyDescent="0.2">
      <c r="A118" s="211">
        <v>104</v>
      </c>
      <c r="B118" s="179" t="s">
        <v>244</v>
      </c>
      <c r="C118" s="45" t="s">
        <v>224</v>
      </c>
      <c r="D118" s="103" t="s">
        <v>245</v>
      </c>
      <c r="E118" s="48"/>
      <c r="F118" s="48"/>
      <c r="G118" s="256"/>
      <c r="H118" s="29" t="s">
        <v>41</v>
      </c>
      <c r="I118" s="217" t="s">
        <v>516</v>
      </c>
      <c r="J118" s="47"/>
      <c r="K118" s="83">
        <v>21</v>
      </c>
      <c r="L118" s="45"/>
      <c r="M118" s="45"/>
      <c r="N118" s="22"/>
      <c r="O118" s="109" t="s">
        <v>54</v>
      </c>
      <c r="P118" s="37"/>
      <c r="Q118" s="38"/>
      <c r="R118" s="23" t="s">
        <v>28</v>
      </c>
      <c r="S118" s="29" t="s">
        <v>29</v>
      </c>
      <c r="T118" s="38"/>
      <c r="U118" s="38"/>
      <c r="V118" s="38"/>
      <c r="W118" s="38"/>
      <c r="X118" s="38"/>
      <c r="Y118" s="38"/>
      <c r="Z118" s="29" t="s">
        <v>30</v>
      </c>
      <c r="AA118" s="3"/>
      <c r="AB118" s="3"/>
      <c r="AC118" s="52">
        <v>6000</v>
      </c>
      <c r="AD118" s="3"/>
      <c r="AE118" s="3"/>
      <c r="AF118" s="3"/>
      <c r="AG118" s="34">
        <f t="shared" si="4"/>
        <v>6000</v>
      </c>
      <c r="AH118" s="254"/>
      <c r="AI118" s="254"/>
      <c r="AJ118" s="254"/>
      <c r="AK118" s="254"/>
      <c r="AL118" s="254"/>
    </row>
    <row r="119" spans="1:38" ht="67.5" hidden="1" x14ac:dyDescent="0.2">
      <c r="A119" s="211">
        <v>105</v>
      </c>
      <c r="B119" s="179" t="s">
        <v>246</v>
      </c>
      <c r="C119" s="45" t="s">
        <v>224</v>
      </c>
      <c r="D119" s="103" t="s">
        <v>247</v>
      </c>
      <c r="E119" s="48"/>
      <c r="F119" s="48"/>
      <c r="G119" s="256"/>
      <c r="H119" s="29" t="s">
        <v>41</v>
      </c>
      <c r="I119" s="236">
        <v>1000</v>
      </c>
      <c r="J119" s="47"/>
      <c r="K119" s="83">
        <v>21</v>
      </c>
      <c r="L119" s="45"/>
      <c r="M119" s="45"/>
      <c r="N119" s="22"/>
      <c r="O119" s="109" t="s">
        <v>54</v>
      </c>
      <c r="P119" s="37"/>
      <c r="Q119" s="38"/>
      <c r="R119" s="23" t="s">
        <v>28</v>
      </c>
      <c r="S119" s="29" t="s">
        <v>29</v>
      </c>
      <c r="T119" s="38"/>
      <c r="U119" s="38"/>
      <c r="V119" s="38"/>
      <c r="W119" s="38"/>
      <c r="X119" s="38"/>
      <c r="Y119" s="38"/>
      <c r="Z119" s="29" t="s">
        <v>30</v>
      </c>
      <c r="AA119" s="3"/>
      <c r="AB119" s="3"/>
      <c r="AC119" s="52">
        <v>1000</v>
      </c>
      <c r="AD119" s="3"/>
      <c r="AE119" s="3"/>
      <c r="AF119" s="3"/>
      <c r="AG119" s="34">
        <f t="shared" si="4"/>
        <v>1000</v>
      </c>
      <c r="AH119" s="254"/>
      <c r="AI119" s="254"/>
      <c r="AJ119" s="254"/>
      <c r="AK119" s="254"/>
      <c r="AL119" s="254"/>
    </row>
    <row r="120" spans="1:38" ht="67.5" hidden="1" x14ac:dyDescent="0.2">
      <c r="A120" s="211">
        <v>106</v>
      </c>
      <c r="B120" s="179" t="s">
        <v>248</v>
      </c>
      <c r="C120" s="45" t="s">
        <v>224</v>
      </c>
      <c r="D120" s="103" t="s">
        <v>249</v>
      </c>
      <c r="E120" s="48"/>
      <c r="F120" s="48"/>
      <c r="G120" s="256"/>
      <c r="H120" s="62" t="s">
        <v>41</v>
      </c>
      <c r="I120" s="237">
        <v>20000</v>
      </c>
      <c r="J120" s="47"/>
      <c r="K120" s="83">
        <v>21</v>
      </c>
      <c r="L120" s="45"/>
      <c r="M120" s="45"/>
      <c r="N120" s="22"/>
      <c r="O120" s="109" t="s">
        <v>54</v>
      </c>
      <c r="P120" s="37"/>
      <c r="Q120" s="38"/>
      <c r="R120" s="23" t="s">
        <v>28</v>
      </c>
      <c r="S120" s="29" t="s">
        <v>29</v>
      </c>
      <c r="T120" s="38"/>
      <c r="U120" s="38"/>
      <c r="V120" s="38"/>
      <c r="W120" s="38"/>
      <c r="X120" s="38"/>
      <c r="Y120" s="38"/>
      <c r="Z120" s="29" t="s">
        <v>30</v>
      </c>
      <c r="AA120" s="3"/>
      <c r="AB120" s="3"/>
      <c r="AC120" s="52">
        <v>20000</v>
      </c>
      <c r="AD120" s="3"/>
      <c r="AE120" s="3"/>
      <c r="AF120" s="3"/>
      <c r="AG120" s="34">
        <f t="shared" si="4"/>
        <v>20000</v>
      </c>
      <c r="AH120" s="254"/>
      <c r="AI120" s="254"/>
      <c r="AJ120" s="254"/>
      <c r="AK120" s="254"/>
      <c r="AL120" s="254"/>
    </row>
    <row r="121" spans="1:38" ht="45" hidden="1" x14ac:dyDescent="0.2">
      <c r="A121" s="211">
        <v>107</v>
      </c>
      <c r="B121" s="179" t="s">
        <v>250</v>
      </c>
      <c r="C121" s="45" t="s">
        <v>224</v>
      </c>
      <c r="D121" s="110" t="s">
        <v>251</v>
      </c>
      <c r="E121" s="48"/>
      <c r="F121" s="48"/>
      <c r="G121" s="256"/>
      <c r="H121" s="62" t="s">
        <v>41</v>
      </c>
      <c r="I121" s="237">
        <v>4000</v>
      </c>
      <c r="J121" s="47"/>
      <c r="K121" s="83">
        <v>21</v>
      </c>
      <c r="L121" s="45"/>
      <c r="M121" s="45"/>
      <c r="N121" s="22"/>
      <c r="O121" s="109" t="s">
        <v>54</v>
      </c>
      <c r="P121" s="37"/>
      <c r="Q121" s="38"/>
      <c r="R121" s="23" t="s">
        <v>28</v>
      </c>
      <c r="S121" s="29" t="s">
        <v>29</v>
      </c>
      <c r="T121" s="38"/>
      <c r="U121" s="38"/>
      <c r="V121" s="38"/>
      <c r="W121" s="38"/>
      <c r="X121" s="38"/>
      <c r="Y121" s="38"/>
      <c r="Z121" s="29" t="s">
        <v>30</v>
      </c>
      <c r="AA121" s="3"/>
      <c r="AB121" s="3"/>
      <c r="AC121" s="52">
        <v>4000</v>
      </c>
      <c r="AD121" s="3"/>
      <c r="AE121" s="3"/>
      <c r="AF121" s="3"/>
      <c r="AG121" s="34">
        <f t="shared" si="4"/>
        <v>4000</v>
      </c>
      <c r="AH121" s="254"/>
      <c r="AI121" s="254"/>
      <c r="AJ121" s="254"/>
      <c r="AK121" s="254"/>
      <c r="AL121" s="254"/>
    </row>
    <row r="122" spans="1:38" ht="33.75" hidden="1" x14ac:dyDescent="0.2">
      <c r="A122" s="211">
        <v>108</v>
      </c>
      <c r="B122" s="179" t="s">
        <v>496</v>
      </c>
      <c r="C122" s="62" t="s">
        <v>129</v>
      </c>
      <c r="D122" s="103" t="s">
        <v>497</v>
      </c>
      <c r="E122" s="48"/>
      <c r="F122" s="48"/>
      <c r="G122" s="256"/>
      <c r="H122" s="62" t="s">
        <v>41</v>
      </c>
      <c r="I122" s="232" t="s">
        <v>507</v>
      </c>
      <c r="J122" s="47"/>
      <c r="K122" s="83">
        <v>21</v>
      </c>
      <c r="L122" s="45"/>
      <c r="M122" s="45"/>
      <c r="N122" s="22"/>
      <c r="O122" s="109" t="s">
        <v>54</v>
      </c>
      <c r="P122" s="37"/>
      <c r="Q122" s="38"/>
      <c r="R122" s="23"/>
      <c r="S122" s="29"/>
      <c r="T122" s="38"/>
      <c r="U122" s="38"/>
      <c r="V122" s="38"/>
      <c r="W122" s="38"/>
      <c r="X122" s="38"/>
      <c r="Y122" s="38"/>
      <c r="Z122" s="29"/>
      <c r="AA122" s="3"/>
      <c r="AB122" s="3"/>
      <c r="AC122" s="52">
        <v>2000</v>
      </c>
      <c r="AD122" s="3"/>
      <c r="AE122" s="3"/>
      <c r="AF122" s="3"/>
      <c r="AG122" s="34">
        <f t="shared" si="4"/>
        <v>2000</v>
      </c>
      <c r="AH122" s="254"/>
      <c r="AI122" s="254"/>
      <c r="AJ122" s="254"/>
      <c r="AK122" s="254"/>
      <c r="AL122" s="254"/>
    </row>
    <row r="123" spans="1:38" ht="45" hidden="1" x14ac:dyDescent="0.2">
      <c r="A123" s="211">
        <v>109</v>
      </c>
      <c r="B123" s="178" t="s">
        <v>252</v>
      </c>
      <c r="C123" s="45" t="s">
        <v>224</v>
      </c>
      <c r="D123" s="111" t="s">
        <v>721</v>
      </c>
      <c r="E123" s="56"/>
      <c r="F123" s="56"/>
      <c r="G123" s="257"/>
      <c r="H123" s="62" t="s">
        <v>41</v>
      </c>
      <c r="I123" s="238">
        <v>200000</v>
      </c>
      <c r="J123" s="47"/>
      <c r="K123" s="83">
        <v>21</v>
      </c>
      <c r="L123" s="45"/>
      <c r="M123" s="45"/>
      <c r="N123" s="22"/>
      <c r="O123" s="109" t="s">
        <v>54</v>
      </c>
      <c r="P123" s="37"/>
      <c r="Q123" s="38"/>
      <c r="R123" s="23" t="s">
        <v>28</v>
      </c>
      <c r="S123" s="29" t="s">
        <v>29</v>
      </c>
      <c r="T123" s="38"/>
      <c r="U123" s="38"/>
      <c r="V123" s="38"/>
      <c r="W123" s="38"/>
      <c r="X123" s="38"/>
      <c r="Y123" s="38"/>
      <c r="Z123" s="29" t="s">
        <v>30</v>
      </c>
      <c r="AA123" s="3"/>
      <c r="AB123" s="3"/>
      <c r="AC123" s="52">
        <v>200000</v>
      </c>
      <c r="AD123" s="3"/>
      <c r="AE123" s="3"/>
      <c r="AF123" s="3"/>
      <c r="AG123" s="34">
        <f t="shared" si="4"/>
        <v>200000</v>
      </c>
      <c r="AH123" s="254"/>
      <c r="AI123" s="254"/>
      <c r="AJ123" s="254"/>
      <c r="AK123" s="254"/>
      <c r="AL123" s="254"/>
    </row>
    <row r="124" spans="1:38" ht="101.25" hidden="1" x14ac:dyDescent="0.2">
      <c r="A124" s="211">
        <v>110</v>
      </c>
      <c r="B124" s="179" t="s">
        <v>253</v>
      </c>
      <c r="C124" s="45" t="s">
        <v>224</v>
      </c>
      <c r="D124" s="103" t="s">
        <v>722</v>
      </c>
      <c r="E124" s="48"/>
      <c r="F124" s="48"/>
      <c r="G124" s="256"/>
      <c r="H124" s="62" t="s">
        <v>41</v>
      </c>
      <c r="I124" s="221" t="s">
        <v>540</v>
      </c>
      <c r="J124" s="47"/>
      <c r="K124" s="83">
        <v>21</v>
      </c>
      <c r="L124" s="45"/>
      <c r="M124" s="45"/>
      <c r="N124" s="22"/>
      <c r="O124" s="109" t="s">
        <v>54</v>
      </c>
      <c r="P124" s="37"/>
      <c r="Q124" s="38"/>
      <c r="R124" s="23" t="s">
        <v>28</v>
      </c>
      <c r="S124" s="29" t="s">
        <v>29</v>
      </c>
      <c r="T124" s="38"/>
      <c r="U124" s="38"/>
      <c r="V124" s="38"/>
      <c r="W124" s="38"/>
      <c r="X124" s="38"/>
      <c r="Y124" s="38"/>
      <c r="Z124" s="29" t="s">
        <v>30</v>
      </c>
      <c r="AA124" s="3"/>
      <c r="AB124" s="3"/>
      <c r="AC124" s="52">
        <v>3000</v>
      </c>
      <c r="AD124" s="3"/>
      <c r="AE124" s="3"/>
      <c r="AF124" s="3"/>
      <c r="AG124" s="34">
        <f t="shared" si="4"/>
        <v>3000</v>
      </c>
      <c r="AH124" s="254"/>
      <c r="AI124" s="254"/>
      <c r="AJ124" s="254"/>
      <c r="AK124" s="254"/>
      <c r="AL124" s="254"/>
    </row>
    <row r="125" spans="1:38" ht="67.5" hidden="1" x14ac:dyDescent="0.2">
      <c r="A125" s="211">
        <v>111</v>
      </c>
      <c r="B125" s="176" t="s">
        <v>254</v>
      </c>
      <c r="C125" s="22" t="s">
        <v>224</v>
      </c>
      <c r="D125" s="112" t="s">
        <v>723</v>
      </c>
      <c r="E125" s="35"/>
      <c r="F125" s="35"/>
      <c r="G125" s="256"/>
      <c r="H125" s="29" t="s">
        <v>41</v>
      </c>
      <c r="I125" s="217" t="s">
        <v>541</v>
      </c>
      <c r="J125" s="24"/>
      <c r="K125" s="83">
        <v>21</v>
      </c>
      <c r="L125" s="45"/>
      <c r="M125" s="45"/>
      <c r="N125" s="22"/>
      <c r="O125" s="109" t="s">
        <v>54</v>
      </c>
      <c r="P125" s="37" t="s">
        <v>255</v>
      </c>
      <c r="Q125" s="38"/>
      <c r="R125" s="23" t="s">
        <v>28</v>
      </c>
      <c r="S125" s="29" t="s">
        <v>29</v>
      </c>
      <c r="T125" s="38"/>
      <c r="U125" s="38"/>
      <c r="V125" s="38"/>
      <c r="W125" s="38"/>
      <c r="X125" s="38"/>
      <c r="Y125" s="38"/>
      <c r="Z125" s="29" t="s">
        <v>30</v>
      </c>
      <c r="AA125" s="3"/>
      <c r="AB125" s="3"/>
      <c r="AC125" s="52">
        <v>4800</v>
      </c>
      <c r="AD125" s="3"/>
      <c r="AE125" s="3"/>
      <c r="AF125" s="3"/>
      <c r="AG125" s="34">
        <f t="shared" si="4"/>
        <v>4800</v>
      </c>
      <c r="AH125" s="254"/>
      <c r="AI125" s="254"/>
      <c r="AJ125" s="254"/>
      <c r="AK125" s="254"/>
      <c r="AL125" s="254"/>
    </row>
    <row r="126" spans="1:38" ht="22.5" hidden="1" x14ac:dyDescent="0.2">
      <c r="A126" s="211">
        <v>112</v>
      </c>
      <c r="B126" s="177" t="s">
        <v>256</v>
      </c>
      <c r="C126" s="29" t="s">
        <v>224</v>
      </c>
      <c r="D126" s="112" t="s">
        <v>633</v>
      </c>
      <c r="E126" s="35"/>
      <c r="F126" s="35"/>
      <c r="G126" s="256"/>
      <c r="H126" s="23" t="s">
        <v>41</v>
      </c>
      <c r="I126" s="235">
        <v>200</v>
      </c>
      <c r="J126" s="24"/>
      <c r="K126" s="83">
        <v>21</v>
      </c>
      <c r="L126" s="45"/>
      <c r="M126" s="45"/>
      <c r="N126" s="22"/>
      <c r="O126" s="109" t="s">
        <v>54</v>
      </c>
      <c r="P126" s="43"/>
      <c r="Q126" s="29"/>
      <c r="R126" s="23" t="s">
        <v>28</v>
      </c>
      <c r="S126" s="29" t="s">
        <v>29</v>
      </c>
      <c r="T126" s="38"/>
      <c r="U126" s="38"/>
      <c r="V126" s="38"/>
      <c r="W126" s="38"/>
      <c r="X126" s="38"/>
      <c r="Y126" s="38"/>
      <c r="Z126" s="29" t="s">
        <v>30</v>
      </c>
      <c r="AA126" s="3"/>
      <c r="AB126" s="3"/>
      <c r="AC126" s="52">
        <v>200</v>
      </c>
      <c r="AD126" s="3"/>
      <c r="AE126" s="3"/>
      <c r="AF126" s="3"/>
      <c r="AG126" s="34">
        <f t="shared" si="4"/>
        <v>200</v>
      </c>
      <c r="AH126" s="254"/>
      <c r="AI126" s="254"/>
      <c r="AJ126" s="254"/>
      <c r="AK126" s="254"/>
      <c r="AL126" s="254"/>
    </row>
    <row r="127" spans="1:38" ht="45" hidden="1" x14ac:dyDescent="0.2">
      <c r="A127" s="211">
        <v>113</v>
      </c>
      <c r="B127" s="177" t="s">
        <v>257</v>
      </c>
      <c r="C127" s="22" t="s">
        <v>258</v>
      </c>
      <c r="D127" s="149" t="s">
        <v>259</v>
      </c>
      <c r="E127" s="22"/>
      <c r="F127" s="22"/>
      <c r="G127" s="255"/>
      <c r="H127" s="22" t="s">
        <v>41</v>
      </c>
      <c r="I127" s="239" t="s">
        <v>508</v>
      </c>
      <c r="J127" s="24"/>
      <c r="K127" s="83">
        <v>21</v>
      </c>
      <c r="L127" s="45"/>
      <c r="M127" s="45"/>
      <c r="N127" s="22"/>
      <c r="O127" s="39" t="s">
        <v>54</v>
      </c>
      <c r="P127" s="43"/>
      <c r="Q127" s="29"/>
      <c r="R127" s="23" t="s">
        <v>28</v>
      </c>
      <c r="S127" s="29" t="s">
        <v>29</v>
      </c>
      <c r="T127" s="38"/>
      <c r="U127" s="38"/>
      <c r="V127" s="38"/>
      <c r="W127" s="38"/>
      <c r="X127" s="38"/>
      <c r="Y127" s="38"/>
      <c r="Z127" s="29" t="s">
        <v>30</v>
      </c>
      <c r="AA127" s="3"/>
      <c r="AB127" s="3"/>
      <c r="AC127" s="52">
        <v>600</v>
      </c>
      <c r="AD127" s="3"/>
      <c r="AE127" s="3"/>
      <c r="AF127" s="3"/>
      <c r="AG127" s="34">
        <f t="shared" si="4"/>
        <v>600</v>
      </c>
      <c r="AH127" s="254"/>
      <c r="AI127" s="254"/>
      <c r="AJ127" s="254"/>
      <c r="AK127" s="254"/>
      <c r="AL127" s="254"/>
    </row>
    <row r="128" spans="1:38" ht="78.75" hidden="1" x14ac:dyDescent="0.2">
      <c r="A128" s="211">
        <v>114</v>
      </c>
      <c r="B128" s="178" t="s">
        <v>260</v>
      </c>
      <c r="C128" s="45" t="s">
        <v>258</v>
      </c>
      <c r="D128" s="103" t="s">
        <v>261</v>
      </c>
      <c r="E128" s="56"/>
      <c r="F128" s="56"/>
      <c r="G128" s="257"/>
      <c r="H128" s="23" t="s">
        <v>41</v>
      </c>
      <c r="I128" s="217" t="s">
        <v>26</v>
      </c>
      <c r="J128" s="47"/>
      <c r="K128" s="83">
        <v>21</v>
      </c>
      <c r="L128" s="45"/>
      <c r="M128" s="45"/>
      <c r="N128" s="22"/>
      <c r="O128" s="50" t="s">
        <v>36</v>
      </c>
      <c r="P128" s="37"/>
      <c r="Q128" s="38"/>
      <c r="R128" s="23" t="s">
        <v>28</v>
      </c>
      <c r="S128" s="29" t="s">
        <v>29</v>
      </c>
      <c r="T128" s="38"/>
      <c r="U128" s="38"/>
      <c r="V128" s="38"/>
      <c r="W128" s="38"/>
      <c r="X128" s="38"/>
      <c r="Y128" s="38"/>
      <c r="Z128" s="29" t="s">
        <v>30</v>
      </c>
      <c r="AA128" s="3"/>
      <c r="AB128" s="41">
        <v>1</v>
      </c>
      <c r="AC128" s="3"/>
      <c r="AD128" s="3"/>
      <c r="AE128" s="3"/>
      <c r="AF128" s="3"/>
      <c r="AG128" s="34">
        <f t="shared" si="4"/>
        <v>1</v>
      </c>
      <c r="AH128" s="254"/>
      <c r="AI128" s="254"/>
      <c r="AJ128" s="254"/>
      <c r="AK128" s="254"/>
      <c r="AL128" s="254"/>
    </row>
    <row r="129" spans="1:38" ht="22.5" hidden="1" x14ac:dyDescent="0.2">
      <c r="A129" s="211">
        <v>115</v>
      </c>
      <c r="B129" s="178" t="s">
        <v>262</v>
      </c>
      <c r="C129" s="45" t="s">
        <v>258</v>
      </c>
      <c r="D129" s="48" t="s">
        <v>263</v>
      </c>
      <c r="E129" s="48"/>
      <c r="F129" s="48"/>
      <c r="G129" s="256"/>
      <c r="H129" s="23" t="s">
        <v>41</v>
      </c>
      <c r="I129" s="217" t="s">
        <v>542</v>
      </c>
      <c r="J129" s="47"/>
      <c r="K129" s="83">
        <v>21</v>
      </c>
      <c r="L129" s="45"/>
      <c r="M129" s="45"/>
      <c r="N129" s="22"/>
      <c r="O129" s="50" t="s">
        <v>264</v>
      </c>
      <c r="P129" s="37"/>
      <c r="Q129" s="38"/>
      <c r="R129" s="23" t="s">
        <v>28</v>
      </c>
      <c r="S129" s="29" t="s">
        <v>29</v>
      </c>
      <c r="T129" s="38"/>
      <c r="U129" s="38"/>
      <c r="V129" s="38"/>
      <c r="W129" s="38"/>
      <c r="X129" s="38"/>
      <c r="Y129" s="38"/>
      <c r="Z129" s="29" t="s">
        <v>30</v>
      </c>
      <c r="AA129" s="2">
        <v>800</v>
      </c>
      <c r="AB129" s="41">
        <v>300</v>
      </c>
      <c r="AC129" s="3"/>
      <c r="AD129" s="73">
        <v>10</v>
      </c>
      <c r="AE129" s="3"/>
      <c r="AF129" s="3"/>
      <c r="AG129" s="34">
        <f t="shared" ref="AG129:AG149" si="5">SUM(AA129:AF129)</f>
        <v>1110</v>
      </c>
      <c r="AH129" s="254"/>
      <c r="AI129" s="254"/>
      <c r="AJ129" s="254"/>
      <c r="AK129" s="254"/>
      <c r="AL129" s="254"/>
    </row>
    <row r="130" spans="1:38" ht="42" hidden="1" x14ac:dyDescent="0.2">
      <c r="A130" s="211">
        <v>116</v>
      </c>
      <c r="B130" s="179" t="s">
        <v>265</v>
      </c>
      <c r="C130" s="62" t="s">
        <v>258</v>
      </c>
      <c r="D130" s="45" t="s">
        <v>634</v>
      </c>
      <c r="E130" s="45"/>
      <c r="F130" s="45"/>
      <c r="G130" s="255"/>
      <c r="H130" s="23" t="s">
        <v>41</v>
      </c>
      <c r="I130" s="217" t="s">
        <v>531</v>
      </c>
      <c r="J130" s="47"/>
      <c r="K130" s="83">
        <v>21</v>
      </c>
      <c r="L130" s="45"/>
      <c r="M130" s="45"/>
      <c r="N130" s="22"/>
      <c r="O130" s="50" t="s">
        <v>51</v>
      </c>
      <c r="P130" s="37"/>
      <c r="Q130" s="38"/>
      <c r="R130" s="23" t="s">
        <v>28</v>
      </c>
      <c r="S130" s="29" t="s">
        <v>29</v>
      </c>
      <c r="T130" s="38"/>
      <c r="U130" s="38"/>
      <c r="V130" s="38"/>
      <c r="W130" s="38"/>
      <c r="X130" s="38"/>
      <c r="Y130" s="38"/>
      <c r="Z130" s="29" t="s">
        <v>30</v>
      </c>
      <c r="AA130" s="3"/>
      <c r="AB130" s="3"/>
      <c r="AC130" s="3"/>
      <c r="AD130" s="77">
        <v>50</v>
      </c>
      <c r="AE130" s="3"/>
      <c r="AF130" s="3"/>
      <c r="AG130" s="34">
        <f t="shared" si="5"/>
        <v>50</v>
      </c>
      <c r="AH130" s="254"/>
      <c r="AI130" s="254"/>
      <c r="AJ130" s="254"/>
      <c r="AK130" s="254"/>
      <c r="AL130" s="254"/>
    </row>
    <row r="131" spans="1:38" ht="33.75" hidden="1" x14ac:dyDescent="0.2">
      <c r="A131" s="211">
        <v>117</v>
      </c>
      <c r="B131" s="179" t="s">
        <v>266</v>
      </c>
      <c r="C131" s="62" t="s">
        <v>258</v>
      </c>
      <c r="D131" s="45" t="s">
        <v>635</v>
      </c>
      <c r="E131" s="45"/>
      <c r="F131" s="45"/>
      <c r="G131" s="255"/>
      <c r="H131" s="23" t="s">
        <v>41</v>
      </c>
      <c r="I131" s="222" t="s">
        <v>531</v>
      </c>
      <c r="J131" s="47"/>
      <c r="K131" s="83">
        <v>21</v>
      </c>
      <c r="L131" s="45"/>
      <c r="M131" s="45"/>
      <c r="N131" s="22"/>
      <c r="O131" s="50" t="s">
        <v>51</v>
      </c>
      <c r="P131" s="37"/>
      <c r="Q131" s="38"/>
      <c r="R131" s="23" t="s">
        <v>28</v>
      </c>
      <c r="S131" s="29" t="s">
        <v>29</v>
      </c>
      <c r="T131" s="38"/>
      <c r="U131" s="38"/>
      <c r="V131" s="38"/>
      <c r="W131" s="38"/>
      <c r="X131" s="38"/>
      <c r="Y131" s="38"/>
      <c r="Z131" s="29" t="s">
        <v>30</v>
      </c>
      <c r="AA131" s="3"/>
      <c r="AB131" s="3"/>
      <c r="AC131" s="3"/>
      <c r="AD131" s="77">
        <v>50</v>
      </c>
      <c r="AE131" s="3"/>
      <c r="AF131" s="3"/>
      <c r="AG131" s="34">
        <f t="shared" si="5"/>
        <v>50</v>
      </c>
      <c r="AH131" s="254"/>
      <c r="AI131" s="254"/>
      <c r="AJ131" s="254"/>
      <c r="AK131" s="254"/>
      <c r="AL131" s="254"/>
    </row>
    <row r="132" spans="1:38" ht="31.5" hidden="1" x14ac:dyDescent="0.2">
      <c r="A132" s="211">
        <v>118</v>
      </c>
      <c r="B132" s="179" t="s">
        <v>267</v>
      </c>
      <c r="C132" s="62" t="s">
        <v>258</v>
      </c>
      <c r="D132" s="45" t="s">
        <v>636</v>
      </c>
      <c r="E132" s="45"/>
      <c r="F132" s="45"/>
      <c r="G132" s="255"/>
      <c r="H132" s="23" t="s">
        <v>41</v>
      </c>
      <c r="I132" s="222" t="s">
        <v>531</v>
      </c>
      <c r="J132" s="47"/>
      <c r="K132" s="83">
        <v>21</v>
      </c>
      <c r="L132" s="45"/>
      <c r="M132" s="45"/>
      <c r="N132" s="22"/>
      <c r="O132" s="50" t="s">
        <v>51</v>
      </c>
      <c r="P132" s="37"/>
      <c r="Q132" s="38"/>
      <c r="R132" s="23" t="s">
        <v>28</v>
      </c>
      <c r="S132" s="29" t="s">
        <v>29</v>
      </c>
      <c r="T132" s="38"/>
      <c r="U132" s="38"/>
      <c r="V132" s="38"/>
      <c r="W132" s="38"/>
      <c r="X132" s="38"/>
      <c r="Y132" s="38"/>
      <c r="Z132" s="29" t="s">
        <v>30</v>
      </c>
      <c r="AA132" s="3"/>
      <c r="AB132" s="3"/>
      <c r="AC132" s="3"/>
      <c r="AD132" s="77">
        <v>50</v>
      </c>
      <c r="AE132" s="3"/>
      <c r="AF132" s="3"/>
      <c r="AG132" s="34">
        <f t="shared" si="5"/>
        <v>50</v>
      </c>
      <c r="AH132" s="254"/>
      <c r="AI132" s="254"/>
      <c r="AJ132" s="254"/>
      <c r="AK132" s="254"/>
      <c r="AL132" s="254"/>
    </row>
    <row r="133" spans="1:38" ht="42" hidden="1" x14ac:dyDescent="0.2">
      <c r="A133" s="211">
        <v>119</v>
      </c>
      <c r="B133" s="179" t="s">
        <v>268</v>
      </c>
      <c r="C133" s="62" t="s">
        <v>258</v>
      </c>
      <c r="D133" s="45" t="s">
        <v>637</v>
      </c>
      <c r="E133" s="45"/>
      <c r="F133" s="45"/>
      <c r="G133" s="255"/>
      <c r="H133" s="23" t="s">
        <v>41</v>
      </c>
      <c r="I133" s="222" t="s">
        <v>531</v>
      </c>
      <c r="J133" s="47"/>
      <c r="K133" s="83">
        <v>21</v>
      </c>
      <c r="L133" s="45"/>
      <c r="M133" s="45"/>
      <c r="N133" s="22"/>
      <c r="O133" s="50" t="s">
        <v>51</v>
      </c>
      <c r="P133" s="37"/>
      <c r="Q133" s="38"/>
      <c r="R133" s="23" t="s">
        <v>28</v>
      </c>
      <c r="S133" s="29" t="s">
        <v>29</v>
      </c>
      <c r="T133" s="38"/>
      <c r="U133" s="38"/>
      <c r="V133" s="38"/>
      <c r="W133" s="38"/>
      <c r="X133" s="38"/>
      <c r="Y133" s="38"/>
      <c r="Z133" s="29" t="s">
        <v>30</v>
      </c>
      <c r="AA133" s="3"/>
      <c r="AB133" s="3"/>
      <c r="AC133" s="3"/>
      <c r="AD133" s="77">
        <v>50</v>
      </c>
      <c r="AE133" s="3"/>
      <c r="AF133" s="3"/>
      <c r="AG133" s="34">
        <f t="shared" si="5"/>
        <v>50</v>
      </c>
      <c r="AH133" s="254"/>
      <c r="AI133" s="254"/>
      <c r="AJ133" s="254"/>
      <c r="AK133" s="254"/>
      <c r="AL133" s="254"/>
    </row>
    <row r="134" spans="1:38" ht="22.5" hidden="1" x14ac:dyDescent="0.2">
      <c r="A134" s="211">
        <v>120</v>
      </c>
      <c r="B134" s="177" t="s">
        <v>269</v>
      </c>
      <c r="C134" s="45" t="s">
        <v>258</v>
      </c>
      <c r="D134" s="45" t="s">
        <v>270</v>
      </c>
      <c r="E134" s="45"/>
      <c r="F134" s="45"/>
      <c r="G134" s="255"/>
      <c r="H134" s="23" t="s">
        <v>41</v>
      </c>
      <c r="I134" s="217" t="s">
        <v>512</v>
      </c>
      <c r="J134" s="47"/>
      <c r="K134" s="83">
        <v>21</v>
      </c>
      <c r="L134" s="45"/>
      <c r="M134" s="45"/>
      <c r="N134" s="22"/>
      <c r="O134" s="39" t="s">
        <v>36</v>
      </c>
      <c r="P134" s="43"/>
      <c r="Q134" s="29"/>
      <c r="R134" s="23" t="s">
        <v>28</v>
      </c>
      <c r="S134" s="29" t="s">
        <v>29</v>
      </c>
      <c r="T134" s="38"/>
      <c r="U134" s="38"/>
      <c r="V134" s="38"/>
      <c r="W134" s="38"/>
      <c r="X134" s="38"/>
      <c r="Y134" s="38"/>
      <c r="Z134" s="29" t="s">
        <v>30</v>
      </c>
      <c r="AA134" s="3"/>
      <c r="AB134" s="41">
        <v>200</v>
      </c>
      <c r="AC134" s="3"/>
      <c r="AD134" s="3"/>
      <c r="AE134" s="3"/>
      <c r="AF134" s="3"/>
      <c r="AG134" s="34">
        <f t="shared" si="5"/>
        <v>200</v>
      </c>
      <c r="AH134" s="254"/>
      <c r="AI134" s="254"/>
      <c r="AJ134" s="254"/>
      <c r="AK134" s="254"/>
      <c r="AL134" s="254"/>
    </row>
    <row r="135" spans="1:38" ht="45" hidden="1" x14ac:dyDescent="0.2">
      <c r="A135" s="211">
        <v>121</v>
      </c>
      <c r="B135" s="177" t="s">
        <v>271</v>
      </c>
      <c r="C135" s="45" t="s">
        <v>258</v>
      </c>
      <c r="D135" s="45" t="s">
        <v>272</v>
      </c>
      <c r="E135" s="45"/>
      <c r="F135" s="45"/>
      <c r="G135" s="255"/>
      <c r="H135" s="23" t="s">
        <v>41</v>
      </c>
      <c r="I135" s="217" t="s">
        <v>531</v>
      </c>
      <c r="J135" s="47"/>
      <c r="K135" s="83">
        <v>21</v>
      </c>
      <c r="L135" s="45"/>
      <c r="M135" s="45"/>
      <c r="N135" s="22"/>
      <c r="O135" s="39" t="s">
        <v>36</v>
      </c>
      <c r="P135" s="43"/>
      <c r="Q135" s="29"/>
      <c r="R135" s="23" t="s">
        <v>28</v>
      </c>
      <c r="S135" s="29" t="s">
        <v>29</v>
      </c>
      <c r="T135" s="38"/>
      <c r="U135" s="38"/>
      <c r="V135" s="38"/>
      <c r="W135" s="38"/>
      <c r="X135" s="38"/>
      <c r="Y135" s="38"/>
      <c r="Z135" s="29" t="s">
        <v>30</v>
      </c>
      <c r="AA135" s="3"/>
      <c r="AB135" s="41">
        <v>50</v>
      </c>
      <c r="AC135" s="3"/>
      <c r="AD135" s="3"/>
      <c r="AE135" s="3"/>
      <c r="AF135" s="3"/>
      <c r="AG135" s="34">
        <f t="shared" si="5"/>
        <v>50</v>
      </c>
      <c r="AH135" s="254"/>
      <c r="AI135" s="254"/>
      <c r="AJ135" s="254"/>
      <c r="AK135" s="254"/>
      <c r="AL135" s="254"/>
    </row>
    <row r="136" spans="1:38" ht="90" hidden="1" x14ac:dyDescent="0.2">
      <c r="A136" s="211">
        <v>122</v>
      </c>
      <c r="B136" s="179" t="s">
        <v>273</v>
      </c>
      <c r="C136" s="45" t="s">
        <v>258</v>
      </c>
      <c r="D136" s="48" t="s">
        <v>274</v>
      </c>
      <c r="E136" s="48"/>
      <c r="F136" s="48"/>
      <c r="G136" s="256"/>
      <c r="H136" s="46" t="s">
        <v>41</v>
      </c>
      <c r="I136" s="217" t="s">
        <v>511</v>
      </c>
      <c r="J136" s="47"/>
      <c r="K136" s="83">
        <v>21</v>
      </c>
      <c r="L136" s="45"/>
      <c r="M136" s="45"/>
      <c r="N136" s="22"/>
      <c r="O136" s="39" t="s">
        <v>36</v>
      </c>
      <c r="P136" s="43"/>
      <c r="Q136" s="29"/>
      <c r="R136" s="23" t="s">
        <v>28</v>
      </c>
      <c r="S136" s="29" t="s">
        <v>29</v>
      </c>
      <c r="T136" s="38"/>
      <c r="U136" s="38"/>
      <c r="V136" s="38"/>
      <c r="W136" s="38"/>
      <c r="X136" s="38"/>
      <c r="Y136" s="38"/>
      <c r="Z136" s="29" t="s">
        <v>30</v>
      </c>
      <c r="AA136" s="3"/>
      <c r="AB136" s="41">
        <v>400</v>
      </c>
      <c r="AC136" s="3"/>
      <c r="AD136" s="3"/>
      <c r="AE136" s="3"/>
      <c r="AF136" s="3"/>
      <c r="AG136" s="34">
        <f t="shared" si="5"/>
        <v>400</v>
      </c>
      <c r="AH136" s="254"/>
      <c r="AI136" s="254"/>
      <c r="AJ136" s="254"/>
      <c r="AK136" s="254"/>
      <c r="AL136" s="254"/>
    </row>
    <row r="137" spans="1:38" ht="101.25" hidden="1" x14ac:dyDescent="0.2">
      <c r="A137" s="211">
        <v>123</v>
      </c>
      <c r="B137" s="177" t="s">
        <v>275</v>
      </c>
      <c r="C137" s="22" t="s">
        <v>258</v>
      </c>
      <c r="D137" s="22" t="s">
        <v>724</v>
      </c>
      <c r="E137" s="22"/>
      <c r="F137" s="22"/>
      <c r="G137" s="255"/>
      <c r="H137" s="22" t="s">
        <v>125</v>
      </c>
      <c r="I137" s="219" t="s">
        <v>521</v>
      </c>
      <c r="J137" s="47"/>
      <c r="K137" s="83">
        <v>21</v>
      </c>
      <c r="L137" s="45"/>
      <c r="M137" s="45"/>
      <c r="N137" s="22"/>
      <c r="O137" s="39" t="s">
        <v>276</v>
      </c>
      <c r="P137" s="43"/>
      <c r="Q137" s="29"/>
      <c r="R137" s="23" t="s">
        <v>28</v>
      </c>
      <c r="S137" s="29" t="s">
        <v>29</v>
      </c>
      <c r="T137" s="38"/>
      <c r="U137" s="38"/>
      <c r="V137" s="38"/>
      <c r="W137" s="38"/>
      <c r="X137" s="38"/>
      <c r="Y137" s="38"/>
      <c r="Z137" s="29" t="s">
        <v>30</v>
      </c>
      <c r="AA137" s="3"/>
      <c r="AB137" s="3"/>
      <c r="AC137" s="52">
        <v>5</v>
      </c>
      <c r="AD137" s="3"/>
      <c r="AE137" s="3"/>
      <c r="AF137" s="3"/>
      <c r="AG137" s="34">
        <f t="shared" si="5"/>
        <v>5</v>
      </c>
      <c r="AH137" s="254"/>
      <c r="AI137" s="254"/>
      <c r="AJ137" s="254"/>
      <c r="AK137" s="254"/>
      <c r="AL137" s="254"/>
    </row>
    <row r="138" spans="1:38" ht="45" hidden="1" x14ac:dyDescent="0.2">
      <c r="A138" s="211">
        <v>124</v>
      </c>
      <c r="B138" s="191" t="s">
        <v>277</v>
      </c>
      <c r="C138" s="22" t="s">
        <v>258</v>
      </c>
      <c r="D138" s="114" t="s">
        <v>638</v>
      </c>
      <c r="E138" s="114"/>
      <c r="F138" s="114"/>
      <c r="G138" s="257"/>
      <c r="H138" s="23" t="s">
        <v>41</v>
      </c>
      <c r="I138" s="219" t="s">
        <v>526</v>
      </c>
      <c r="J138" s="47"/>
      <c r="K138" s="83">
        <v>21</v>
      </c>
      <c r="L138" s="45"/>
      <c r="M138" s="45"/>
      <c r="N138" s="22"/>
      <c r="O138" s="39" t="s">
        <v>54</v>
      </c>
      <c r="P138" s="43"/>
      <c r="Q138" s="29"/>
      <c r="R138" s="23" t="s">
        <v>28</v>
      </c>
      <c r="S138" s="29" t="s">
        <v>29</v>
      </c>
      <c r="T138" s="38"/>
      <c r="U138" s="38"/>
      <c r="V138" s="38"/>
      <c r="W138" s="38"/>
      <c r="X138" s="38"/>
      <c r="Y138" s="38"/>
      <c r="Z138" s="29" t="s">
        <v>30</v>
      </c>
      <c r="AA138" s="3"/>
      <c r="AB138" s="3"/>
      <c r="AC138" s="52">
        <v>2</v>
      </c>
      <c r="AD138" s="3"/>
      <c r="AE138" s="3"/>
      <c r="AF138" s="3"/>
      <c r="AG138" s="34">
        <f t="shared" si="5"/>
        <v>2</v>
      </c>
      <c r="AH138" s="254"/>
      <c r="AI138" s="254"/>
      <c r="AJ138" s="254"/>
      <c r="AK138" s="254"/>
      <c r="AL138" s="254"/>
    </row>
    <row r="139" spans="1:38" ht="33.75" hidden="1" x14ac:dyDescent="0.2">
      <c r="A139" s="211">
        <v>125</v>
      </c>
      <c r="B139" s="177" t="s">
        <v>278</v>
      </c>
      <c r="C139" s="22" t="s">
        <v>258</v>
      </c>
      <c r="D139" s="113" t="s">
        <v>279</v>
      </c>
      <c r="E139" s="113"/>
      <c r="F139" s="113"/>
      <c r="G139" s="271"/>
      <c r="H139" s="29" t="s">
        <v>41</v>
      </c>
      <c r="I139" s="217" t="s">
        <v>543</v>
      </c>
      <c r="J139" s="47"/>
      <c r="K139" s="83">
        <v>21</v>
      </c>
      <c r="L139" s="45"/>
      <c r="M139" s="45"/>
      <c r="N139" s="22"/>
      <c r="O139" s="109" t="s">
        <v>280</v>
      </c>
      <c r="P139" s="37"/>
      <c r="Q139" s="38"/>
      <c r="R139" s="23" t="s">
        <v>28</v>
      </c>
      <c r="S139" s="29" t="s">
        <v>29</v>
      </c>
      <c r="T139" s="38"/>
      <c r="U139" s="38"/>
      <c r="V139" s="38"/>
      <c r="W139" s="38"/>
      <c r="X139" s="38"/>
      <c r="Y139" s="38"/>
      <c r="Z139" s="29" t="s">
        <v>30</v>
      </c>
      <c r="AA139" s="3"/>
      <c r="AB139" s="41">
        <v>20</v>
      </c>
      <c r="AC139" s="52">
        <v>30</v>
      </c>
      <c r="AD139" s="73">
        <v>50</v>
      </c>
      <c r="AE139" s="3"/>
      <c r="AF139" s="3"/>
      <c r="AG139" s="34">
        <f t="shared" si="5"/>
        <v>100</v>
      </c>
      <c r="AH139" s="254"/>
      <c r="AI139" s="254"/>
      <c r="AJ139" s="254"/>
      <c r="AK139" s="254"/>
      <c r="AL139" s="254"/>
    </row>
    <row r="140" spans="1:38" ht="56.25" hidden="1" x14ac:dyDescent="0.2">
      <c r="A140" s="211">
        <v>126</v>
      </c>
      <c r="B140" s="178" t="s">
        <v>281</v>
      </c>
      <c r="C140" s="45" t="s">
        <v>282</v>
      </c>
      <c r="D140" s="45" t="s">
        <v>283</v>
      </c>
      <c r="E140" s="45"/>
      <c r="F140" s="45"/>
      <c r="G140" s="255"/>
      <c r="H140" s="46" t="s">
        <v>41</v>
      </c>
      <c r="I140" s="217" t="s">
        <v>531</v>
      </c>
      <c r="J140" s="47"/>
      <c r="K140" s="83">
        <v>21</v>
      </c>
      <c r="L140" s="45"/>
      <c r="M140" s="45"/>
      <c r="N140" s="22"/>
      <c r="O140" s="26" t="s">
        <v>36</v>
      </c>
      <c r="P140" s="43"/>
      <c r="Q140" s="29"/>
      <c r="R140" s="23" t="s">
        <v>28</v>
      </c>
      <c r="S140" s="29" t="s">
        <v>29</v>
      </c>
      <c r="T140" s="38"/>
      <c r="U140" s="38"/>
      <c r="V140" s="38"/>
      <c r="W140" s="38"/>
      <c r="X140" s="38"/>
      <c r="Y140" s="38"/>
      <c r="Z140" s="29" t="s">
        <v>30</v>
      </c>
      <c r="AA140" s="3"/>
      <c r="AB140" s="41">
        <v>50</v>
      </c>
      <c r="AC140" s="3"/>
      <c r="AD140" s="3"/>
      <c r="AE140" s="3"/>
      <c r="AF140" s="3"/>
      <c r="AG140" s="34">
        <f t="shared" si="5"/>
        <v>50</v>
      </c>
      <c r="AH140" s="254"/>
      <c r="AI140" s="254"/>
      <c r="AJ140" s="254"/>
      <c r="AK140" s="254"/>
      <c r="AL140" s="254"/>
    </row>
    <row r="141" spans="1:38" ht="22.5" hidden="1" x14ac:dyDescent="0.2">
      <c r="A141" s="211">
        <v>127</v>
      </c>
      <c r="B141" s="178" t="s">
        <v>284</v>
      </c>
      <c r="C141" s="45" t="s">
        <v>282</v>
      </c>
      <c r="D141" s="45" t="s">
        <v>285</v>
      </c>
      <c r="E141" s="45"/>
      <c r="F141" s="45"/>
      <c r="G141" s="255"/>
      <c r="H141" s="46" t="s">
        <v>41</v>
      </c>
      <c r="I141" s="217" t="s">
        <v>531</v>
      </c>
      <c r="J141" s="47"/>
      <c r="K141" s="83">
        <v>21</v>
      </c>
      <c r="L141" s="45"/>
      <c r="M141" s="45"/>
      <c r="N141" s="22"/>
      <c r="O141" s="26" t="s">
        <v>36</v>
      </c>
      <c r="P141" s="43"/>
      <c r="Q141" s="29"/>
      <c r="R141" s="23" t="s">
        <v>28</v>
      </c>
      <c r="S141" s="29" t="s">
        <v>29</v>
      </c>
      <c r="T141" s="38"/>
      <c r="U141" s="38"/>
      <c r="V141" s="38"/>
      <c r="W141" s="38"/>
      <c r="X141" s="38"/>
      <c r="Y141" s="38"/>
      <c r="Z141" s="29" t="s">
        <v>30</v>
      </c>
      <c r="AA141" s="3"/>
      <c r="AB141" s="41">
        <v>50</v>
      </c>
      <c r="AC141" s="3"/>
      <c r="AD141" s="3"/>
      <c r="AE141" s="3"/>
      <c r="AF141" s="3"/>
      <c r="AG141" s="34">
        <f t="shared" si="5"/>
        <v>50</v>
      </c>
      <c r="AH141" s="254"/>
      <c r="AI141" s="254"/>
      <c r="AJ141" s="254"/>
      <c r="AK141" s="254"/>
      <c r="AL141" s="254"/>
    </row>
    <row r="142" spans="1:38" ht="42" hidden="1" x14ac:dyDescent="0.2">
      <c r="A142" s="251">
        <v>128</v>
      </c>
      <c r="B142" s="192" t="s">
        <v>286</v>
      </c>
      <c r="C142" s="115" t="s">
        <v>287</v>
      </c>
      <c r="D142" s="116"/>
      <c r="E142" s="116"/>
      <c r="F142" s="116"/>
      <c r="G142" s="266"/>
      <c r="H142" s="117"/>
      <c r="I142" s="240"/>
      <c r="J142" s="118"/>
      <c r="K142" s="126"/>
      <c r="L142" s="115"/>
      <c r="M142" s="115"/>
      <c r="N142" s="115"/>
      <c r="O142" s="119"/>
      <c r="P142" s="120"/>
      <c r="Q142" s="120"/>
      <c r="R142" s="121" t="s">
        <v>28</v>
      </c>
      <c r="S142" s="84" t="s">
        <v>29</v>
      </c>
      <c r="T142" s="120"/>
      <c r="U142" s="120"/>
      <c r="V142" s="120"/>
      <c r="W142" s="120"/>
      <c r="X142" s="120"/>
      <c r="Y142" s="120"/>
      <c r="Z142" s="84" t="s">
        <v>30</v>
      </c>
      <c r="AA142" s="122"/>
      <c r="AB142" s="122"/>
      <c r="AC142" s="122"/>
      <c r="AD142" s="122"/>
      <c r="AE142" s="122"/>
      <c r="AF142" s="122"/>
      <c r="AG142" s="123"/>
      <c r="AH142" s="254"/>
      <c r="AI142" s="254"/>
      <c r="AJ142" s="254"/>
      <c r="AK142" s="254"/>
      <c r="AL142" s="254"/>
    </row>
    <row r="143" spans="1:38" ht="90" hidden="1" x14ac:dyDescent="0.2">
      <c r="A143" s="211" t="s">
        <v>604</v>
      </c>
      <c r="B143" s="214" t="s">
        <v>479</v>
      </c>
      <c r="C143" s="45" t="s">
        <v>287</v>
      </c>
      <c r="D143" s="48" t="s">
        <v>480</v>
      </c>
      <c r="E143" s="48"/>
      <c r="F143" s="48"/>
      <c r="G143" s="256"/>
      <c r="H143" s="48" t="s">
        <v>288</v>
      </c>
      <c r="I143" s="232" t="s">
        <v>512</v>
      </c>
      <c r="J143" s="47"/>
      <c r="K143" s="83">
        <v>21</v>
      </c>
      <c r="L143" s="45"/>
      <c r="M143" s="45"/>
      <c r="N143" s="22"/>
      <c r="O143" s="50" t="s">
        <v>51</v>
      </c>
      <c r="P143" s="37"/>
      <c r="Q143" s="38"/>
      <c r="R143" s="23"/>
      <c r="S143" s="29"/>
      <c r="T143" s="38"/>
      <c r="U143" s="38"/>
      <c r="V143" s="38"/>
      <c r="W143" s="38"/>
      <c r="X143" s="38"/>
      <c r="Y143" s="38"/>
      <c r="Z143" s="29"/>
      <c r="AA143" s="3"/>
      <c r="AB143" s="3"/>
      <c r="AC143" s="3"/>
      <c r="AD143" s="73">
        <v>200</v>
      </c>
      <c r="AE143" s="3"/>
      <c r="AF143" s="3"/>
      <c r="AG143" s="34">
        <v>200</v>
      </c>
      <c r="AH143" s="254"/>
      <c r="AI143" s="254"/>
      <c r="AJ143" s="254"/>
      <c r="AK143" s="254"/>
      <c r="AL143" s="254"/>
    </row>
    <row r="144" spans="1:38" ht="78.75" hidden="1" x14ac:dyDescent="0.2">
      <c r="A144" s="211" t="s">
        <v>605</v>
      </c>
      <c r="B144" s="214" t="s">
        <v>481</v>
      </c>
      <c r="C144" s="45" t="s">
        <v>287</v>
      </c>
      <c r="D144" s="48" t="s">
        <v>639</v>
      </c>
      <c r="E144" s="48"/>
      <c r="F144" s="48"/>
      <c r="G144" s="256"/>
      <c r="H144" s="48" t="s">
        <v>288</v>
      </c>
      <c r="I144" s="232" t="s">
        <v>510</v>
      </c>
      <c r="J144" s="47"/>
      <c r="K144" s="83">
        <v>21</v>
      </c>
      <c r="L144" s="45"/>
      <c r="M144" s="45"/>
      <c r="N144" s="22"/>
      <c r="O144" s="50" t="s">
        <v>51</v>
      </c>
      <c r="P144" s="37"/>
      <c r="Q144" s="38"/>
      <c r="R144" s="23"/>
      <c r="S144" s="29"/>
      <c r="T144" s="38"/>
      <c r="U144" s="38"/>
      <c r="V144" s="38"/>
      <c r="W144" s="38"/>
      <c r="X144" s="38"/>
      <c r="Y144" s="38"/>
      <c r="Z144" s="29"/>
      <c r="AA144" s="3"/>
      <c r="AB144" s="3"/>
      <c r="AC144" s="3"/>
      <c r="AD144" s="73">
        <v>100</v>
      </c>
      <c r="AE144" s="3"/>
      <c r="AF144" s="3"/>
      <c r="AG144" s="34">
        <v>100</v>
      </c>
      <c r="AH144" s="254"/>
      <c r="AI144" s="254"/>
      <c r="AJ144" s="254"/>
      <c r="AK144" s="254"/>
      <c r="AL144" s="254"/>
    </row>
    <row r="145" spans="1:38" ht="101.25" hidden="1" x14ac:dyDescent="0.2">
      <c r="A145" s="211">
        <v>129</v>
      </c>
      <c r="B145" s="179" t="s">
        <v>289</v>
      </c>
      <c r="C145" s="62" t="s">
        <v>287</v>
      </c>
      <c r="D145" s="48" t="s">
        <v>725</v>
      </c>
      <c r="E145" s="48"/>
      <c r="F145" s="48"/>
      <c r="G145" s="256"/>
      <c r="H145" s="48" t="s">
        <v>125</v>
      </c>
      <c r="I145" s="224" t="s">
        <v>527</v>
      </c>
      <c r="J145" s="47"/>
      <c r="K145" s="83">
        <v>21</v>
      </c>
      <c r="L145" s="45"/>
      <c r="M145" s="45"/>
      <c r="N145" s="22"/>
      <c r="O145" s="50" t="s">
        <v>51</v>
      </c>
      <c r="P145" s="37"/>
      <c r="Q145" s="38"/>
      <c r="R145" s="23" t="s">
        <v>28</v>
      </c>
      <c r="S145" s="29" t="s">
        <v>29</v>
      </c>
      <c r="T145" s="38"/>
      <c r="U145" s="38"/>
      <c r="V145" s="38"/>
      <c r="W145" s="38"/>
      <c r="X145" s="38"/>
      <c r="Y145" s="38"/>
      <c r="Z145" s="29" t="s">
        <v>30</v>
      </c>
      <c r="AA145" s="3"/>
      <c r="AB145" s="3"/>
      <c r="AC145" s="3"/>
      <c r="AD145" s="77">
        <v>6</v>
      </c>
      <c r="AE145" s="3"/>
      <c r="AF145" s="3"/>
      <c r="AG145" s="34">
        <f t="shared" si="5"/>
        <v>6</v>
      </c>
      <c r="AH145" s="254"/>
      <c r="AI145" s="254"/>
      <c r="AJ145" s="254"/>
      <c r="AK145" s="254"/>
      <c r="AL145" s="254"/>
    </row>
    <row r="146" spans="1:38" ht="112.5" x14ac:dyDescent="0.2">
      <c r="A146" s="211">
        <v>130</v>
      </c>
      <c r="B146" s="178" t="s">
        <v>290</v>
      </c>
      <c r="C146" s="46" t="s">
        <v>287</v>
      </c>
      <c r="D146" s="46" t="s">
        <v>684</v>
      </c>
      <c r="E146" s="46" t="s">
        <v>768</v>
      </c>
      <c r="F146" s="23" t="s">
        <v>777</v>
      </c>
      <c r="G146" s="23" t="s">
        <v>744</v>
      </c>
      <c r="H146" s="23" t="s">
        <v>41</v>
      </c>
      <c r="I146" s="224" t="s">
        <v>291</v>
      </c>
      <c r="J146" s="47">
        <v>80</v>
      </c>
      <c r="K146" s="83">
        <v>21</v>
      </c>
      <c r="L146" s="45">
        <f>J146*1.21</f>
        <v>96.8</v>
      </c>
      <c r="M146" s="45">
        <f>I146*J146</f>
        <v>800</v>
      </c>
      <c r="N146" s="22">
        <f>M146*1.21</f>
        <v>968</v>
      </c>
      <c r="O146" s="50" t="s">
        <v>51</v>
      </c>
      <c r="P146" s="37"/>
      <c r="Q146" s="38"/>
      <c r="R146" s="23"/>
      <c r="S146" s="29"/>
      <c r="T146" s="38"/>
      <c r="U146" s="38"/>
      <c r="V146" s="38"/>
      <c r="W146" s="38"/>
      <c r="X146" s="38"/>
      <c r="Y146" s="38"/>
      <c r="Z146" s="29"/>
      <c r="AA146" s="3"/>
      <c r="AB146" s="3"/>
      <c r="AC146" s="3"/>
      <c r="AD146" s="77">
        <v>10</v>
      </c>
      <c r="AE146" s="3"/>
      <c r="AF146" s="3"/>
      <c r="AG146" s="34">
        <f t="shared" si="5"/>
        <v>10</v>
      </c>
      <c r="AH146" s="287" t="s">
        <v>769</v>
      </c>
      <c r="AI146" s="287">
        <v>21</v>
      </c>
      <c r="AJ146" s="288">
        <f>N146-M146</f>
        <v>168</v>
      </c>
      <c r="AK146" s="287" t="s">
        <v>774</v>
      </c>
      <c r="AL146" s="287" t="s">
        <v>740</v>
      </c>
    </row>
    <row r="147" spans="1:38" ht="123.75" x14ac:dyDescent="0.2">
      <c r="A147" s="211">
        <v>131</v>
      </c>
      <c r="B147" s="178" t="s">
        <v>292</v>
      </c>
      <c r="C147" s="46" t="s">
        <v>287</v>
      </c>
      <c r="D147" s="46" t="s">
        <v>685</v>
      </c>
      <c r="E147" s="46" t="s">
        <v>768</v>
      </c>
      <c r="F147" s="23" t="s">
        <v>778</v>
      </c>
      <c r="G147" s="23" t="s">
        <v>743</v>
      </c>
      <c r="H147" s="23" t="s">
        <v>41</v>
      </c>
      <c r="I147" s="224" t="s">
        <v>291</v>
      </c>
      <c r="J147" s="47">
        <v>80</v>
      </c>
      <c r="K147" s="83">
        <v>21</v>
      </c>
      <c r="L147" s="45">
        <f t="shared" ref="L147:L149" si="6">J147*1.21</f>
        <v>96.8</v>
      </c>
      <c r="M147" s="45">
        <f t="shared" ref="M147:M149" si="7">I147*J147</f>
        <v>800</v>
      </c>
      <c r="N147" s="22">
        <f t="shared" ref="N147:N149" si="8">M147*1.21</f>
        <v>968</v>
      </c>
      <c r="O147" s="50" t="s">
        <v>51</v>
      </c>
      <c r="P147" s="37"/>
      <c r="Q147" s="38"/>
      <c r="R147" s="23"/>
      <c r="S147" s="29"/>
      <c r="T147" s="38"/>
      <c r="U147" s="38"/>
      <c r="V147" s="38"/>
      <c r="W147" s="38"/>
      <c r="X147" s="38"/>
      <c r="Y147" s="38"/>
      <c r="Z147" s="29"/>
      <c r="AA147" s="3"/>
      <c r="AB147" s="3"/>
      <c r="AC147" s="3"/>
      <c r="AD147" s="77">
        <v>10</v>
      </c>
      <c r="AE147" s="3"/>
      <c r="AF147" s="3"/>
      <c r="AG147" s="34">
        <f t="shared" si="5"/>
        <v>10</v>
      </c>
      <c r="AH147" s="287" t="s">
        <v>769</v>
      </c>
      <c r="AI147" s="287">
        <v>21</v>
      </c>
      <c r="AJ147" s="288">
        <f t="shared" ref="AJ147:AJ149" si="9">N147-M147</f>
        <v>168</v>
      </c>
      <c r="AK147" s="287" t="s">
        <v>774</v>
      </c>
      <c r="AL147" s="287" t="s">
        <v>742</v>
      </c>
    </row>
    <row r="148" spans="1:38" ht="112.5" x14ac:dyDescent="0.2">
      <c r="A148" s="211">
        <v>132</v>
      </c>
      <c r="B148" s="178" t="s">
        <v>293</v>
      </c>
      <c r="C148" s="46" t="s">
        <v>287</v>
      </c>
      <c r="D148" s="46" t="s">
        <v>683</v>
      </c>
      <c r="E148" s="46" t="s">
        <v>768</v>
      </c>
      <c r="F148" s="23" t="s">
        <v>779</v>
      </c>
      <c r="G148" s="23" t="s">
        <v>745</v>
      </c>
      <c r="H148" s="46" t="s">
        <v>41</v>
      </c>
      <c r="I148" s="224" t="s">
        <v>544</v>
      </c>
      <c r="J148" s="47">
        <v>80</v>
      </c>
      <c r="K148" s="83">
        <v>21</v>
      </c>
      <c r="L148" s="45">
        <f t="shared" si="6"/>
        <v>96.8</v>
      </c>
      <c r="M148" s="45">
        <f t="shared" si="7"/>
        <v>640</v>
      </c>
      <c r="N148" s="22">
        <f t="shared" si="8"/>
        <v>774.4</v>
      </c>
      <c r="O148" s="50" t="s">
        <v>51</v>
      </c>
      <c r="P148" s="37"/>
      <c r="Q148" s="38"/>
      <c r="R148" s="23"/>
      <c r="S148" s="29"/>
      <c r="T148" s="38"/>
      <c r="U148" s="38"/>
      <c r="V148" s="38"/>
      <c r="W148" s="38"/>
      <c r="X148" s="38"/>
      <c r="Y148" s="38"/>
      <c r="Z148" s="29"/>
      <c r="AA148" s="3"/>
      <c r="AB148" s="3"/>
      <c r="AC148" s="3"/>
      <c r="AD148" s="77">
        <v>8</v>
      </c>
      <c r="AE148" s="3"/>
      <c r="AF148" s="3"/>
      <c r="AG148" s="34">
        <f t="shared" si="5"/>
        <v>8</v>
      </c>
      <c r="AH148" s="287" t="s">
        <v>769</v>
      </c>
      <c r="AI148" s="287">
        <v>21</v>
      </c>
      <c r="AJ148" s="288">
        <f t="shared" si="9"/>
        <v>134.39999999999998</v>
      </c>
      <c r="AK148" s="287" t="s">
        <v>774</v>
      </c>
      <c r="AL148" s="287" t="s">
        <v>739</v>
      </c>
    </row>
    <row r="149" spans="1:38" ht="123.75" x14ac:dyDescent="0.2">
      <c r="A149" s="211">
        <v>133</v>
      </c>
      <c r="B149" s="178" t="s">
        <v>294</v>
      </c>
      <c r="C149" s="46" t="s">
        <v>287</v>
      </c>
      <c r="D149" s="46" t="s">
        <v>781</v>
      </c>
      <c r="E149" s="46" t="s">
        <v>768</v>
      </c>
      <c r="F149" s="23" t="s">
        <v>780</v>
      </c>
      <c r="G149" s="23" t="s">
        <v>746</v>
      </c>
      <c r="H149" s="46" t="s">
        <v>41</v>
      </c>
      <c r="I149" s="224" t="s">
        <v>544</v>
      </c>
      <c r="J149" s="47">
        <v>80</v>
      </c>
      <c r="K149" s="83">
        <v>21</v>
      </c>
      <c r="L149" s="45">
        <f t="shared" si="6"/>
        <v>96.8</v>
      </c>
      <c r="M149" s="45">
        <f t="shared" si="7"/>
        <v>640</v>
      </c>
      <c r="N149" s="22">
        <f t="shared" si="8"/>
        <v>774.4</v>
      </c>
      <c r="O149" s="50" t="s">
        <v>51</v>
      </c>
      <c r="P149" s="37"/>
      <c r="Q149" s="38"/>
      <c r="R149" s="23"/>
      <c r="S149" s="29"/>
      <c r="T149" s="38"/>
      <c r="U149" s="38"/>
      <c r="V149" s="38"/>
      <c r="W149" s="38"/>
      <c r="X149" s="38"/>
      <c r="Y149" s="38"/>
      <c r="Z149" s="29"/>
      <c r="AA149" s="3"/>
      <c r="AB149" s="3"/>
      <c r="AC149" s="3"/>
      <c r="AD149" s="77">
        <v>8</v>
      </c>
      <c r="AE149" s="3"/>
      <c r="AF149" s="3"/>
      <c r="AG149" s="34">
        <f t="shared" si="5"/>
        <v>8</v>
      </c>
      <c r="AH149" s="287" t="s">
        <v>769</v>
      </c>
      <c r="AI149" s="287">
        <v>21</v>
      </c>
      <c r="AJ149" s="288">
        <f t="shared" si="9"/>
        <v>134.39999999999998</v>
      </c>
      <c r="AK149" s="287" t="s">
        <v>774</v>
      </c>
      <c r="AL149" s="287" t="s">
        <v>741</v>
      </c>
    </row>
    <row r="150" spans="1:38" ht="21.75" hidden="1" customHeight="1" x14ac:dyDescent="0.2">
      <c r="A150" s="251">
        <f ca="1">150:170132</f>
        <v>0</v>
      </c>
      <c r="B150" s="194" t="s">
        <v>584</v>
      </c>
      <c r="C150" s="124"/>
      <c r="D150" s="125" t="s">
        <v>782</v>
      </c>
      <c r="E150" s="125"/>
      <c r="F150" s="125"/>
      <c r="G150" s="272"/>
      <c r="H150" s="82"/>
      <c r="I150" s="228"/>
      <c r="J150" s="82"/>
      <c r="K150" s="126"/>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254"/>
      <c r="AI150" s="254"/>
      <c r="AJ150" s="254"/>
      <c r="AK150" s="254"/>
      <c r="AL150" s="254"/>
    </row>
    <row r="151" spans="1:38" ht="33.75" hidden="1" x14ac:dyDescent="0.2">
      <c r="A151" s="212" t="s">
        <v>606</v>
      </c>
      <c r="B151" s="195" t="s">
        <v>585</v>
      </c>
      <c r="C151" s="127" t="s">
        <v>287</v>
      </c>
      <c r="D151" s="127" t="s">
        <v>295</v>
      </c>
      <c r="E151" s="127"/>
      <c r="F151" s="127"/>
      <c r="G151" s="273"/>
      <c r="H151" s="23" t="s">
        <v>82</v>
      </c>
      <c r="I151" s="217" t="s">
        <v>521</v>
      </c>
      <c r="J151" s="47"/>
      <c r="K151" s="83">
        <v>21</v>
      </c>
      <c r="L151" s="45"/>
      <c r="M151" s="45"/>
      <c r="N151" s="22"/>
      <c r="O151" s="50" t="s">
        <v>83</v>
      </c>
      <c r="P151" s="37"/>
      <c r="Q151" s="38"/>
      <c r="R151" s="23" t="s">
        <v>28</v>
      </c>
      <c r="S151" s="29" t="s">
        <v>29</v>
      </c>
      <c r="T151" s="38"/>
      <c r="U151" s="38"/>
      <c r="V151" s="38"/>
      <c r="W151" s="38"/>
      <c r="X151" s="38"/>
      <c r="Y151" s="38"/>
      <c r="Z151" s="29" t="s">
        <v>30</v>
      </c>
      <c r="AA151" s="128">
        <v>5</v>
      </c>
      <c r="AB151" s="30"/>
      <c r="AC151" s="30"/>
      <c r="AD151" s="30"/>
      <c r="AE151" s="30"/>
      <c r="AF151" s="30"/>
      <c r="AG151" s="34">
        <f>SUM(AA151:AF151)</f>
        <v>5</v>
      </c>
      <c r="AH151" s="254"/>
      <c r="AI151" s="254"/>
      <c r="AJ151" s="254"/>
      <c r="AK151" s="254"/>
      <c r="AL151" s="254"/>
    </row>
    <row r="152" spans="1:38" ht="22.5" hidden="1" x14ac:dyDescent="0.2">
      <c r="A152" s="212" t="s">
        <v>607</v>
      </c>
      <c r="B152" s="195" t="s">
        <v>586</v>
      </c>
      <c r="C152" s="127" t="s">
        <v>287</v>
      </c>
      <c r="D152" s="127" t="s">
        <v>296</v>
      </c>
      <c r="E152" s="127"/>
      <c r="F152" s="127"/>
      <c r="G152" s="273"/>
      <c r="H152" s="23" t="s">
        <v>82</v>
      </c>
      <c r="I152" s="217" t="s">
        <v>527</v>
      </c>
      <c r="J152" s="47"/>
      <c r="K152" s="83">
        <v>21</v>
      </c>
      <c r="L152" s="45"/>
      <c r="M152" s="45"/>
      <c r="N152" s="22"/>
      <c r="O152" s="50" t="s">
        <v>83</v>
      </c>
      <c r="P152" s="37"/>
      <c r="Q152" s="38"/>
      <c r="R152" s="23" t="s">
        <v>28</v>
      </c>
      <c r="S152" s="29" t="s">
        <v>29</v>
      </c>
      <c r="T152" s="38"/>
      <c r="U152" s="38"/>
      <c r="V152" s="38"/>
      <c r="W152" s="38"/>
      <c r="X152" s="38"/>
      <c r="Y152" s="38"/>
      <c r="Z152" s="29" t="s">
        <v>30</v>
      </c>
      <c r="AA152" s="128">
        <v>6</v>
      </c>
      <c r="AB152" s="30"/>
      <c r="AC152" s="30"/>
      <c r="AD152" s="30"/>
      <c r="AE152" s="30"/>
      <c r="AF152" s="30"/>
      <c r="AG152" s="34">
        <f>SUM(AA152:AF152)</f>
        <v>6</v>
      </c>
      <c r="AH152" s="254"/>
      <c r="AI152" s="254"/>
      <c r="AJ152" s="254"/>
      <c r="AK152" s="254"/>
      <c r="AL152" s="254"/>
    </row>
    <row r="153" spans="1:38" ht="22.5" hidden="1" x14ac:dyDescent="0.2">
      <c r="A153" s="212">
        <v>135</v>
      </c>
      <c r="B153" s="196" t="s">
        <v>587</v>
      </c>
      <c r="C153" s="129" t="s">
        <v>287</v>
      </c>
      <c r="D153" s="130" t="s">
        <v>297</v>
      </c>
      <c r="E153" s="130"/>
      <c r="F153" s="130"/>
      <c r="G153" s="274"/>
      <c r="H153" s="23" t="s">
        <v>82</v>
      </c>
      <c r="I153" s="217" t="s">
        <v>544</v>
      </c>
      <c r="J153" s="47"/>
      <c r="K153" s="83">
        <v>21</v>
      </c>
      <c r="L153" s="45"/>
      <c r="M153" s="45"/>
      <c r="N153" s="22"/>
      <c r="O153" s="50" t="s">
        <v>83</v>
      </c>
      <c r="P153" s="37"/>
      <c r="Q153" s="38"/>
      <c r="R153" s="23" t="s">
        <v>28</v>
      </c>
      <c r="S153" s="29" t="s">
        <v>29</v>
      </c>
      <c r="T153" s="38"/>
      <c r="U153" s="38"/>
      <c r="V153" s="38"/>
      <c r="W153" s="38"/>
      <c r="X153" s="38"/>
      <c r="Y153" s="38"/>
      <c r="Z153" s="29" t="s">
        <v>30</v>
      </c>
      <c r="AA153" s="2">
        <v>8</v>
      </c>
      <c r="AB153" s="30"/>
      <c r="AC153" s="30"/>
      <c r="AD153" s="30"/>
      <c r="AE153" s="30"/>
      <c r="AF153" s="30"/>
      <c r="AG153" s="34">
        <f>SUM(AA153:AF153)</f>
        <v>8</v>
      </c>
      <c r="AH153" s="254"/>
      <c r="AI153" s="254"/>
      <c r="AJ153" s="254"/>
      <c r="AK153" s="254"/>
      <c r="AL153" s="254"/>
    </row>
    <row r="154" spans="1:38" ht="32.25" hidden="1" x14ac:dyDescent="0.2">
      <c r="A154" s="251">
        <v>136</v>
      </c>
      <c r="B154" s="197" t="s">
        <v>588</v>
      </c>
      <c r="C154" s="131" t="s">
        <v>287</v>
      </c>
      <c r="D154" s="131" t="s">
        <v>298</v>
      </c>
      <c r="E154" s="131"/>
      <c r="F154" s="131"/>
      <c r="G154" s="273"/>
      <c r="H154" s="85"/>
      <c r="I154" s="228"/>
      <c r="J154" s="82"/>
      <c r="K154" s="13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254"/>
      <c r="AI154" s="254"/>
      <c r="AJ154" s="254"/>
      <c r="AK154" s="254"/>
      <c r="AL154" s="254"/>
    </row>
    <row r="155" spans="1:38" ht="33.75" hidden="1" x14ac:dyDescent="0.2">
      <c r="A155" s="212" t="s">
        <v>608</v>
      </c>
      <c r="B155" s="198" t="s">
        <v>589</v>
      </c>
      <c r="C155" s="133" t="s">
        <v>287</v>
      </c>
      <c r="D155" s="134" t="s">
        <v>299</v>
      </c>
      <c r="E155" s="134"/>
      <c r="F155" s="134"/>
      <c r="G155" s="275"/>
      <c r="H155" s="23" t="s">
        <v>82</v>
      </c>
      <c r="I155" s="217" t="s">
        <v>545</v>
      </c>
      <c r="J155" s="47"/>
      <c r="K155" s="83">
        <v>21</v>
      </c>
      <c r="L155" s="45"/>
      <c r="M155" s="45"/>
      <c r="N155" s="22"/>
      <c r="O155" s="50" t="s">
        <v>300</v>
      </c>
      <c r="P155" s="37"/>
      <c r="Q155" s="38"/>
      <c r="R155" s="23" t="s">
        <v>28</v>
      </c>
      <c r="S155" s="29" t="s">
        <v>29</v>
      </c>
      <c r="T155" s="38"/>
      <c r="U155" s="38"/>
      <c r="V155" s="38"/>
      <c r="W155" s="38"/>
      <c r="X155" s="38"/>
      <c r="Y155" s="38"/>
      <c r="Z155" s="29" t="s">
        <v>30</v>
      </c>
      <c r="AA155" s="2">
        <v>69</v>
      </c>
      <c r="AB155" s="30"/>
      <c r="AC155" s="30"/>
      <c r="AD155" s="30"/>
      <c r="AE155" s="30"/>
      <c r="AF155" s="30"/>
      <c r="AG155" s="34">
        <f>SUM(AA155:AF155)</f>
        <v>69</v>
      </c>
      <c r="AH155" s="254"/>
      <c r="AI155" s="254"/>
      <c r="AJ155" s="254"/>
      <c r="AK155" s="254"/>
      <c r="AL155" s="254"/>
    </row>
    <row r="156" spans="1:38" ht="33.75" hidden="1" x14ac:dyDescent="0.2">
      <c r="A156" s="212" t="s">
        <v>609</v>
      </c>
      <c r="B156" s="198" t="s">
        <v>590</v>
      </c>
      <c r="C156" s="127" t="s">
        <v>287</v>
      </c>
      <c r="D156" s="134" t="s">
        <v>301</v>
      </c>
      <c r="E156" s="134"/>
      <c r="F156" s="134"/>
      <c r="G156" s="275"/>
      <c r="H156" s="23" t="s">
        <v>82</v>
      </c>
      <c r="I156" s="217" t="s">
        <v>546</v>
      </c>
      <c r="J156" s="47"/>
      <c r="K156" s="83">
        <v>21</v>
      </c>
      <c r="L156" s="45"/>
      <c r="M156" s="45"/>
      <c r="N156" s="22"/>
      <c r="O156" s="50" t="s">
        <v>300</v>
      </c>
      <c r="P156" s="37"/>
      <c r="Q156" s="38"/>
      <c r="R156" s="23" t="s">
        <v>28</v>
      </c>
      <c r="S156" s="29" t="s">
        <v>29</v>
      </c>
      <c r="T156" s="38"/>
      <c r="U156" s="38"/>
      <c r="V156" s="38"/>
      <c r="W156" s="38"/>
      <c r="X156" s="38"/>
      <c r="Y156" s="38"/>
      <c r="Z156" s="29" t="s">
        <v>30</v>
      </c>
      <c r="AA156" s="2">
        <v>40</v>
      </c>
      <c r="AB156" s="30"/>
      <c r="AC156" s="30"/>
      <c r="AD156" s="30"/>
      <c r="AE156" s="30"/>
      <c r="AF156" s="30"/>
      <c r="AG156" s="34">
        <f>SUM(AA156:AF156)</f>
        <v>40</v>
      </c>
      <c r="AH156" s="254"/>
      <c r="AI156" s="254"/>
      <c r="AJ156" s="254"/>
      <c r="AK156" s="254"/>
      <c r="AL156" s="254"/>
    </row>
    <row r="157" spans="1:38" ht="22.5" hidden="1" x14ac:dyDescent="0.2">
      <c r="A157" s="212">
        <v>137</v>
      </c>
      <c r="B157" s="178" t="s">
        <v>305</v>
      </c>
      <c r="C157" s="47" t="s">
        <v>287</v>
      </c>
      <c r="D157" s="53" t="s">
        <v>306</v>
      </c>
      <c r="E157" s="53"/>
      <c r="F157" s="53"/>
      <c r="G157" s="258"/>
      <c r="H157" s="23" t="s">
        <v>41</v>
      </c>
      <c r="I157" s="224" t="s">
        <v>26</v>
      </c>
      <c r="J157" s="47"/>
      <c r="K157" s="83">
        <v>21</v>
      </c>
      <c r="L157" s="45"/>
      <c r="M157" s="45"/>
      <c r="N157" s="22"/>
      <c r="O157" s="39" t="s">
        <v>36</v>
      </c>
      <c r="P157" s="43"/>
      <c r="Q157" s="29"/>
      <c r="R157" s="23" t="s">
        <v>28</v>
      </c>
      <c r="S157" s="29" t="s">
        <v>29</v>
      </c>
      <c r="T157" s="38"/>
      <c r="U157" s="38"/>
      <c r="V157" s="38"/>
      <c r="W157" s="38"/>
      <c r="X157" s="38"/>
      <c r="Y157" s="38"/>
      <c r="Z157" s="29" t="s">
        <v>30</v>
      </c>
      <c r="AA157" s="3"/>
      <c r="AB157" s="44">
        <v>1</v>
      </c>
      <c r="AC157" s="30"/>
      <c r="AD157" s="30"/>
      <c r="AE157" s="30"/>
      <c r="AF157" s="30"/>
      <c r="AG157" s="34">
        <f t="shared" ref="AG157:AG173" si="10">SUM(AA157:AF157)</f>
        <v>1</v>
      </c>
      <c r="AH157" s="254"/>
      <c r="AI157" s="254"/>
      <c r="AJ157" s="254"/>
      <c r="AK157" s="254"/>
      <c r="AL157" s="254"/>
    </row>
    <row r="158" spans="1:38" ht="22.5" hidden="1" x14ac:dyDescent="0.2">
      <c r="A158" s="211">
        <v>138</v>
      </c>
      <c r="B158" s="178" t="s">
        <v>307</v>
      </c>
      <c r="C158" s="47" t="s">
        <v>287</v>
      </c>
      <c r="D158" s="53" t="s">
        <v>308</v>
      </c>
      <c r="E158" s="53"/>
      <c r="F158" s="53"/>
      <c r="G158" s="258"/>
      <c r="H158" s="45" t="s">
        <v>309</v>
      </c>
      <c r="I158" s="224" t="s">
        <v>531</v>
      </c>
      <c r="J158" s="47"/>
      <c r="K158" s="83">
        <v>21</v>
      </c>
      <c r="L158" s="45"/>
      <c r="M158" s="45"/>
      <c r="N158" s="22"/>
      <c r="O158" s="39" t="s">
        <v>36</v>
      </c>
      <c r="P158" s="43"/>
      <c r="Q158" s="29"/>
      <c r="R158" s="23" t="s">
        <v>28</v>
      </c>
      <c r="S158" s="29" t="s">
        <v>29</v>
      </c>
      <c r="T158" s="38"/>
      <c r="U158" s="38"/>
      <c r="V158" s="38"/>
      <c r="W158" s="38"/>
      <c r="X158" s="38"/>
      <c r="Y158" s="38"/>
      <c r="Z158" s="29" t="s">
        <v>30</v>
      </c>
      <c r="AA158" s="3"/>
      <c r="AB158" s="44">
        <v>50</v>
      </c>
      <c r="AC158" s="30"/>
      <c r="AD158" s="30"/>
      <c r="AE158" s="30"/>
      <c r="AF158" s="30"/>
      <c r="AG158" s="34">
        <f t="shared" si="10"/>
        <v>50</v>
      </c>
      <c r="AH158" s="254"/>
      <c r="AI158" s="254"/>
      <c r="AJ158" s="254"/>
      <c r="AK158" s="254"/>
      <c r="AL158" s="254"/>
    </row>
    <row r="159" spans="1:38" ht="33.75" hidden="1" x14ac:dyDescent="0.2">
      <c r="A159" s="212">
        <v>139</v>
      </c>
      <c r="B159" s="179" t="s">
        <v>310</v>
      </c>
      <c r="C159" s="47" t="s">
        <v>287</v>
      </c>
      <c r="D159" s="135" t="s">
        <v>311</v>
      </c>
      <c r="E159" s="135"/>
      <c r="F159" s="135"/>
      <c r="G159" s="276"/>
      <c r="H159" s="46" t="s">
        <v>101</v>
      </c>
      <c r="I159" s="221" t="s">
        <v>520</v>
      </c>
      <c r="J159" s="47"/>
      <c r="K159" s="83">
        <v>21</v>
      </c>
      <c r="L159" s="45"/>
      <c r="M159" s="45"/>
      <c r="N159" s="22"/>
      <c r="O159" s="39" t="s">
        <v>36</v>
      </c>
      <c r="P159" s="43"/>
      <c r="Q159" s="29"/>
      <c r="R159" s="23" t="s">
        <v>28</v>
      </c>
      <c r="S159" s="29" t="s">
        <v>29</v>
      </c>
      <c r="T159" s="38"/>
      <c r="U159" s="38"/>
      <c r="V159" s="38"/>
      <c r="W159" s="38"/>
      <c r="X159" s="38"/>
      <c r="Y159" s="38"/>
      <c r="Z159" s="29" t="s">
        <v>30</v>
      </c>
      <c r="AA159" s="3"/>
      <c r="AB159" s="44">
        <v>20</v>
      </c>
      <c r="AC159" s="30"/>
      <c r="AD159" s="30"/>
      <c r="AE159" s="30"/>
      <c r="AF159" s="30"/>
      <c r="AG159" s="34">
        <f t="shared" si="10"/>
        <v>20</v>
      </c>
      <c r="AH159" s="254"/>
      <c r="AI159" s="254"/>
      <c r="AJ159" s="254"/>
      <c r="AK159" s="254"/>
      <c r="AL159" s="254"/>
    </row>
    <row r="160" spans="1:38" ht="56.25" hidden="1" x14ac:dyDescent="0.2">
      <c r="A160" s="211">
        <v>140</v>
      </c>
      <c r="B160" s="178" t="s">
        <v>312</v>
      </c>
      <c r="C160" s="86" t="s">
        <v>287</v>
      </c>
      <c r="D160" s="53" t="s">
        <v>313</v>
      </c>
      <c r="E160" s="53"/>
      <c r="F160" s="53"/>
      <c r="G160" s="258"/>
      <c r="H160" s="46" t="s">
        <v>125</v>
      </c>
      <c r="I160" s="232" t="s">
        <v>528</v>
      </c>
      <c r="J160" s="47"/>
      <c r="K160" s="83">
        <v>21</v>
      </c>
      <c r="L160" s="45"/>
      <c r="M160" s="45"/>
      <c r="N160" s="22"/>
      <c r="O160" s="39" t="s">
        <v>36</v>
      </c>
      <c r="P160" s="43"/>
      <c r="Q160" s="29"/>
      <c r="R160" s="23" t="s">
        <v>28</v>
      </c>
      <c r="S160" s="29" t="s">
        <v>29</v>
      </c>
      <c r="T160" s="38"/>
      <c r="U160" s="38"/>
      <c r="V160" s="38"/>
      <c r="W160" s="38"/>
      <c r="X160" s="38"/>
      <c r="Y160" s="38"/>
      <c r="Z160" s="29" t="s">
        <v>30</v>
      </c>
      <c r="AA160" s="3"/>
      <c r="AB160" s="41">
        <v>3</v>
      </c>
      <c r="AC160" s="3"/>
      <c r="AD160" s="3"/>
      <c r="AE160" s="3"/>
      <c r="AF160" s="3"/>
      <c r="AG160" s="34">
        <f t="shared" si="10"/>
        <v>3</v>
      </c>
      <c r="AH160" s="254"/>
      <c r="AI160" s="254"/>
      <c r="AJ160" s="254"/>
      <c r="AK160" s="254"/>
      <c r="AL160" s="254"/>
    </row>
    <row r="161" spans="1:38" ht="22.5" hidden="1" x14ac:dyDescent="0.2">
      <c r="A161" s="212">
        <v>141</v>
      </c>
      <c r="B161" s="179" t="s">
        <v>314</v>
      </c>
      <c r="C161" s="62" t="s">
        <v>287</v>
      </c>
      <c r="D161" s="136" t="s">
        <v>315</v>
      </c>
      <c r="E161" s="136"/>
      <c r="F161" s="136"/>
      <c r="G161" s="277"/>
      <c r="H161" s="46" t="s">
        <v>316</v>
      </c>
      <c r="I161" s="221" t="s">
        <v>547</v>
      </c>
      <c r="J161" s="47"/>
      <c r="K161" s="83">
        <v>21</v>
      </c>
      <c r="L161" s="45"/>
      <c r="M161" s="45"/>
      <c r="N161" s="22"/>
      <c r="O161" s="39" t="s">
        <v>238</v>
      </c>
      <c r="P161" s="43"/>
      <c r="Q161" s="29"/>
      <c r="R161" s="23" t="s">
        <v>28</v>
      </c>
      <c r="S161" s="29" t="s">
        <v>29</v>
      </c>
      <c r="T161" s="38"/>
      <c r="U161" s="38"/>
      <c r="V161" s="38"/>
      <c r="W161" s="38"/>
      <c r="X161" s="38"/>
      <c r="Y161" s="38"/>
      <c r="Z161" s="29" t="s">
        <v>30</v>
      </c>
      <c r="AA161" s="3"/>
      <c r="AB161" s="41">
        <v>2000</v>
      </c>
      <c r="AC161" s="52">
        <v>200</v>
      </c>
      <c r="AD161" s="3"/>
      <c r="AE161" s="3"/>
      <c r="AF161" s="3"/>
      <c r="AG161" s="34">
        <f t="shared" si="10"/>
        <v>2200</v>
      </c>
      <c r="AH161" s="254"/>
      <c r="AI161" s="254"/>
      <c r="AJ161" s="254"/>
      <c r="AK161" s="254"/>
      <c r="AL161" s="254"/>
    </row>
    <row r="162" spans="1:38" ht="42" hidden="1" x14ac:dyDescent="0.2">
      <c r="A162" s="211">
        <v>142</v>
      </c>
      <c r="B162" s="193" t="s">
        <v>317</v>
      </c>
      <c r="C162" s="45" t="s">
        <v>287</v>
      </c>
      <c r="D162" s="137" t="s">
        <v>640</v>
      </c>
      <c r="E162" s="137"/>
      <c r="F162" s="137"/>
      <c r="G162" s="278"/>
      <c r="H162" s="48" t="s">
        <v>41</v>
      </c>
      <c r="I162" s="232" t="s">
        <v>526</v>
      </c>
      <c r="J162" s="47"/>
      <c r="K162" s="83">
        <v>21</v>
      </c>
      <c r="L162" s="45"/>
      <c r="M162" s="45"/>
      <c r="N162" s="22"/>
      <c r="O162" s="39" t="s">
        <v>51</v>
      </c>
      <c r="P162" s="43"/>
      <c r="Q162" s="29"/>
      <c r="R162" s="23" t="s">
        <v>28</v>
      </c>
      <c r="S162" s="29" t="s">
        <v>29</v>
      </c>
      <c r="T162" s="38"/>
      <c r="U162" s="38"/>
      <c r="V162" s="38"/>
      <c r="W162" s="38"/>
      <c r="X162" s="38"/>
      <c r="Y162" s="38"/>
      <c r="Z162" s="29" t="s">
        <v>30</v>
      </c>
      <c r="AA162" s="3"/>
      <c r="AB162" s="3"/>
      <c r="AC162" s="3"/>
      <c r="AD162" s="99">
        <v>2</v>
      </c>
      <c r="AE162" s="3"/>
      <c r="AF162" s="3"/>
      <c r="AG162" s="34">
        <f t="shared" si="10"/>
        <v>2</v>
      </c>
      <c r="AH162" s="254"/>
      <c r="AI162" s="254"/>
      <c r="AJ162" s="254"/>
      <c r="AK162" s="254"/>
      <c r="AL162" s="254"/>
    </row>
    <row r="163" spans="1:38" ht="135" hidden="1" x14ac:dyDescent="0.2">
      <c r="A163" s="212">
        <v>147</v>
      </c>
      <c r="B163" s="177" t="s">
        <v>318</v>
      </c>
      <c r="C163" s="29" t="s">
        <v>287</v>
      </c>
      <c r="D163" s="22" t="s">
        <v>319</v>
      </c>
      <c r="E163" s="22"/>
      <c r="F163" s="22"/>
      <c r="G163" s="255"/>
      <c r="H163" s="29" t="s">
        <v>41</v>
      </c>
      <c r="I163" s="239" t="s">
        <v>522</v>
      </c>
      <c r="J163" s="24"/>
      <c r="K163" s="83">
        <v>21</v>
      </c>
      <c r="L163" s="45"/>
      <c r="M163" s="45"/>
      <c r="N163" s="22"/>
      <c r="O163" s="138" t="s">
        <v>54</v>
      </c>
      <c r="P163" s="37"/>
      <c r="Q163" s="38"/>
      <c r="R163" s="23"/>
      <c r="S163" s="29"/>
      <c r="T163" s="38"/>
      <c r="U163" s="38"/>
      <c r="V163" s="38"/>
      <c r="W163" s="38"/>
      <c r="X163" s="38"/>
      <c r="Y163" s="38"/>
      <c r="Z163" s="29"/>
      <c r="AA163" s="3"/>
      <c r="AB163" s="3"/>
      <c r="AC163" s="139">
        <v>500</v>
      </c>
      <c r="AD163" s="3"/>
      <c r="AE163" s="3"/>
      <c r="AF163" s="3"/>
      <c r="AG163" s="34">
        <f t="shared" si="10"/>
        <v>500</v>
      </c>
      <c r="AH163" s="254"/>
      <c r="AI163" s="254"/>
      <c r="AJ163" s="254"/>
      <c r="AK163" s="254"/>
      <c r="AL163" s="254"/>
    </row>
    <row r="164" spans="1:38" ht="56.25" hidden="1" x14ac:dyDescent="0.2">
      <c r="A164" s="212">
        <v>149</v>
      </c>
      <c r="B164" s="176" t="s">
        <v>320</v>
      </c>
      <c r="C164" s="29" t="s">
        <v>287</v>
      </c>
      <c r="D164" s="35" t="s">
        <v>321</v>
      </c>
      <c r="E164" s="35"/>
      <c r="F164" s="35"/>
      <c r="G164" s="256"/>
      <c r="H164" s="29" t="s">
        <v>192</v>
      </c>
      <c r="I164" s="239" t="s">
        <v>505</v>
      </c>
      <c r="J164" s="24"/>
      <c r="K164" s="83">
        <v>21</v>
      </c>
      <c r="L164" s="45"/>
      <c r="M164" s="45"/>
      <c r="N164" s="22"/>
      <c r="O164" s="138" t="s">
        <v>54</v>
      </c>
      <c r="P164" s="37"/>
      <c r="Q164" s="38"/>
      <c r="R164" s="23"/>
      <c r="S164" s="29"/>
      <c r="T164" s="38"/>
      <c r="U164" s="38"/>
      <c r="V164" s="38"/>
      <c r="W164" s="38"/>
      <c r="X164" s="38"/>
      <c r="Y164" s="38"/>
      <c r="Z164" s="29"/>
      <c r="AA164" s="3"/>
      <c r="AB164" s="3"/>
      <c r="AC164" s="139">
        <v>1000</v>
      </c>
      <c r="AD164" s="3"/>
      <c r="AE164" s="3"/>
      <c r="AF164" s="3"/>
      <c r="AG164" s="34">
        <f t="shared" si="10"/>
        <v>1000</v>
      </c>
      <c r="AH164" s="254"/>
      <c r="AI164" s="254"/>
      <c r="AJ164" s="254"/>
      <c r="AK164" s="254"/>
      <c r="AL164" s="254"/>
    </row>
    <row r="165" spans="1:38" ht="56.25" hidden="1" x14ac:dyDescent="0.2">
      <c r="A165" s="211">
        <v>150</v>
      </c>
      <c r="B165" s="176" t="s">
        <v>322</v>
      </c>
      <c r="C165" s="29" t="s">
        <v>287</v>
      </c>
      <c r="D165" s="35" t="s">
        <v>323</v>
      </c>
      <c r="E165" s="35"/>
      <c r="F165" s="35"/>
      <c r="G165" s="256"/>
      <c r="H165" s="29" t="s">
        <v>192</v>
      </c>
      <c r="I165" s="239" t="s">
        <v>505</v>
      </c>
      <c r="J165" s="24"/>
      <c r="K165" s="83">
        <v>21</v>
      </c>
      <c r="L165" s="45"/>
      <c r="M165" s="45"/>
      <c r="N165" s="22"/>
      <c r="O165" s="138" t="s">
        <v>54</v>
      </c>
      <c r="P165" s="37"/>
      <c r="Q165" s="38"/>
      <c r="R165" s="23" t="s">
        <v>28</v>
      </c>
      <c r="S165" s="29" t="s">
        <v>29</v>
      </c>
      <c r="T165" s="38"/>
      <c r="U165" s="38"/>
      <c r="V165" s="38"/>
      <c r="W165" s="38"/>
      <c r="X165" s="38"/>
      <c r="Y165" s="38"/>
      <c r="Z165" s="29" t="s">
        <v>30</v>
      </c>
      <c r="AA165" s="3"/>
      <c r="AB165" s="3"/>
      <c r="AC165" s="52">
        <v>1000</v>
      </c>
      <c r="AD165" s="3"/>
      <c r="AE165" s="3"/>
      <c r="AF165" s="3"/>
      <c r="AG165" s="34">
        <f t="shared" si="10"/>
        <v>1000</v>
      </c>
      <c r="AH165" s="254"/>
      <c r="AI165" s="254"/>
      <c r="AJ165" s="254"/>
      <c r="AK165" s="254"/>
      <c r="AL165" s="254"/>
    </row>
    <row r="166" spans="1:38" ht="90" hidden="1" x14ac:dyDescent="0.2">
      <c r="A166" s="212">
        <v>151</v>
      </c>
      <c r="B166" s="176" t="s">
        <v>324</v>
      </c>
      <c r="C166" s="24" t="s">
        <v>287</v>
      </c>
      <c r="D166" s="199" t="s">
        <v>325</v>
      </c>
      <c r="E166" s="199"/>
      <c r="F166" s="199"/>
      <c r="G166" s="267"/>
      <c r="H166" s="29" t="s">
        <v>316</v>
      </c>
      <c r="I166" s="239" t="s">
        <v>508</v>
      </c>
      <c r="J166" s="24"/>
      <c r="K166" s="83">
        <v>21</v>
      </c>
      <c r="L166" s="45"/>
      <c r="M166" s="45"/>
      <c r="N166" s="22"/>
      <c r="O166" s="109" t="s">
        <v>54</v>
      </c>
      <c r="P166" s="140"/>
      <c r="Q166" s="141"/>
      <c r="R166" s="23" t="s">
        <v>28</v>
      </c>
      <c r="S166" s="29" t="s">
        <v>29</v>
      </c>
      <c r="T166" s="141"/>
      <c r="U166" s="141"/>
      <c r="V166" s="141"/>
      <c r="W166" s="141"/>
      <c r="X166" s="141"/>
      <c r="Y166" s="141"/>
      <c r="Z166" s="29" t="s">
        <v>30</v>
      </c>
      <c r="AA166" s="3"/>
      <c r="AB166" s="3"/>
      <c r="AC166" s="142">
        <v>600</v>
      </c>
      <c r="AD166" s="3"/>
      <c r="AE166" s="3"/>
      <c r="AF166" s="3"/>
      <c r="AG166" s="34">
        <f t="shared" si="10"/>
        <v>600</v>
      </c>
      <c r="AH166" s="254"/>
      <c r="AI166" s="254"/>
      <c r="AJ166" s="254"/>
      <c r="AK166" s="254"/>
      <c r="AL166" s="254"/>
    </row>
    <row r="167" spans="1:38" ht="67.5" hidden="1" x14ac:dyDescent="0.2">
      <c r="A167" s="211">
        <v>152</v>
      </c>
      <c r="B167" s="177" t="s">
        <v>326</v>
      </c>
      <c r="C167" s="24" t="s">
        <v>287</v>
      </c>
      <c r="D167" s="22" t="s">
        <v>682</v>
      </c>
      <c r="E167" s="22"/>
      <c r="F167" s="22"/>
      <c r="G167" s="255"/>
      <c r="H167" s="29" t="s">
        <v>316</v>
      </c>
      <c r="I167" s="239" t="s">
        <v>548</v>
      </c>
      <c r="J167" s="24"/>
      <c r="K167" s="83">
        <v>21</v>
      </c>
      <c r="L167" s="45"/>
      <c r="M167" s="45"/>
      <c r="N167" s="22"/>
      <c r="O167" s="143" t="s">
        <v>54</v>
      </c>
      <c r="P167" s="37"/>
      <c r="Q167" s="38"/>
      <c r="R167" s="23" t="s">
        <v>28</v>
      </c>
      <c r="S167" s="29" t="s">
        <v>29</v>
      </c>
      <c r="T167" s="38"/>
      <c r="U167" s="38"/>
      <c r="V167" s="38"/>
      <c r="W167" s="38"/>
      <c r="X167" s="38"/>
      <c r="Y167" s="38"/>
      <c r="Z167" s="29" t="s">
        <v>30</v>
      </c>
      <c r="AA167" s="3"/>
      <c r="AB167" s="3"/>
      <c r="AC167" s="52">
        <v>30</v>
      </c>
      <c r="AD167" s="3"/>
      <c r="AE167" s="3"/>
      <c r="AF167" s="3"/>
      <c r="AG167" s="34">
        <f t="shared" si="10"/>
        <v>30</v>
      </c>
      <c r="AH167" s="254"/>
      <c r="AI167" s="254"/>
      <c r="AJ167" s="254"/>
      <c r="AK167" s="254"/>
      <c r="AL167" s="254"/>
    </row>
    <row r="168" spans="1:38" ht="33.75" hidden="1" x14ac:dyDescent="0.2">
      <c r="A168" s="212">
        <v>153</v>
      </c>
      <c r="B168" s="177" t="s">
        <v>327</v>
      </c>
      <c r="C168" s="22" t="s">
        <v>328</v>
      </c>
      <c r="D168" s="22" t="s">
        <v>681</v>
      </c>
      <c r="E168" s="22"/>
      <c r="F168" s="22"/>
      <c r="G168" s="255"/>
      <c r="H168" s="35" t="s">
        <v>101</v>
      </c>
      <c r="I168" s="239" t="s">
        <v>291</v>
      </c>
      <c r="J168" s="24"/>
      <c r="K168" s="83">
        <v>21</v>
      </c>
      <c r="L168" s="45"/>
      <c r="M168" s="45"/>
      <c r="N168" s="22"/>
      <c r="O168" s="39" t="s">
        <v>54</v>
      </c>
      <c r="P168" s="43"/>
      <c r="Q168" s="29"/>
      <c r="R168" s="23" t="s">
        <v>28</v>
      </c>
      <c r="S168" s="29" t="s">
        <v>29</v>
      </c>
      <c r="T168" s="38"/>
      <c r="U168" s="38"/>
      <c r="V168" s="38"/>
      <c r="W168" s="38"/>
      <c r="X168" s="38"/>
      <c r="Y168" s="38"/>
      <c r="Z168" s="29" t="s">
        <v>30</v>
      </c>
      <c r="AA168" s="3"/>
      <c r="AB168" s="3"/>
      <c r="AC168" s="52">
        <v>10</v>
      </c>
      <c r="AD168" s="3"/>
      <c r="AE168" s="3"/>
      <c r="AF168" s="3"/>
      <c r="AG168" s="34">
        <f t="shared" si="10"/>
        <v>10</v>
      </c>
      <c r="AH168" s="254"/>
      <c r="AI168" s="254"/>
      <c r="AJ168" s="254"/>
      <c r="AK168" s="254"/>
      <c r="AL168" s="254"/>
    </row>
    <row r="169" spans="1:38" ht="56.25" hidden="1" x14ac:dyDescent="0.2">
      <c r="A169" s="211">
        <v>154</v>
      </c>
      <c r="B169" s="200" t="s">
        <v>329</v>
      </c>
      <c r="C169" s="29" t="s">
        <v>328</v>
      </c>
      <c r="D169" s="35" t="s">
        <v>330</v>
      </c>
      <c r="E169" s="35"/>
      <c r="F169" s="35"/>
      <c r="G169" s="256"/>
      <c r="H169" s="29" t="s">
        <v>331</v>
      </c>
      <c r="I169" s="217" t="s">
        <v>510</v>
      </c>
      <c r="J169" s="47"/>
      <c r="K169" s="83">
        <v>21</v>
      </c>
      <c r="L169" s="45"/>
      <c r="M169" s="45"/>
      <c r="N169" s="22"/>
      <c r="O169" s="39" t="s">
        <v>54</v>
      </c>
      <c r="P169" s="37"/>
      <c r="Q169" s="38"/>
      <c r="R169" s="23" t="s">
        <v>28</v>
      </c>
      <c r="S169" s="29" t="s">
        <v>29</v>
      </c>
      <c r="T169" s="68"/>
      <c r="U169" s="68"/>
      <c r="V169" s="68"/>
      <c r="W169" s="68"/>
      <c r="X169" s="68"/>
      <c r="Y169" s="68"/>
      <c r="Z169" s="29" t="s">
        <v>30</v>
      </c>
      <c r="AA169" s="3"/>
      <c r="AB169" s="3"/>
      <c r="AC169" s="52">
        <v>100</v>
      </c>
      <c r="AD169" s="3"/>
      <c r="AE169" s="3"/>
      <c r="AF169" s="3"/>
      <c r="AG169" s="34">
        <f t="shared" si="10"/>
        <v>100</v>
      </c>
      <c r="AH169" s="254"/>
      <c r="AI169" s="254"/>
      <c r="AJ169" s="254"/>
      <c r="AK169" s="254"/>
      <c r="AL169" s="254"/>
    </row>
    <row r="170" spans="1:38" ht="33.75" hidden="1" x14ac:dyDescent="0.2">
      <c r="A170" s="212">
        <v>155</v>
      </c>
      <c r="B170" s="176" t="s">
        <v>333</v>
      </c>
      <c r="C170" s="22" t="s">
        <v>332</v>
      </c>
      <c r="D170" s="35" t="s">
        <v>334</v>
      </c>
      <c r="E170" s="35"/>
      <c r="F170" s="35"/>
      <c r="G170" s="256"/>
      <c r="H170" s="23" t="s">
        <v>41</v>
      </c>
      <c r="I170" s="241" t="s">
        <v>291</v>
      </c>
      <c r="J170" s="47"/>
      <c r="K170" s="83">
        <v>21</v>
      </c>
      <c r="L170" s="45"/>
      <c r="M170" s="45"/>
      <c r="N170" s="22"/>
      <c r="O170" s="26" t="s">
        <v>54</v>
      </c>
      <c r="P170" s="43"/>
      <c r="Q170" s="29"/>
      <c r="R170" s="23" t="s">
        <v>28</v>
      </c>
      <c r="S170" s="29" t="s">
        <v>29</v>
      </c>
      <c r="T170" s="38"/>
      <c r="U170" s="38"/>
      <c r="V170" s="38"/>
      <c r="W170" s="38"/>
      <c r="X170" s="38"/>
      <c r="Y170" s="38"/>
      <c r="Z170" s="29" t="s">
        <v>30</v>
      </c>
      <c r="AA170" s="3"/>
      <c r="AB170" s="3"/>
      <c r="AC170" s="52">
        <v>10</v>
      </c>
      <c r="AD170" s="3"/>
      <c r="AE170" s="3"/>
      <c r="AF170" s="3"/>
      <c r="AG170" s="34">
        <f t="shared" si="10"/>
        <v>10</v>
      </c>
      <c r="AH170" s="254"/>
      <c r="AI170" s="254"/>
      <c r="AJ170" s="254"/>
      <c r="AK170" s="254"/>
      <c r="AL170" s="254"/>
    </row>
    <row r="171" spans="1:38" ht="45" hidden="1" x14ac:dyDescent="0.2">
      <c r="A171" s="211">
        <v>156</v>
      </c>
      <c r="B171" s="178" t="s">
        <v>335</v>
      </c>
      <c r="C171" s="45" t="s">
        <v>336</v>
      </c>
      <c r="D171" s="53" t="s">
        <v>337</v>
      </c>
      <c r="E171" s="53"/>
      <c r="F171" s="53"/>
      <c r="G171" s="258"/>
      <c r="H171" s="23" t="s">
        <v>41</v>
      </c>
      <c r="I171" s="232" t="s">
        <v>291</v>
      </c>
      <c r="J171" s="47"/>
      <c r="K171" s="83">
        <v>21</v>
      </c>
      <c r="L171" s="45"/>
      <c r="M171" s="45"/>
      <c r="N171" s="22"/>
      <c r="O171" s="26" t="s">
        <v>51</v>
      </c>
      <c r="P171" s="43"/>
      <c r="Q171" s="29"/>
      <c r="R171" s="23" t="s">
        <v>28</v>
      </c>
      <c r="S171" s="29" t="s">
        <v>29</v>
      </c>
      <c r="T171" s="38"/>
      <c r="U171" s="38"/>
      <c r="V171" s="38"/>
      <c r="W171" s="38"/>
      <c r="X171" s="38"/>
      <c r="Y171" s="38"/>
      <c r="Z171" s="29" t="s">
        <v>30</v>
      </c>
      <c r="AA171" s="3"/>
      <c r="AB171" s="3"/>
      <c r="AC171" s="3"/>
      <c r="AD171" s="99">
        <v>10</v>
      </c>
      <c r="AE171" s="3"/>
      <c r="AF171" s="3"/>
      <c r="AG171" s="34">
        <f t="shared" si="10"/>
        <v>10</v>
      </c>
      <c r="AH171" s="254"/>
      <c r="AI171" s="254"/>
      <c r="AJ171" s="254"/>
      <c r="AK171" s="254"/>
      <c r="AL171" s="254"/>
    </row>
    <row r="172" spans="1:38" ht="45" hidden="1" x14ac:dyDescent="0.2">
      <c r="A172" s="212">
        <v>157</v>
      </c>
      <c r="B172" s="178" t="s">
        <v>338</v>
      </c>
      <c r="C172" s="45" t="s">
        <v>336</v>
      </c>
      <c r="D172" s="53" t="s">
        <v>339</v>
      </c>
      <c r="E172" s="53"/>
      <c r="F172" s="53"/>
      <c r="G172" s="258"/>
      <c r="H172" s="23" t="s">
        <v>41</v>
      </c>
      <c r="I172" s="232" t="s">
        <v>291</v>
      </c>
      <c r="J172" s="47"/>
      <c r="K172" s="83">
        <v>21</v>
      </c>
      <c r="L172" s="45"/>
      <c r="M172" s="45"/>
      <c r="N172" s="22"/>
      <c r="O172" s="26" t="s">
        <v>51</v>
      </c>
      <c r="P172" s="43"/>
      <c r="Q172" s="29"/>
      <c r="R172" s="23" t="s">
        <v>28</v>
      </c>
      <c r="S172" s="29" t="s">
        <v>29</v>
      </c>
      <c r="T172" s="38"/>
      <c r="U172" s="38"/>
      <c r="V172" s="38"/>
      <c r="W172" s="38"/>
      <c r="X172" s="38"/>
      <c r="Y172" s="38"/>
      <c r="Z172" s="29" t="s">
        <v>30</v>
      </c>
      <c r="AA172" s="3"/>
      <c r="AB172" s="3"/>
      <c r="AC172" s="3"/>
      <c r="AD172" s="99">
        <v>10</v>
      </c>
      <c r="AE172" s="3"/>
      <c r="AF172" s="3"/>
      <c r="AG172" s="34">
        <f t="shared" si="10"/>
        <v>10</v>
      </c>
      <c r="AH172" s="254"/>
      <c r="AI172" s="254"/>
      <c r="AJ172" s="254"/>
      <c r="AK172" s="254"/>
      <c r="AL172" s="254"/>
    </row>
    <row r="173" spans="1:38" ht="45" hidden="1" x14ac:dyDescent="0.2">
      <c r="A173" s="211">
        <v>158</v>
      </c>
      <c r="B173" s="178" t="s">
        <v>340</v>
      </c>
      <c r="C173" s="22" t="s">
        <v>336</v>
      </c>
      <c r="D173" s="78" t="s">
        <v>341</v>
      </c>
      <c r="E173" s="78"/>
      <c r="F173" s="78"/>
      <c r="G173" s="260"/>
      <c r="H173" s="23" t="s">
        <v>41</v>
      </c>
      <c r="I173" s="223" t="s">
        <v>291</v>
      </c>
      <c r="J173" s="47"/>
      <c r="K173" s="83">
        <v>21</v>
      </c>
      <c r="L173" s="45"/>
      <c r="M173" s="45"/>
      <c r="N173" s="22"/>
      <c r="O173" s="39" t="s">
        <v>51</v>
      </c>
      <c r="P173" s="43"/>
      <c r="Q173" s="29"/>
      <c r="R173" s="23" t="s">
        <v>28</v>
      </c>
      <c r="S173" s="29" t="s">
        <v>29</v>
      </c>
      <c r="T173" s="38"/>
      <c r="U173" s="38"/>
      <c r="V173" s="38"/>
      <c r="W173" s="38"/>
      <c r="X173" s="38"/>
      <c r="Y173" s="38"/>
      <c r="Z173" s="29" t="s">
        <v>30</v>
      </c>
      <c r="AA173" s="3"/>
      <c r="AB173" s="3"/>
      <c r="AC173" s="3"/>
      <c r="AD173" s="99">
        <v>10</v>
      </c>
      <c r="AE173" s="3"/>
      <c r="AF173" s="3"/>
      <c r="AG173" s="34">
        <f t="shared" si="10"/>
        <v>10</v>
      </c>
      <c r="AH173" s="254"/>
      <c r="AI173" s="254"/>
      <c r="AJ173" s="254"/>
      <c r="AK173" s="254"/>
      <c r="AL173" s="254"/>
    </row>
    <row r="174" spans="1:38" ht="52.5" x14ac:dyDescent="0.2">
      <c r="A174" s="251">
        <v>159</v>
      </c>
      <c r="B174" s="201" t="s">
        <v>342</v>
      </c>
      <c r="C174" s="88"/>
      <c r="D174" s="88"/>
      <c r="E174" s="88"/>
      <c r="F174" s="88"/>
      <c r="G174" s="296"/>
      <c r="H174" s="88"/>
      <c r="I174" s="242"/>
      <c r="J174" s="88"/>
      <c r="K174" s="297"/>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254"/>
      <c r="AI174" s="254"/>
      <c r="AJ174" s="254"/>
      <c r="AK174" s="254"/>
      <c r="AL174" s="254"/>
    </row>
    <row r="175" spans="1:38" ht="180" customHeight="1" x14ac:dyDescent="0.2">
      <c r="A175" s="212" t="s">
        <v>610</v>
      </c>
      <c r="B175" s="294" t="s">
        <v>343</v>
      </c>
      <c r="C175" s="45" t="s">
        <v>344</v>
      </c>
      <c r="D175" s="202" t="s">
        <v>680</v>
      </c>
      <c r="E175" s="286" t="s">
        <v>768</v>
      </c>
      <c r="F175" s="294" t="s">
        <v>785</v>
      </c>
      <c r="G175" s="292" t="s">
        <v>747</v>
      </c>
      <c r="H175" s="46" t="s">
        <v>288</v>
      </c>
      <c r="I175" s="220" t="s">
        <v>511</v>
      </c>
      <c r="J175" s="47">
        <v>18</v>
      </c>
      <c r="K175" s="83">
        <v>21</v>
      </c>
      <c r="L175" s="291">
        <f t="shared" ref="L175:L183" si="11">J175*1.21</f>
        <v>21.78</v>
      </c>
      <c r="M175" s="45">
        <f t="shared" ref="M175:M183" si="12">I175*J175</f>
        <v>7200</v>
      </c>
      <c r="N175" s="22">
        <f t="shared" ref="N175:N183" si="13">M175*1.21</f>
        <v>8712</v>
      </c>
      <c r="O175" s="50" t="s">
        <v>51</v>
      </c>
      <c r="P175" s="37"/>
      <c r="Q175" s="38"/>
      <c r="R175" s="23" t="s">
        <v>28</v>
      </c>
      <c r="S175" s="29" t="s">
        <v>29</v>
      </c>
      <c r="T175" s="38"/>
      <c r="U175" s="38"/>
      <c r="V175" s="38"/>
      <c r="W175" s="38"/>
      <c r="X175" s="38"/>
      <c r="Y175" s="38"/>
      <c r="Z175" s="29" t="s">
        <v>30</v>
      </c>
      <c r="AA175" s="3"/>
      <c r="AB175" s="3"/>
      <c r="AC175" s="3"/>
      <c r="AD175" s="144">
        <v>400</v>
      </c>
      <c r="AE175" s="3"/>
      <c r="AF175" s="3"/>
      <c r="AG175" s="34">
        <f t="shared" ref="AG175:AG190" si="14">SUM(AA175:AF175)</f>
        <v>400</v>
      </c>
      <c r="AH175" s="287" t="s">
        <v>769</v>
      </c>
      <c r="AI175" s="287">
        <v>21</v>
      </c>
      <c r="AJ175" s="288">
        <f>N175-M175</f>
        <v>1512</v>
      </c>
      <c r="AK175" s="287" t="s">
        <v>773</v>
      </c>
      <c r="AL175" s="287" t="s">
        <v>738</v>
      </c>
    </row>
    <row r="176" spans="1:38" ht="192" customHeight="1" x14ac:dyDescent="0.2">
      <c r="A176" s="212" t="s">
        <v>611</v>
      </c>
      <c r="B176" s="294" t="s">
        <v>345</v>
      </c>
      <c r="C176" s="45" t="s">
        <v>344</v>
      </c>
      <c r="D176" s="202" t="s">
        <v>679</v>
      </c>
      <c r="E176" s="286" t="s">
        <v>768</v>
      </c>
      <c r="F176" s="292" t="s">
        <v>788</v>
      </c>
      <c r="G176" s="292" t="s">
        <v>748</v>
      </c>
      <c r="H176" s="46" t="s">
        <v>288</v>
      </c>
      <c r="I176" s="220" t="s">
        <v>511</v>
      </c>
      <c r="J176" s="47">
        <v>18</v>
      </c>
      <c r="K176" s="83">
        <v>21</v>
      </c>
      <c r="L176" s="291">
        <f t="shared" si="11"/>
        <v>21.78</v>
      </c>
      <c r="M176" s="45">
        <f t="shared" si="12"/>
        <v>7200</v>
      </c>
      <c r="N176" s="22">
        <f t="shared" si="13"/>
        <v>8712</v>
      </c>
      <c r="O176" s="50" t="s">
        <v>51</v>
      </c>
      <c r="P176" s="37"/>
      <c r="Q176" s="38"/>
      <c r="R176" s="23" t="s">
        <v>28</v>
      </c>
      <c r="S176" s="29" t="s">
        <v>29</v>
      </c>
      <c r="T176" s="38"/>
      <c r="U176" s="38"/>
      <c r="V176" s="38"/>
      <c r="W176" s="38"/>
      <c r="X176" s="38"/>
      <c r="Y176" s="38"/>
      <c r="Z176" s="29" t="s">
        <v>30</v>
      </c>
      <c r="AA176" s="3"/>
      <c r="AB176" s="3"/>
      <c r="AC176" s="3"/>
      <c r="AD176" s="144">
        <v>400</v>
      </c>
      <c r="AE176" s="3"/>
      <c r="AF176" s="3"/>
      <c r="AG176" s="34">
        <f t="shared" si="14"/>
        <v>400</v>
      </c>
      <c r="AH176" s="287" t="s">
        <v>769</v>
      </c>
      <c r="AI176" s="287">
        <v>21</v>
      </c>
      <c r="AJ176" s="288">
        <f t="shared" ref="AJ176:AJ187" si="15">N176-M176</f>
        <v>1512</v>
      </c>
      <c r="AK176" s="287" t="s">
        <v>773</v>
      </c>
      <c r="AL176" s="287">
        <v>4273</v>
      </c>
    </row>
    <row r="177" spans="1:39" ht="164.25" customHeight="1" x14ac:dyDescent="0.2">
      <c r="A177" s="212" t="s">
        <v>612</v>
      </c>
      <c r="B177" s="294" t="s">
        <v>482</v>
      </c>
      <c r="C177" s="45" t="s">
        <v>344</v>
      </c>
      <c r="D177" s="202" t="s">
        <v>678</v>
      </c>
      <c r="E177" s="286" t="s">
        <v>768</v>
      </c>
      <c r="F177" s="292" t="s">
        <v>787</v>
      </c>
      <c r="G177" s="292" t="s">
        <v>749</v>
      </c>
      <c r="H177" s="46" t="s">
        <v>288</v>
      </c>
      <c r="I177" s="232" t="s">
        <v>520</v>
      </c>
      <c r="J177" s="47">
        <v>25.6</v>
      </c>
      <c r="K177" s="83">
        <v>21</v>
      </c>
      <c r="L177" s="291">
        <f t="shared" si="11"/>
        <v>30.975999999999999</v>
      </c>
      <c r="M177" s="45">
        <f t="shared" si="12"/>
        <v>512</v>
      </c>
      <c r="N177" s="22">
        <f t="shared" si="13"/>
        <v>619.52</v>
      </c>
      <c r="O177" s="50" t="s">
        <v>51</v>
      </c>
      <c r="P177" s="37"/>
      <c r="Q177" s="38"/>
      <c r="R177" s="23" t="s">
        <v>28</v>
      </c>
      <c r="S177" s="29" t="s">
        <v>29</v>
      </c>
      <c r="T177" s="38"/>
      <c r="U177" s="38"/>
      <c r="V177" s="38"/>
      <c r="W177" s="38"/>
      <c r="X177" s="38"/>
      <c r="Y177" s="38"/>
      <c r="Z177" s="29" t="s">
        <v>30</v>
      </c>
      <c r="AA177" s="3"/>
      <c r="AB177" s="3"/>
      <c r="AC177" s="3"/>
      <c r="AD177" s="144">
        <v>20</v>
      </c>
      <c r="AE177" s="3"/>
      <c r="AF177" s="3"/>
      <c r="AG177" s="34">
        <f t="shared" si="14"/>
        <v>20</v>
      </c>
      <c r="AH177" s="287" t="s">
        <v>769</v>
      </c>
      <c r="AI177" s="287">
        <v>21</v>
      </c>
      <c r="AJ177" s="288">
        <f t="shared" si="15"/>
        <v>107.51999999999998</v>
      </c>
      <c r="AK177" s="287" t="s">
        <v>773</v>
      </c>
      <c r="AL177" s="287">
        <v>6172</v>
      </c>
    </row>
    <row r="178" spans="1:39" ht="162" customHeight="1" x14ac:dyDescent="0.25">
      <c r="A178" s="212" t="s">
        <v>613</v>
      </c>
      <c r="B178" s="294" t="s">
        <v>483</v>
      </c>
      <c r="C178" s="45" t="s">
        <v>344</v>
      </c>
      <c r="D178" s="202" t="s">
        <v>676</v>
      </c>
      <c r="E178" s="286" t="s">
        <v>768</v>
      </c>
      <c r="F178" s="294" t="s">
        <v>786</v>
      </c>
      <c r="G178" s="292" t="s">
        <v>751</v>
      </c>
      <c r="H178" s="46" t="s">
        <v>288</v>
      </c>
      <c r="I178" s="220" t="s">
        <v>546</v>
      </c>
      <c r="J178" s="47">
        <v>25</v>
      </c>
      <c r="K178" s="83">
        <v>21</v>
      </c>
      <c r="L178" s="45">
        <f t="shared" si="11"/>
        <v>30.25</v>
      </c>
      <c r="M178" s="45">
        <f t="shared" si="12"/>
        <v>1000</v>
      </c>
      <c r="N178" s="22">
        <f t="shared" si="13"/>
        <v>1210</v>
      </c>
      <c r="O178" s="50" t="s">
        <v>51</v>
      </c>
      <c r="P178" s="37"/>
      <c r="Q178" s="38"/>
      <c r="R178" s="23" t="s">
        <v>28</v>
      </c>
      <c r="S178" s="29" t="s">
        <v>29</v>
      </c>
      <c r="T178" s="38"/>
      <c r="U178" s="38"/>
      <c r="V178" s="38"/>
      <c r="W178" s="38"/>
      <c r="X178" s="38"/>
      <c r="Y178" s="38"/>
      <c r="Z178" s="29" t="s">
        <v>30</v>
      </c>
      <c r="AA178" s="3"/>
      <c r="AB178" s="3"/>
      <c r="AC178" s="3"/>
      <c r="AD178" s="144">
        <v>40</v>
      </c>
      <c r="AE178" s="3"/>
      <c r="AF178" s="3"/>
      <c r="AG178" s="34">
        <f t="shared" si="14"/>
        <v>40</v>
      </c>
      <c r="AH178" s="287" t="s">
        <v>769</v>
      </c>
      <c r="AI178" s="287">
        <v>21</v>
      </c>
      <c r="AJ178" s="288">
        <f t="shared" si="15"/>
        <v>210</v>
      </c>
      <c r="AK178" s="287" t="s">
        <v>773</v>
      </c>
      <c r="AL178" s="287" t="s">
        <v>750</v>
      </c>
      <c r="AM178" s="285"/>
    </row>
    <row r="179" spans="1:39" ht="146.25" customHeight="1" x14ac:dyDescent="0.2">
      <c r="A179" s="212" t="s">
        <v>614</v>
      </c>
      <c r="B179" s="294" t="s">
        <v>346</v>
      </c>
      <c r="C179" s="45" t="s">
        <v>344</v>
      </c>
      <c r="D179" s="202" t="s">
        <v>675</v>
      </c>
      <c r="E179" s="286" t="s">
        <v>768</v>
      </c>
      <c r="F179" s="294" t="s">
        <v>789</v>
      </c>
      <c r="G179" s="292" t="s">
        <v>753</v>
      </c>
      <c r="H179" s="46" t="s">
        <v>288</v>
      </c>
      <c r="I179" s="220" t="s">
        <v>522</v>
      </c>
      <c r="J179" s="47">
        <v>22</v>
      </c>
      <c r="K179" s="83">
        <v>21</v>
      </c>
      <c r="L179" s="45">
        <f t="shared" si="11"/>
        <v>26.619999999999997</v>
      </c>
      <c r="M179" s="45">
        <f t="shared" si="12"/>
        <v>11000</v>
      </c>
      <c r="N179" s="22">
        <f t="shared" si="13"/>
        <v>13310</v>
      </c>
      <c r="O179" s="50" t="s">
        <v>51</v>
      </c>
      <c r="P179" s="37"/>
      <c r="Q179" s="38"/>
      <c r="R179" s="23" t="s">
        <v>28</v>
      </c>
      <c r="S179" s="29" t="s">
        <v>29</v>
      </c>
      <c r="T179" s="38"/>
      <c r="U179" s="38"/>
      <c r="V179" s="38"/>
      <c r="W179" s="38"/>
      <c r="X179" s="38"/>
      <c r="Y179" s="38"/>
      <c r="Z179" s="29" t="s">
        <v>30</v>
      </c>
      <c r="AA179" s="3"/>
      <c r="AB179" s="3"/>
      <c r="AC179" s="3"/>
      <c r="AD179" s="144">
        <v>500</v>
      </c>
      <c r="AE179" s="3"/>
      <c r="AF179" s="3"/>
      <c r="AG179" s="34">
        <f t="shared" si="14"/>
        <v>500</v>
      </c>
      <c r="AH179" s="287" t="s">
        <v>769</v>
      </c>
      <c r="AI179" s="287">
        <v>21</v>
      </c>
      <c r="AJ179" s="288">
        <f t="shared" si="15"/>
        <v>2310</v>
      </c>
      <c r="AK179" s="287" t="s">
        <v>773</v>
      </c>
      <c r="AL179" s="287" t="s">
        <v>752</v>
      </c>
    </row>
    <row r="180" spans="1:39" ht="174" customHeight="1" x14ac:dyDescent="0.2">
      <c r="A180" s="212" t="s">
        <v>615</v>
      </c>
      <c r="B180" s="294" t="s">
        <v>347</v>
      </c>
      <c r="C180" s="45" t="s">
        <v>344</v>
      </c>
      <c r="D180" s="202" t="s">
        <v>674</v>
      </c>
      <c r="E180" s="286" t="s">
        <v>768</v>
      </c>
      <c r="F180" s="292" t="s">
        <v>792</v>
      </c>
      <c r="G180" s="292" t="s">
        <v>790</v>
      </c>
      <c r="H180" s="46" t="s">
        <v>288</v>
      </c>
      <c r="I180" s="220" t="s">
        <v>546</v>
      </c>
      <c r="J180" s="47">
        <v>18</v>
      </c>
      <c r="K180" s="83">
        <v>21</v>
      </c>
      <c r="L180" s="45">
        <f t="shared" si="11"/>
        <v>21.78</v>
      </c>
      <c r="M180" s="45">
        <f t="shared" si="12"/>
        <v>720</v>
      </c>
      <c r="N180" s="22">
        <f t="shared" si="13"/>
        <v>871.19999999999993</v>
      </c>
      <c r="O180" s="50" t="s">
        <v>51</v>
      </c>
      <c r="P180" s="37"/>
      <c r="Q180" s="38"/>
      <c r="R180" s="23" t="s">
        <v>28</v>
      </c>
      <c r="S180" s="29" t="s">
        <v>29</v>
      </c>
      <c r="T180" s="38"/>
      <c r="U180" s="38"/>
      <c r="V180" s="38"/>
      <c r="W180" s="38"/>
      <c r="X180" s="38"/>
      <c r="Y180" s="38"/>
      <c r="Z180" s="29" t="s">
        <v>30</v>
      </c>
      <c r="AA180" s="3"/>
      <c r="AB180" s="3"/>
      <c r="AC180" s="3"/>
      <c r="AD180" s="144">
        <v>40</v>
      </c>
      <c r="AE180" s="3"/>
      <c r="AF180" s="3"/>
      <c r="AG180" s="34">
        <f t="shared" si="14"/>
        <v>40</v>
      </c>
      <c r="AH180" s="287" t="s">
        <v>769</v>
      </c>
      <c r="AI180" s="287">
        <v>21</v>
      </c>
      <c r="AJ180" s="288">
        <f t="shared" si="15"/>
        <v>151.19999999999993</v>
      </c>
      <c r="AK180" s="287" t="s">
        <v>773</v>
      </c>
      <c r="AL180" s="287" t="s">
        <v>754</v>
      </c>
    </row>
    <row r="181" spans="1:39" ht="153.75" customHeight="1" x14ac:dyDescent="0.2">
      <c r="A181" s="212" t="s">
        <v>616</v>
      </c>
      <c r="B181" s="294" t="s">
        <v>348</v>
      </c>
      <c r="C181" s="45" t="s">
        <v>344</v>
      </c>
      <c r="D181" s="202" t="s">
        <v>677</v>
      </c>
      <c r="E181" s="286" t="s">
        <v>768</v>
      </c>
      <c r="F181" s="294" t="s">
        <v>791</v>
      </c>
      <c r="G181" s="292" t="s">
        <v>755</v>
      </c>
      <c r="H181" s="46" t="s">
        <v>288</v>
      </c>
      <c r="I181" s="220" t="s">
        <v>546</v>
      </c>
      <c r="J181" s="47">
        <v>18</v>
      </c>
      <c r="K181" s="83">
        <v>21</v>
      </c>
      <c r="L181" s="45">
        <f t="shared" si="11"/>
        <v>21.78</v>
      </c>
      <c r="M181" s="45">
        <f t="shared" si="12"/>
        <v>720</v>
      </c>
      <c r="N181" s="22">
        <f t="shared" si="13"/>
        <v>871.19999999999993</v>
      </c>
      <c r="O181" s="50" t="s">
        <v>51</v>
      </c>
      <c r="P181" s="37"/>
      <c r="Q181" s="38"/>
      <c r="R181" s="23" t="s">
        <v>28</v>
      </c>
      <c r="S181" s="29" t="s">
        <v>29</v>
      </c>
      <c r="T181" s="38"/>
      <c r="U181" s="38"/>
      <c r="V181" s="38"/>
      <c r="W181" s="38"/>
      <c r="X181" s="38"/>
      <c r="Y181" s="38"/>
      <c r="Z181" s="29" t="s">
        <v>30</v>
      </c>
      <c r="AA181" s="3"/>
      <c r="AB181" s="3"/>
      <c r="AC181" s="3"/>
      <c r="AD181" s="144">
        <v>40</v>
      </c>
      <c r="AE181" s="3"/>
      <c r="AF181" s="3"/>
      <c r="AG181" s="34">
        <f t="shared" si="14"/>
        <v>40</v>
      </c>
      <c r="AH181" s="287" t="s">
        <v>769</v>
      </c>
      <c r="AI181" s="287">
        <v>21</v>
      </c>
      <c r="AJ181" s="288">
        <f t="shared" si="15"/>
        <v>151.19999999999993</v>
      </c>
      <c r="AK181" s="287" t="s">
        <v>773</v>
      </c>
      <c r="AL181" s="287">
        <v>5173</v>
      </c>
    </row>
    <row r="182" spans="1:39" ht="123" customHeight="1" x14ac:dyDescent="0.25">
      <c r="A182" s="212" t="s">
        <v>617</v>
      </c>
      <c r="B182" s="294" t="s">
        <v>484</v>
      </c>
      <c r="C182" s="45" t="s">
        <v>344</v>
      </c>
      <c r="D182" s="202" t="s">
        <v>673</v>
      </c>
      <c r="E182" s="286" t="s">
        <v>768</v>
      </c>
      <c r="F182" s="294" t="s">
        <v>793</v>
      </c>
      <c r="G182" s="292" t="s">
        <v>756</v>
      </c>
      <c r="H182" s="46" t="s">
        <v>288</v>
      </c>
      <c r="I182" s="220" t="s">
        <v>546</v>
      </c>
      <c r="J182" s="47">
        <v>18</v>
      </c>
      <c r="K182" s="83">
        <v>21</v>
      </c>
      <c r="L182" s="45">
        <f t="shared" si="11"/>
        <v>21.78</v>
      </c>
      <c r="M182" s="45">
        <f t="shared" si="12"/>
        <v>720</v>
      </c>
      <c r="N182" s="22">
        <f t="shared" si="13"/>
        <v>871.19999999999993</v>
      </c>
      <c r="O182" s="50" t="s">
        <v>51</v>
      </c>
      <c r="P182" s="37"/>
      <c r="Q182" s="38"/>
      <c r="R182" s="23" t="s">
        <v>28</v>
      </c>
      <c r="S182" s="29" t="s">
        <v>29</v>
      </c>
      <c r="T182" s="38"/>
      <c r="U182" s="38"/>
      <c r="V182" s="38"/>
      <c r="W182" s="38"/>
      <c r="X182" s="38"/>
      <c r="Y182" s="38"/>
      <c r="Z182" s="29" t="s">
        <v>30</v>
      </c>
      <c r="AA182" s="3"/>
      <c r="AB182" s="3"/>
      <c r="AC182" s="3"/>
      <c r="AD182" s="144">
        <v>40</v>
      </c>
      <c r="AE182" s="3"/>
      <c r="AF182" s="3"/>
      <c r="AG182" s="34">
        <f t="shared" si="14"/>
        <v>40</v>
      </c>
      <c r="AH182" s="287" t="s">
        <v>769</v>
      </c>
      <c r="AI182" s="287">
        <v>21</v>
      </c>
      <c r="AJ182" s="288">
        <f t="shared" si="15"/>
        <v>151.19999999999993</v>
      </c>
      <c r="AK182" s="287" t="s">
        <v>773</v>
      </c>
      <c r="AL182" s="289">
        <v>5072</v>
      </c>
      <c r="AM182" s="285"/>
    </row>
    <row r="183" spans="1:39" ht="168.75" customHeight="1" x14ac:dyDescent="0.2">
      <c r="A183" s="212" t="s">
        <v>714</v>
      </c>
      <c r="B183" s="294" t="s">
        <v>485</v>
      </c>
      <c r="C183" s="45" t="s">
        <v>344</v>
      </c>
      <c r="D183" s="202" t="s">
        <v>486</v>
      </c>
      <c r="E183" s="286" t="s">
        <v>768</v>
      </c>
      <c r="F183" s="294" t="s">
        <v>794</v>
      </c>
      <c r="G183" s="292" t="s">
        <v>759</v>
      </c>
      <c r="H183" s="46" t="s">
        <v>288</v>
      </c>
      <c r="I183" s="220" t="s">
        <v>531</v>
      </c>
      <c r="J183" s="47">
        <v>15</v>
      </c>
      <c r="K183" s="83">
        <v>21</v>
      </c>
      <c r="L183" s="45">
        <f t="shared" si="11"/>
        <v>18.149999999999999</v>
      </c>
      <c r="M183" s="45">
        <f t="shared" si="12"/>
        <v>750</v>
      </c>
      <c r="N183" s="22">
        <f t="shared" si="13"/>
        <v>907.5</v>
      </c>
      <c r="O183" s="50" t="s">
        <v>51</v>
      </c>
      <c r="P183" s="37"/>
      <c r="Q183" s="38"/>
      <c r="R183" s="23" t="s">
        <v>28</v>
      </c>
      <c r="S183" s="29" t="s">
        <v>29</v>
      </c>
      <c r="T183" s="38"/>
      <c r="U183" s="38"/>
      <c r="V183" s="38"/>
      <c r="W183" s="38"/>
      <c r="X183" s="38"/>
      <c r="Y183" s="38"/>
      <c r="Z183" s="29" t="s">
        <v>30</v>
      </c>
      <c r="AA183" s="3"/>
      <c r="AB183" s="3"/>
      <c r="AC183" s="3"/>
      <c r="AD183" s="144">
        <v>50</v>
      </c>
      <c r="AE183" s="3"/>
      <c r="AF183" s="3"/>
      <c r="AG183" s="34">
        <f t="shared" si="14"/>
        <v>50</v>
      </c>
      <c r="AH183" s="287" t="s">
        <v>769</v>
      </c>
      <c r="AI183" s="287">
        <v>21</v>
      </c>
      <c r="AJ183" s="288">
        <f t="shared" si="15"/>
        <v>157.5</v>
      </c>
      <c r="AK183" s="287" t="s">
        <v>773</v>
      </c>
      <c r="AL183" s="287" t="s">
        <v>758</v>
      </c>
    </row>
    <row r="184" spans="1:39" ht="113.25" customHeight="1" x14ac:dyDescent="0.25">
      <c r="A184" s="295" t="s">
        <v>618</v>
      </c>
      <c r="B184" s="294" t="s">
        <v>487</v>
      </c>
      <c r="C184" s="45" t="s">
        <v>344</v>
      </c>
      <c r="D184" s="202" t="s">
        <v>672</v>
      </c>
      <c r="E184" s="286" t="s">
        <v>768</v>
      </c>
      <c r="F184" s="294" t="s">
        <v>795</v>
      </c>
      <c r="G184" s="292" t="s">
        <v>757</v>
      </c>
      <c r="H184" s="46" t="s">
        <v>288</v>
      </c>
      <c r="I184" s="232" t="s">
        <v>520</v>
      </c>
      <c r="J184" s="47">
        <v>25</v>
      </c>
      <c r="K184" s="83">
        <v>21</v>
      </c>
      <c r="L184" s="45">
        <f t="shared" ref="L184:L187" si="16">J184*1.21</f>
        <v>30.25</v>
      </c>
      <c r="M184" s="45">
        <f t="shared" ref="M184:M187" si="17">I184*J184</f>
        <v>500</v>
      </c>
      <c r="N184" s="22">
        <f t="shared" ref="N184:N187" si="18">M184*1.21</f>
        <v>605</v>
      </c>
      <c r="O184" s="50" t="s">
        <v>51</v>
      </c>
      <c r="P184" s="37"/>
      <c r="Q184" s="38"/>
      <c r="R184" s="23"/>
      <c r="S184" s="29"/>
      <c r="T184" s="38"/>
      <c r="U184" s="38"/>
      <c r="V184" s="38"/>
      <c r="W184" s="38"/>
      <c r="X184" s="38"/>
      <c r="Y184" s="38"/>
      <c r="Z184" s="29"/>
      <c r="AA184" s="3"/>
      <c r="AB184" s="3"/>
      <c r="AC184" s="3"/>
      <c r="AD184" s="144">
        <v>20</v>
      </c>
      <c r="AE184" s="3"/>
      <c r="AF184" s="3"/>
      <c r="AG184" s="34">
        <f t="shared" si="14"/>
        <v>20</v>
      </c>
      <c r="AH184" s="287" t="s">
        <v>769</v>
      </c>
      <c r="AI184" s="287">
        <v>21</v>
      </c>
      <c r="AJ184" s="288">
        <f t="shared" si="15"/>
        <v>105</v>
      </c>
      <c r="AK184" s="287" t="s">
        <v>773</v>
      </c>
      <c r="AL184" s="287">
        <v>5272</v>
      </c>
      <c r="AM184" s="285"/>
    </row>
    <row r="185" spans="1:39" ht="128.25" customHeight="1" x14ac:dyDescent="0.2">
      <c r="A185" s="212" t="s">
        <v>619</v>
      </c>
      <c r="B185" s="294" t="s">
        <v>349</v>
      </c>
      <c r="C185" s="45" t="s">
        <v>344</v>
      </c>
      <c r="D185" s="202" t="s">
        <v>796</v>
      </c>
      <c r="E185" s="286" t="s">
        <v>768</v>
      </c>
      <c r="F185" s="294" t="s">
        <v>797</v>
      </c>
      <c r="G185" s="292" t="s">
        <v>760</v>
      </c>
      <c r="H185" s="46" t="s">
        <v>288</v>
      </c>
      <c r="I185" s="232" t="s">
        <v>520</v>
      </c>
      <c r="J185" s="47">
        <v>18</v>
      </c>
      <c r="K185" s="83">
        <v>21</v>
      </c>
      <c r="L185" s="45">
        <f t="shared" si="16"/>
        <v>21.78</v>
      </c>
      <c r="M185" s="45">
        <f t="shared" si="17"/>
        <v>360</v>
      </c>
      <c r="N185" s="22">
        <f t="shared" si="18"/>
        <v>435.59999999999997</v>
      </c>
      <c r="O185" s="50" t="s">
        <v>51</v>
      </c>
      <c r="P185" s="37"/>
      <c r="Q185" s="38"/>
      <c r="R185" s="23"/>
      <c r="S185" s="29"/>
      <c r="T185" s="38"/>
      <c r="U185" s="38"/>
      <c r="V185" s="38"/>
      <c r="W185" s="38"/>
      <c r="X185" s="38"/>
      <c r="Y185" s="38"/>
      <c r="Z185" s="29"/>
      <c r="AA185" s="3"/>
      <c r="AB185" s="3"/>
      <c r="AC185" s="3"/>
      <c r="AD185" s="144">
        <v>20</v>
      </c>
      <c r="AE185" s="3"/>
      <c r="AF185" s="3"/>
      <c r="AG185" s="34">
        <f t="shared" si="14"/>
        <v>20</v>
      </c>
      <c r="AH185" s="287" t="s">
        <v>769</v>
      </c>
      <c r="AI185" s="287">
        <v>21</v>
      </c>
      <c r="AJ185" s="288">
        <f t="shared" si="15"/>
        <v>75.599999999999966</v>
      </c>
      <c r="AK185" s="287" t="s">
        <v>773</v>
      </c>
      <c r="AL185" s="287">
        <v>4473</v>
      </c>
    </row>
    <row r="186" spans="1:39" ht="110.25" customHeight="1" x14ac:dyDescent="0.2">
      <c r="A186" s="212" t="s">
        <v>620</v>
      </c>
      <c r="B186" s="294" t="s">
        <v>350</v>
      </c>
      <c r="C186" s="45" t="s">
        <v>344</v>
      </c>
      <c r="D186" s="202" t="s">
        <v>670</v>
      </c>
      <c r="E186" s="286" t="s">
        <v>768</v>
      </c>
      <c r="F186" s="294" t="s">
        <v>798</v>
      </c>
      <c r="G186" s="292" t="s">
        <v>761</v>
      </c>
      <c r="H186" s="46" t="s">
        <v>288</v>
      </c>
      <c r="I186" s="220" t="s">
        <v>511</v>
      </c>
      <c r="J186" s="47">
        <v>22</v>
      </c>
      <c r="K186" s="83">
        <v>21</v>
      </c>
      <c r="L186" s="45">
        <f t="shared" si="16"/>
        <v>26.619999999999997</v>
      </c>
      <c r="M186" s="45">
        <f t="shared" si="17"/>
        <v>8800</v>
      </c>
      <c r="N186" s="22">
        <f t="shared" si="18"/>
        <v>10648</v>
      </c>
      <c r="O186" s="50" t="s">
        <v>51</v>
      </c>
      <c r="P186" s="37"/>
      <c r="Q186" s="38"/>
      <c r="R186" s="23"/>
      <c r="S186" s="29"/>
      <c r="T186" s="38"/>
      <c r="U186" s="38"/>
      <c r="V186" s="38"/>
      <c r="W186" s="38"/>
      <c r="X186" s="38"/>
      <c r="Y186" s="38"/>
      <c r="Z186" s="29"/>
      <c r="AA186" s="3"/>
      <c r="AB186" s="3"/>
      <c r="AC186" s="3"/>
      <c r="AD186" s="144">
        <v>400</v>
      </c>
      <c r="AE186" s="3"/>
      <c r="AF186" s="3"/>
      <c r="AG186" s="34">
        <f t="shared" si="14"/>
        <v>400</v>
      </c>
      <c r="AH186" s="287" t="s">
        <v>769</v>
      </c>
      <c r="AI186" s="287">
        <v>21</v>
      </c>
      <c r="AJ186" s="288">
        <f t="shared" si="15"/>
        <v>1848</v>
      </c>
      <c r="AK186" s="287" t="s">
        <v>773</v>
      </c>
      <c r="AL186" s="287">
        <v>6672</v>
      </c>
    </row>
    <row r="187" spans="1:39" ht="135" x14ac:dyDescent="0.2">
      <c r="A187" s="212" t="s">
        <v>621</v>
      </c>
      <c r="B187" s="294" t="s">
        <v>495</v>
      </c>
      <c r="C187" s="45" t="s">
        <v>344</v>
      </c>
      <c r="D187" s="202" t="s">
        <v>671</v>
      </c>
      <c r="E187" s="286" t="s">
        <v>768</v>
      </c>
      <c r="F187" s="294" t="s">
        <v>799</v>
      </c>
      <c r="G187" s="292" t="s">
        <v>763</v>
      </c>
      <c r="H187" s="46" t="s">
        <v>288</v>
      </c>
      <c r="I187" s="220" t="s">
        <v>546</v>
      </c>
      <c r="J187" s="47">
        <v>15</v>
      </c>
      <c r="K187" s="83">
        <v>21</v>
      </c>
      <c r="L187" s="45">
        <f t="shared" si="16"/>
        <v>18.149999999999999</v>
      </c>
      <c r="M187" s="45">
        <f t="shared" si="17"/>
        <v>600</v>
      </c>
      <c r="N187" s="22">
        <f t="shared" si="18"/>
        <v>726</v>
      </c>
      <c r="O187" s="50" t="s">
        <v>51</v>
      </c>
      <c r="P187" s="37"/>
      <c r="Q187" s="38"/>
      <c r="R187" s="23" t="s">
        <v>28</v>
      </c>
      <c r="S187" s="29" t="s">
        <v>29</v>
      </c>
      <c r="T187" s="38"/>
      <c r="U187" s="38"/>
      <c r="V187" s="38"/>
      <c r="W187" s="38"/>
      <c r="X187" s="38"/>
      <c r="Y187" s="38"/>
      <c r="Z187" s="29"/>
      <c r="AA187" s="3"/>
      <c r="AB187" s="3"/>
      <c r="AC187" s="3"/>
      <c r="AD187" s="144">
        <v>40</v>
      </c>
      <c r="AE187" s="3"/>
      <c r="AF187" s="3"/>
      <c r="AG187" s="34">
        <f t="shared" si="14"/>
        <v>40</v>
      </c>
      <c r="AH187" s="287" t="s">
        <v>769</v>
      </c>
      <c r="AI187" s="287">
        <v>21</v>
      </c>
      <c r="AJ187" s="288">
        <f t="shared" si="15"/>
        <v>126</v>
      </c>
      <c r="AK187" s="287" t="s">
        <v>773</v>
      </c>
      <c r="AL187" s="287" t="s">
        <v>762</v>
      </c>
    </row>
    <row r="188" spans="1:39" ht="101.25" x14ac:dyDescent="0.2">
      <c r="A188" s="212">
        <v>160</v>
      </c>
      <c r="B188" s="179" t="s">
        <v>351</v>
      </c>
      <c r="C188" s="62" t="s">
        <v>344</v>
      </c>
      <c r="D188" s="135" t="s">
        <v>352</v>
      </c>
      <c r="E188" s="135" t="s">
        <v>768</v>
      </c>
      <c r="F188" s="293" t="s">
        <v>784</v>
      </c>
      <c r="G188" s="293" t="s">
        <v>765</v>
      </c>
      <c r="H188" s="48" t="s">
        <v>130</v>
      </c>
      <c r="I188" s="224" t="s">
        <v>526</v>
      </c>
      <c r="J188" s="47">
        <v>132</v>
      </c>
      <c r="K188" s="83">
        <v>21</v>
      </c>
      <c r="L188" s="45">
        <f>J188*1.21</f>
        <v>159.72</v>
      </c>
      <c r="M188" s="45">
        <f>J188*I188</f>
        <v>264</v>
      </c>
      <c r="N188" s="22">
        <f>M188*1.21</f>
        <v>319.44</v>
      </c>
      <c r="O188" s="50" t="s">
        <v>51</v>
      </c>
      <c r="P188" s="37"/>
      <c r="Q188" s="38"/>
      <c r="R188" s="23" t="s">
        <v>28</v>
      </c>
      <c r="S188" s="29" t="s">
        <v>29</v>
      </c>
      <c r="T188" s="38"/>
      <c r="U188" s="38"/>
      <c r="V188" s="38"/>
      <c r="W188" s="38"/>
      <c r="X188" s="38"/>
      <c r="Y188" s="38"/>
      <c r="Z188" s="29" t="s">
        <v>30</v>
      </c>
      <c r="AA188" s="3"/>
      <c r="AB188" s="3"/>
      <c r="AC188" s="3"/>
      <c r="AD188" s="77">
        <v>2</v>
      </c>
      <c r="AE188" s="3"/>
      <c r="AF188" s="3"/>
      <c r="AG188" s="34">
        <f t="shared" si="14"/>
        <v>2</v>
      </c>
      <c r="AH188" s="287" t="s">
        <v>769</v>
      </c>
      <c r="AI188" s="287">
        <v>21</v>
      </c>
      <c r="AJ188" s="288">
        <f>N188-M188</f>
        <v>55.44</v>
      </c>
      <c r="AK188" s="287" t="s">
        <v>772</v>
      </c>
      <c r="AL188" s="287" t="s">
        <v>764</v>
      </c>
    </row>
    <row r="189" spans="1:39" ht="56.25" x14ac:dyDescent="0.2">
      <c r="A189" s="212">
        <v>161</v>
      </c>
      <c r="B189" s="179" t="s">
        <v>353</v>
      </c>
      <c r="C189" s="62" t="s">
        <v>344</v>
      </c>
      <c r="D189" s="135" t="s">
        <v>354</v>
      </c>
      <c r="E189" s="135" t="s">
        <v>768</v>
      </c>
      <c r="F189" s="293" t="s">
        <v>783</v>
      </c>
      <c r="G189" s="293" t="s">
        <v>767</v>
      </c>
      <c r="H189" s="48" t="s">
        <v>130</v>
      </c>
      <c r="I189" s="224" t="s">
        <v>526</v>
      </c>
      <c r="J189" s="47">
        <v>198</v>
      </c>
      <c r="K189" s="83">
        <v>21</v>
      </c>
      <c r="L189" s="45">
        <f>J189*1.21</f>
        <v>239.57999999999998</v>
      </c>
      <c r="M189" s="45">
        <f>I189*J189</f>
        <v>396</v>
      </c>
      <c r="N189" s="22">
        <f>M189*1.21</f>
        <v>479.15999999999997</v>
      </c>
      <c r="O189" s="50" t="s">
        <v>51</v>
      </c>
      <c r="P189" s="37"/>
      <c r="Q189" s="38"/>
      <c r="R189" s="23" t="s">
        <v>28</v>
      </c>
      <c r="S189" s="29" t="s">
        <v>29</v>
      </c>
      <c r="T189" s="38"/>
      <c r="U189" s="38"/>
      <c r="V189" s="38"/>
      <c r="W189" s="38"/>
      <c r="X189" s="38"/>
      <c r="Y189" s="38"/>
      <c r="Z189" s="29" t="s">
        <v>30</v>
      </c>
      <c r="AA189" s="3"/>
      <c r="AB189" s="3"/>
      <c r="AC189" s="3"/>
      <c r="AD189" s="77">
        <v>2</v>
      </c>
      <c r="AE189" s="3"/>
      <c r="AF189" s="3"/>
      <c r="AG189" s="34">
        <f t="shared" si="14"/>
        <v>2</v>
      </c>
      <c r="AH189" s="287" t="s">
        <v>769</v>
      </c>
      <c r="AI189" s="287">
        <v>21</v>
      </c>
      <c r="AJ189" s="288">
        <f>N189-M189</f>
        <v>83.159999999999968</v>
      </c>
      <c r="AK189" s="287" t="s">
        <v>772</v>
      </c>
      <c r="AL189" s="290" t="s">
        <v>766</v>
      </c>
    </row>
    <row r="190" spans="1:39" ht="56.25" hidden="1" x14ac:dyDescent="0.2">
      <c r="A190" s="212">
        <v>162</v>
      </c>
      <c r="B190" s="179" t="s">
        <v>488</v>
      </c>
      <c r="C190" s="62" t="s">
        <v>344</v>
      </c>
      <c r="D190" s="48" t="s">
        <v>489</v>
      </c>
      <c r="E190" s="48"/>
      <c r="F190" s="48"/>
      <c r="G190" s="256"/>
      <c r="H190" s="48" t="s">
        <v>125</v>
      </c>
      <c r="I190" s="224" t="s">
        <v>526</v>
      </c>
      <c r="J190" s="47"/>
      <c r="K190" s="83">
        <v>21</v>
      </c>
      <c r="L190" s="45"/>
      <c r="M190" s="45"/>
      <c r="N190" s="22"/>
      <c r="O190" s="50" t="s">
        <v>51</v>
      </c>
      <c r="P190" s="37"/>
      <c r="Q190" s="38"/>
      <c r="R190" s="23" t="s">
        <v>28</v>
      </c>
      <c r="S190" s="29" t="s">
        <v>29</v>
      </c>
      <c r="T190" s="38"/>
      <c r="U190" s="38"/>
      <c r="V190" s="38"/>
      <c r="W190" s="38"/>
      <c r="X190" s="38"/>
      <c r="Y190" s="38"/>
      <c r="Z190" s="29" t="s">
        <v>30</v>
      </c>
      <c r="AA190" s="3"/>
      <c r="AB190" s="3"/>
      <c r="AC190" s="3"/>
      <c r="AD190" s="77">
        <v>2</v>
      </c>
      <c r="AE190" s="3"/>
      <c r="AF190" s="3"/>
      <c r="AG190" s="34">
        <f t="shared" si="14"/>
        <v>2</v>
      </c>
      <c r="AH190" s="254"/>
      <c r="AI190" s="254"/>
      <c r="AJ190" s="254"/>
      <c r="AK190" s="254"/>
      <c r="AL190" s="254"/>
    </row>
    <row r="191" spans="1:39" ht="21" hidden="1" x14ac:dyDescent="0.2">
      <c r="A191" s="251">
        <v>163</v>
      </c>
      <c r="B191" s="145" t="s">
        <v>490</v>
      </c>
      <c r="C191" s="82"/>
      <c r="D191" s="82"/>
      <c r="E191" s="82"/>
      <c r="F191" s="82"/>
      <c r="G191" s="279"/>
      <c r="H191" s="82"/>
      <c r="I191" s="228"/>
      <c r="J191" s="84"/>
      <c r="K191" s="126"/>
      <c r="L191" s="84"/>
      <c r="M191" s="82"/>
      <c r="N191" s="82"/>
      <c r="O191" s="82"/>
      <c r="P191" s="82"/>
      <c r="Q191" s="82"/>
      <c r="R191" s="82"/>
      <c r="S191" s="82"/>
      <c r="T191" s="82"/>
      <c r="U191" s="82"/>
      <c r="V191" s="82"/>
      <c r="W191" s="82"/>
      <c r="X191" s="82"/>
      <c r="Y191" s="82"/>
      <c r="Z191" s="82"/>
      <c r="AA191" s="82"/>
      <c r="AB191" s="82"/>
      <c r="AC191" s="82"/>
      <c r="AD191" s="82"/>
      <c r="AE191" s="82"/>
      <c r="AF191" s="82"/>
      <c r="AG191" s="82"/>
      <c r="AH191" s="254"/>
      <c r="AI191" s="254"/>
      <c r="AJ191" s="254"/>
      <c r="AK191" s="254"/>
      <c r="AL191" s="254"/>
    </row>
    <row r="192" spans="1:39" ht="56.25" hidden="1" x14ac:dyDescent="0.2">
      <c r="A192" s="212" t="s">
        <v>715</v>
      </c>
      <c r="B192" s="179" t="s">
        <v>355</v>
      </c>
      <c r="C192" s="48" t="s">
        <v>344</v>
      </c>
      <c r="D192" s="203" t="s">
        <v>356</v>
      </c>
      <c r="E192" s="203"/>
      <c r="F192" s="203"/>
      <c r="G192" s="280"/>
      <c r="H192" s="48" t="s">
        <v>125</v>
      </c>
      <c r="I192" s="224" t="s">
        <v>504</v>
      </c>
      <c r="J192" s="47"/>
      <c r="K192" s="83">
        <v>21</v>
      </c>
      <c r="L192" s="45"/>
      <c r="M192" s="45"/>
      <c r="N192" s="22"/>
      <c r="O192" s="50" t="s">
        <v>51</v>
      </c>
      <c r="P192" s="37"/>
      <c r="Q192" s="38"/>
      <c r="R192" s="23" t="s">
        <v>28</v>
      </c>
      <c r="S192" s="29" t="s">
        <v>29</v>
      </c>
      <c r="T192" s="38"/>
      <c r="U192" s="38"/>
      <c r="V192" s="38"/>
      <c r="W192" s="38"/>
      <c r="X192" s="38"/>
      <c r="Y192" s="38"/>
      <c r="Z192" s="29" t="s">
        <v>30</v>
      </c>
      <c r="AA192" s="3"/>
      <c r="AB192" s="3"/>
      <c r="AC192" s="3"/>
      <c r="AD192" s="77">
        <v>4</v>
      </c>
      <c r="AE192" s="3"/>
      <c r="AF192" s="3"/>
      <c r="AG192" s="34">
        <f>SUM(AA192:AF192)</f>
        <v>4</v>
      </c>
      <c r="AH192" s="254"/>
      <c r="AI192" s="254"/>
      <c r="AJ192" s="254"/>
      <c r="AK192" s="254"/>
      <c r="AL192" s="254"/>
    </row>
    <row r="193" spans="1:38" ht="56.25" hidden="1" x14ac:dyDescent="0.2">
      <c r="A193" s="212" t="s">
        <v>716</v>
      </c>
      <c r="B193" s="179" t="s">
        <v>357</v>
      </c>
      <c r="C193" s="48" t="s">
        <v>344</v>
      </c>
      <c r="D193" s="203" t="s">
        <v>358</v>
      </c>
      <c r="E193" s="203"/>
      <c r="F193" s="203"/>
      <c r="G193" s="280"/>
      <c r="H193" s="48" t="s">
        <v>125</v>
      </c>
      <c r="I193" s="233">
        <v>1</v>
      </c>
      <c r="J193" s="47"/>
      <c r="K193" s="83">
        <v>21</v>
      </c>
      <c r="L193" s="45"/>
      <c r="M193" s="45"/>
      <c r="N193" s="22"/>
      <c r="O193" s="50" t="s">
        <v>51</v>
      </c>
      <c r="P193" s="37"/>
      <c r="Q193" s="38"/>
      <c r="R193" s="23" t="s">
        <v>28</v>
      </c>
      <c r="S193" s="29" t="s">
        <v>29</v>
      </c>
      <c r="T193" s="38"/>
      <c r="U193" s="38"/>
      <c r="V193" s="38"/>
      <c r="W193" s="38"/>
      <c r="X193" s="38"/>
      <c r="Y193" s="38"/>
      <c r="Z193" s="29" t="s">
        <v>30</v>
      </c>
      <c r="AA193" s="3"/>
      <c r="AB193" s="3"/>
      <c r="AC193" s="3"/>
      <c r="AD193" s="77">
        <v>1</v>
      </c>
      <c r="AE193" s="3"/>
      <c r="AF193" s="3"/>
      <c r="AG193" s="34">
        <f>SUM(AA193:AF193)</f>
        <v>1</v>
      </c>
      <c r="AH193" s="254"/>
      <c r="AI193" s="254"/>
      <c r="AJ193" s="254"/>
      <c r="AK193" s="254"/>
      <c r="AL193" s="254"/>
    </row>
    <row r="194" spans="1:38" ht="101.25" hidden="1" x14ac:dyDescent="0.2">
      <c r="A194" s="212">
        <v>164</v>
      </c>
      <c r="B194" s="179" t="s">
        <v>359</v>
      </c>
      <c r="C194" s="62" t="s">
        <v>344</v>
      </c>
      <c r="D194" s="78" t="s">
        <v>360</v>
      </c>
      <c r="E194" s="78"/>
      <c r="F194" s="78"/>
      <c r="G194" s="260"/>
      <c r="H194" s="48" t="s">
        <v>125</v>
      </c>
      <c r="I194" s="224" t="s">
        <v>526</v>
      </c>
      <c r="J194" s="47"/>
      <c r="K194" s="83">
        <v>21</v>
      </c>
      <c r="L194" s="45"/>
      <c r="M194" s="45"/>
      <c r="N194" s="22"/>
      <c r="O194" s="50" t="s">
        <v>51</v>
      </c>
      <c r="P194" s="37"/>
      <c r="Q194" s="38"/>
      <c r="R194" s="23" t="s">
        <v>28</v>
      </c>
      <c r="S194" s="29" t="s">
        <v>29</v>
      </c>
      <c r="T194" s="38"/>
      <c r="U194" s="38"/>
      <c r="V194" s="38"/>
      <c r="W194" s="38"/>
      <c r="X194" s="38"/>
      <c r="Y194" s="38"/>
      <c r="Z194" s="29" t="s">
        <v>30</v>
      </c>
      <c r="AA194" s="3"/>
      <c r="AB194" s="3"/>
      <c r="AC194" s="3"/>
      <c r="AD194" s="77">
        <v>2</v>
      </c>
      <c r="AE194" s="3"/>
      <c r="AF194" s="3"/>
      <c r="AG194" s="34">
        <f>SUM(AA194:AF194)</f>
        <v>2</v>
      </c>
      <c r="AH194" s="254"/>
      <c r="AI194" s="254"/>
      <c r="AJ194" s="254"/>
      <c r="AK194" s="254"/>
      <c r="AL194" s="254"/>
    </row>
    <row r="195" spans="1:38" ht="67.5" hidden="1" x14ac:dyDescent="0.2">
      <c r="A195" s="212">
        <v>165</v>
      </c>
      <c r="B195" s="179" t="s">
        <v>361</v>
      </c>
      <c r="C195" s="62" t="s">
        <v>344</v>
      </c>
      <c r="D195" s="78" t="s">
        <v>362</v>
      </c>
      <c r="E195" s="78"/>
      <c r="F195" s="78"/>
      <c r="G195" s="260"/>
      <c r="H195" s="48" t="s">
        <v>125</v>
      </c>
      <c r="I195" s="224" t="s">
        <v>526</v>
      </c>
      <c r="J195" s="47"/>
      <c r="K195" s="83">
        <v>21</v>
      </c>
      <c r="L195" s="45"/>
      <c r="M195" s="45"/>
      <c r="N195" s="22"/>
      <c r="O195" s="50" t="s">
        <v>51</v>
      </c>
      <c r="P195" s="37"/>
      <c r="Q195" s="38"/>
      <c r="R195" s="23" t="s">
        <v>28</v>
      </c>
      <c r="S195" s="29" t="s">
        <v>29</v>
      </c>
      <c r="T195" s="38"/>
      <c r="U195" s="38"/>
      <c r="V195" s="38"/>
      <c r="W195" s="38"/>
      <c r="X195" s="38"/>
      <c r="Y195" s="38"/>
      <c r="Z195" s="29" t="s">
        <v>30</v>
      </c>
      <c r="AA195" s="3"/>
      <c r="AB195" s="3"/>
      <c r="AC195" s="3"/>
      <c r="AD195" s="77">
        <v>2</v>
      </c>
      <c r="AE195" s="3"/>
      <c r="AF195" s="3"/>
      <c r="AG195" s="34">
        <f>SUM(AA195:AF195)</f>
        <v>2</v>
      </c>
      <c r="AH195" s="254"/>
      <c r="AI195" s="254"/>
      <c r="AJ195" s="254"/>
      <c r="AK195" s="254"/>
      <c r="AL195" s="254"/>
    </row>
    <row r="196" spans="1:38" ht="21" hidden="1" x14ac:dyDescent="0.2">
      <c r="A196" s="251">
        <v>166</v>
      </c>
      <c r="B196" s="145" t="s">
        <v>363</v>
      </c>
      <c r="C196" s="145"/>
      <c r="D196" s="145" t="s">
        <v>364</v>
      </c>
      <c r="E196" s="145"/>
      <c r="F196" s="145"/>
      <c r="G196" s="281"/>
      <c r="H196" s="121"/>
      <c r="I196" s="243"/>
      <c r="J196" s="118"/>
      <c r="K196" s="146"/>
      <c r="L196" s="146"/>
      <c r="M196" s="146"/>
      <c r="N196" s="146"/>
      <c r="O196" s="146"/>
      <c r="P196" s="120"/>
      <c r="Q196" s="120"/>
      <c r="R196" s="121"/>
      <c r="S196" s="84"/>
      <c r="T196" s="120"/>
      <c r="U196" s="120"/>
      <c r="V196" s="120"/>
      <c r="W196" s="120"/>
      <c r="X196" s="120"/>
      <c r="Y196" s="120"/>
      <c r="Z196" s="84"/>
      <c r="AA196" s="122"/>
      <c r="AB196" s="122"/>
      <c r="AC196" s="122"/>
      <c r="AD196" s="147"/>
      <c r="AE196" s="122"/>
      <c r="AF196" s="122"/>
      <c r="AG196" s="122"/>
      <c r="AH196" s="254"/>
      <c r="AI196" s="254"/>
      <c r="AJ196" s="254"/>
      <c r="AK196" s="254"/>
      <c r="AL196" s="254"/>
    </row>
    <row r="197" spans="1:38" ht="56.25" hidden="1" x14ac:dyDescent="0.2">
      <c r="A197" s="212" t="s">
        <v>622</v>
      </c>
      <c r="B197" s="45" t="s">
        <v>365</v>
      </c>
      <c r="C197" s="62" t="s">
        <v>344</v>
      </c>
      <c r="D197" s="45" t="s">
        <v>641</v>
      </c>
      <c r="E197" s="45"/>
      <c r="F197" s="45"/>
      <c r="G197" s="255"/>
      <c r="H197" s="46" t="s">
        <v>125</v>
      </c>
      <c r="I197" s="221" t="s">
        <v>504</v>
      </c>
      <c r="J197" s="148"/>
      <c r="K197" s="83">
        <v>21</v>
      </c>
      <c r="L197" s="45"/>
      <c r="M197" s="45"/>
      <c r="N197" s="22"/>
      <c r="O197" s="50" t="s">
        <v>51</v>
      </c>
      <c r="P197" s="37"/>
      <c r="Q197" s="38"/>
      <c r="R197" s="23"/>
      <c r="S197" s="29"/>
      <c r="T197" s="38"/>
      <c r="U197" s="38"/>
      <c r="V197" s="38"/>
      <c r="W197" s="38"/>
      <c r="X197" s="38"/>
      <c r="Y197" s="38"/>
      <c r="Z197" s="29"/>
      <c r="AA197" s="3"/>
      <c r="AB197" s="3"/>
      <c r="AC197" s="3"/>
      <c r="AD197" s="77">
        <v>4</v>
      </c>
      <c r="AE197" s="3"/>
      <c r="AF197" s="3"/>
      <c r="AG197" s="34">
        <f t="shared" ref="AG197:AG207" si="19">SUM(AA197:AF197)</f>
        <v>4</v>
      </c>
      <c r="AH197" s="254"/>
      <c r="AI197" s="254"/>
      <c r="AJ197" s="254"/>
      <c r="AK197" s="254"/>
      <c r="AL197" s="254"/>
    </row>
    <row r="198" spans="1:38" ht="56.25" hidden="1" x14ac:dyDescent="0.2">
      <c r="A198" s="212" t="s">
        <v>623</v>
      </c>
      <c r="B198" s="45" t="s">
        <v>366</v>
      </c>
      <c r="C198" s="62" t="s">
        <v>344</v>
      </c>
      <c r="D198" s="78" t="s">
        <v>642</v>
      </c>
      <c r="E198" s="155"/>
      <c r="F198" s="155"/>
      <c r="G198" s="263"/>
      <c r="H198" s="78" t="s">
        <v>125</v>
      </c>
      <c r="I198" s="244" t="s">
        <v>526</v>
      </c>
      <c r="J198" s="78"/>
      <c r="K198" s="83">
        <v>21</v>
      </c>
      <c r="L198" s="45"/>
      <c r="M198" s="45"/>
      <c r="N198" s="22"/>
      <c r="O198" s="50" t="s">
        <v>51</v>
      </c>
      <c r="P198" s="37"/>
      <c r="Q198" s="38"/>
      <c r="R198" s="23"/>
      <c r="S198" s="29"/>
      <c r="T198" s="38"/>
      <c r="U198" s="38"/>
      <c r="V198" s="38"/>
      <c r="W198" s="38"/>
      <c r="X198" s="38"/>
      <c r="Y198" s="38"/>
      <c r="Z198" s="29"/>
      <c r="AA198" s="3"/>
      <c r="AB198" s="3"/>
      <c r="AC198" s="3"/>
      <c r="AD198" s="77">
        <v>2</v>
      </c>
      <c r="AE198" s="3"/>
      <c r="AF198" s="3"/>
      <c r="AG198" s="34">
        <f t="shared" si="19"/>
        <v>2</v>
      </c>
      <c r="AH198" s="254"/>
      <c r="AI198" s="254"/>
      <c r="AJ198" s="254"/>
      <c r="AK198" s="254"/>
      <c r="AL198" s="254"/>
    </row>
    <row r="199" spans="1:38" ht="45" hidden="1" x14ac:dyDescent="0.2">
      <c r="A199" s="212" t="s">
        <v>624</v>
      </c>
      <c r="B199" s="78" t="s">
        <v>367</v>
      </c>
      <c r="C199" s="62" t="s">
        <v>344</v>
      </c>
      <c r="D199" s="78" t="s">
        <v>643</v>
      </c>
      <c r="E199" s="78"/>
      <c r="F199" s="78"/>
      <c r="G199" s="260"/>
      <c r="H199" s="78" t="s">
        <v>125</v>
      </c>
      <c r="I199" s="244" t="s">
        <v>527</v>
      </c>
      <c r="J199" s="78"/>
      <c r="K199" s="83">
        <v>21</v>
      </c>
      <c r="L199" s="45"/>
      <c r="M199" s="45"/>
      <c r="N199" s="22"/>
      <c r="O199" s="50" t="s">
        <v>51</v>
      </c>
      <c r="P199" s="37"/>
      <c r="Q199" s="38"/>
      <c r="R199" s="23"/>
      <c r="S199" s="29"/>
      <c r="T199" s="38"/>
      <c r="U199" s="38"/>
      <c r="V199" s="38"/>
      <c r="W199" s="38"/>
      <c r="X199" s="38"/>
      <c r="Y199" s="38"/>
      <c r="Z199" s="29"/>
      <c r="AA199" s="3"/>
      <c r="AB199" s="3"/>
      <c r="AC199" s="3"/>
      <c r="AD199" s="77">
        <v>6</v>
      </c>
      <c r="AE199" s="3"/>
      <c r="AF199" s="3"/>
      <c r="AG199" s="34">
        <f t="shared" si="19"/>
        <v>6</v>
      </c>
      <c r="AH199" s="254"/>
      <c r="AI199" s="254"/>
      <c r="AJ199" s="254"/>
      <c r="AK199" s="254"/>
      <c r="AL199" s="254"/>
    </row>
    <row r="200" spans="1:38" ht="33.75" hidden="1" x14ac:dyDescent="0.2">
      <c r="A200" s="212">
        <v>167</v>
      </c>
      <c r="B200" s="179" t="s">
        <v>368</v>
      </c>
      <c r="C200" s="62" t="s">
        <v>369</v>
      </c>
      <c r="D200" s="78" t="s">
        <v>370</v>
      </c>
      <c r="E200" s="78"/>
      <c r="F200" s="78"/>
      <c r="G200" s="260"/>
      <c r="H200" s="62" t="s">
        <v>41</v>
      </c>
      <c r="I200" s="237">
        <v>1</v>
      </c>
      <c r="J200" s="47"/>
      <c r="K200" s="83">
        <v>21</v>
      </c>
      <c r="L200" s="45"/>
      <c r="M200" s="45"/>
      <c r="N200" s="22"/>
      <c r="O200" s="26" t="s">
        <v>36</v>
      </c>
      <c r="P200" s="43"/>
      <c r="Q200" s="29"/>
      <c r="R200" s="23" t="s">
        <v>28</v>
      </c>
      <c r="S200" s="29" t="s">
        <v>29</v>
      </c>
      <c r="T200" s="38"/>
      <c r="U200" s="38"/>
      <c r="V200" s="38"/>
      <c r="W200" s="38"/>
      <c r="X200" s="38"/>
      <c r="Y200" s="38"/>
      <c r="Z200" s="29" t="s">
        <v>30</v>
      </c>
      <c r="AA200" s="3"/>
      <c r="AB200" s="41">
        <v>1</v>
      </c>
      <c r="AC200" s="3"/>
      <c r="AD200" s="3"/>
      <c r="AE200" s="3"/>
      <c r="AF200" s="3"/>
      <c r="AG200" s="34">
        <f t="shared" si="19"/>
        <v>1</v>
      </c>
      <c r="AH200" s="254"/>
      <c r="AI200" s="254"/>
      <c r="AJ200" s="254"/>
      <c r="AK200" s="254"/>
      <c r="AL200" s="254"/>
    </row>
    <row r="201" spans="1:38" ht="80.25" hidden="1" x14ac:dyDescent="0.2">
      <c r="A201" s="212">
        <v>168</v>
      </c>
      <c r="B201" s="177" t="s">
        <v>371</v>
      </c>
      <c r="C201" s="22" t="s">
        <v>372</v>
      </c>
      <c r="D201" s="96" t="s">
        <v>591</v>
      </c>
      <c r="E201" s="96"/>
      <c r="F201" s="96"/>
      <c r="G201" s="258"/>
      <c r="H201" s="23" t="s">
        <v>41</v>
      </c>
      <c r="I201" s="217" t="s">
        <v>528</v>
      </c>
      <c r="J201" s="47"/>
      <c r="K201" s="83">
        <v>21</v>
      </c>
      <c r="L201" s="45"/>
      <c r="M201" s="45"/>
      <c r="N201" s="22"/>
      <c r="O201" s="50" t="s">
        <v>36</v>
      </c>
      <c r="P201" s="37"/>
      <c r="Q201" s="38"/>
      <c r="R201" s="23" t="s">
        <v>28</v>
      </c>
      <c r="S201" s="29" t="s">
        <v>29</v>
      </c>
      <c r="T201" s="38"/>
      <c r="U201" s="38"/>
      <c r="V201" s="38"/>
      <c r="W201" s="38"/>
      <c r="X201" s="38"/>
      <c r="Y201" s="38"/>
      <c r="Z201" s="29" t="s">
        <v>30</v>
      </c>
      <c r="AA201" s="3"/>
      <c r="AB201" s="41">
        <v>3</v>
      </c>
      <c r="AC201" s="3"/>
      <c r="AD201" s="3"/>
      <c r="AE201" s="3"/>
      <c r="AF201" s="3"/>
      <c r="AG201" s="34">
        <f t="shared" si="19"/>
        <v>3</v>
      </c>
      <c r="AH201" s="254"/>
      <c r="AI201" s="254"/>
      <c r="AJ201" s="254"/>
      <c r="AK201" s="254"/>
      <c r="AL201" s="254"/>
    </row>
    <row r="202" spans="1:38" ht="33.75" hidden="1" x14ac:dyDescent="0.2">
      <c r="A202" s="212">
        <v>169</v>
      </c>
      <c r="B202" s="177" t="s">
        <v>374</v>
      </c>
      <c r="C202" s="22" t="s">
        <v>372</v>
      </c>
      <c r="D202" s="149" t="s">
        <v>375</v>
      </c>
      <c r="E202" s="22"/>
      <c r="F202" s="22"/>
      <c r="G202" s="255"/>
      <c r="H202" s="23" t="s">
        <v>41</v>
      </c>
      <c r="I202" s="239" t="s">
        <v>291</v>
      </c>
      <c r="J202" s="47"/>
      <c r="K202" s="83">
        <v>21</v>
      </c>
      <c r="L202" s="45"/>
      <c r="M202" s="45"/>
      <c r="N202" s="22"/>
      <c r="O202" s="26" t="s">
        <v>373</v>
      </c>
      <c r="P202" s="43"/>
      <c r="Q202" s="29"/>
      <c r="R202" s="23" t="s">
        <v>28</v>
      </c>
      <c r="S202" s="29" t="s">
        <v>29</v>
      </c>
      <c r="T202" s="38"/>
      <c r="U202" s="38"/>
      <c r="V202" s="38"/>
      <c r="W202" s="38"/>
      <c r="X202" s="38"/>
      <c r="Y202" s="38"/>
      <c r="Z202" s="29" t="s">
        <v>30</v>
      </c>
      <c r="AA202" s="2">
        <v>2</v>
      </c>
      <c r="AB202" s="41">
        <v>3</v>
      </c>
      <c r="AC202" s="52">
        <v>5</v>
      </c>
      <c r="AD202" s="3"/>
      <c r="AE202" s="3"/>
      <c r="AF202" s="3"/>
      <c r="AG202" s="34">
        <f t="shared" si="19"/>
        <v>10</v>
      </c>
      <c r="AH202" s="254"/>
      <c r="AI202" s="254"/>
      <c r="AJ202" s="254"/>
      <c r="AK202" s="254"/>
      <c r="AL202" s="254"/>
    </row>
    <row r="203" spans="1:38" ht="33.75" hidden="1" x14ac:dyDescent="0.2">
      <c r="A203" s="212">
        <v>170</v>
      </c>
      <c r="B203" s="177" t="s">
        <v>376</v>
      </c>
      <c r="C203" s="22" t="s">
        <v>372</v>
      </c>
      <c r="D203" s="150" t="s">
        <v>377</v>
      </c>
      <c r="E203" s="96"/>
      <c r="F203" s="96"/>
      <c r="G203" s="258"/>
      <c r="H203" s="23" t="s">
        <v>41</v>
      </c>
      <c r="I203" s="239" t="s">
        <v>528</v>
      </c>
      <c r="J203" s="151"/>
      <c r="K203" s="83">
        <v>21</v>
      </c>
      <c r="L203" s="45"/>
      <c r="M203" s="45"/>
      <c r="N203" s="22"/>
      <c r="O203" s="26" t="s">
        <v>83</v>
      </c>
      <c r="P203" s="43"/>
      <c r="Q203" s="29"/>
      <c r="R203" s="35" t="s">
        <v>28</v>
      </c>
      <c r="S203" s="152" t="s">
        <v>29</v>
      </c>
      <c r="T203" s="38"/>
      <c r="U203" s="38"/>
      <c r="V203" s="38"/>
      <c r="W203" s="38"/>
      <c r="X203" s="38"/>
      <c r="Y203" s="38"/>
      <c r="Z203" s="29" t="s">
        <v>30</v>
      </c>
      <c r="AA203" s="2">
        <v>3</v>
      </c>
      <c r="AB203" s="3"/>
      <c r="AC203" s="3"/>
      <c r="AD203" s="3"/>
      <c r="AE203" s="3"/>
      <c r="AF203" s="3"/>
      <c r="AG203" s="34">
        <f t="shared" si="19"/>
        <v>3</v>
      </c>
      <c r="AH203" s="254"/>
      <c r="AI203" s="254"/>
      <c r="AJ203" s="254"/>
      <c r="AK203" s="254"/>
      <c r="AL203" s="254"/>
    </row>
    <row r="204" spans="1:38" ht="123.75" hidden="1" x14ac:dyDescent="0.2">
      <c r="A204" s="212">
        <v>171</v>
      </c>
      <c r="B204" s="177" t="s">
        <v>378</v>
      </c>
      <c r="C204" s="22" t="s">
        <v>372</v>
      </c>
      <c r="D204" s="204" t="s">
        <v>644</v>
      </c>
      <c r="E204" s="35"/>
      <c r="F204" s="35"/>
      <c r="G204" s="256"/>
      <c r="H204" s="23" t="s">
        <v>41</v>
      </c>
      <c r="I204" s="239" t="s">
        <v>549</v>
      </c>
      <c r="J204" s="47"/>
      <c r="K204" s="83">
        <v>21</v>
      </c>
      <c r="L204" s="45"/>
      <c r="M204" s="45"/>
      <c r="N204" s="22"/>
      <c r="O204" s="26" t="s">
        <v>238</v>
      </c>
      <c r="P204" s="43"/>
      <c r="Q204" s="29"/>
      <c r="R204" s="23" t="s">
        <v>28</v>
      </c>
      <c r="S204" s="29" t="s">
        <v>29</v>
      </c>
      <c r="T204" s="38"/>
      <c r="U204" s="38"/>
      <c r="V204" s="38"/>
      <c r="W204" s="38"/>
      <c r="X204" s="38"/>
      <c r="Y204" s="38"/>
      <c r="Z204" s="29" t="s">
        <v>30</v>
      </c>
      <c r="AA204" s="3"/>
      <c r="AB204" s="41">
        <v>3</v>
      </c>
      <c r="AC204" s="52">
        <v>4</v>
      </c>
      <c r="AD204" s="3"/>
      <c r="AE204" s="3"/>
      <c r="AF204" s="3"/>
      <c r="AG204" s="34">
        <f t="shared" si="19"/>
        <v>7</v>
      </c>
      <c r="AH204" s="254"/>
      <c r="AI204" s="254"/>
      <c r="AJ204" s="254"/>
      <c r="AK204" s="254"/>
      <c r="AL204" s="254"/>
    </row>
    <row r="205" spans="1:38" ht="67.5" hidden="1" x14ac:dyDescent="0.2">
      <c r="A205" s="212">
        <v>172</v>
      </c>
      <c r="B205" s="177" t="s">
        <v>379</v>
      </c>
      <c r="C205" s="22" t="s">
        <v>372</v>
      </c>
      <c r="D205" s="150" t="s">
        <v>380</v>
      </c>
      <c r="E205" s="96"/>
      <c r="F205" s="96"/>
      <c r="G205" s="258"/>
      <c r="H205" s="23" t="s">
        <v>41</v>
      </c>
      <c r="I205" s="239" t="s">
        <v>521</v>
      </c>
      <c r="J205" s="47"/>
      <c r="K205" s="83">
        <v>21</v>
      </c>
      <c r="L205" s="45"/>
      <c r="M205" s="45"/>
      <c r="N205" s="22"/>
      <c r="O205" s="26" t="s">
        <v>491</v>
      </c>
      <c r="P205" s="43"/>
      <c r="Q205" s="29"/>
      <c r="R205" s="23" t="s">
        <v>28</v>
      </c>
      <c r="S205" s="29" t="s">
        <v>29</v>
      </c>
      <c r="T205" s="38"/>
      <c r="U205" s="38"/>
      <c r="V205" s="38"/>
      <c r="W205" s="38"/>
      <c r="X205" s="38"/>
      <c r="Y205" s="38"/>
      <c r="Z205" s="29" t="s">
        <v>30</v>
      </c>
      <c r="AA205" s="3"/>
      <c r="AB205" s="3"/>
      <c r="AC205" s="3"/>
      <c r="AD205" s="60">
        <v>2</v>
      </c>
      <c r="AE205" s="153">
        <v>3</v>
      </c>
      <c r="AF205" s="3"/>
      <c r="AG205" s="34">
        <f t="shared" si="19"/>
        <v>5</v>
      </c>
      <c r="AH205" s="254"/>
      <c r="AI205" s="254"/>
      <c r="AJ205" s="254"/>
      <c r="AK205" s="254"/>
      <c r="AL205" s="254"/>
    </row>
    <row r="206" spans="1:38" ht="67.5" hidden="1" x14ac:dyDescent="0.2">
      <c r="A206" s="212">
        <v>173</v>
      </c>
      <c r="B206" s="177" t="s">
        <v>381</v>
      </c>
      <c r="C206" s="22" t="s">
        <v>372</v>
      </c>
      <c r="D206" s="96" t="s">
        <v>382</v>
      </c>
      <c r="E206" s="96"/>
      <c r="F206" s="96"/>
      <c r="G206" s="258"/>
      <c r="H206" s="23" t="s">
        <v>41</v>
      </c>
      <c r="I206" s="217" t="s">
        <v>521</v>
      </c>
      <c r="J206" s="47"/>
      <c r="K206" s="83">
        <v>21</v>
      </c>
      <c r="L206" s="45"/>
      <c r="M206" s="45"/>
      <c r="N206" s="22"/>
      <c r="O206" s="26" t="s">
        <v>206</v>
      </c>
      <c r="P206" s="43"/>
      <c r="Q206" s="29"/>
      <c r="R206" s="23"/>
      <c r="S206" s="29"/>
      <c r="T206" s="38"/>
      <c r="U206" s="38"/>
      <c r="V206" s="38"/>
      <c r="W206" s="38"/>
      <c r="X206" s="38"/>
      <c r="Y206" s="38"/>
      <c r="Z206" s="29"/>
      <c r="AA206" s="3"/>
      <c r="AB206" s="3"/>
      <c r="AC206" s="3"/>
      <c r="AD206" s="3"/>
      <c r="AE206" s="153">
        <v>5</v>
      </c>
      <c r="AF206" s="3"/>
      <c r="AG206" s="34">
        <f t="shared" si="19"/>
        <v>5</v>
      </c>
      <c r="AH206" s="254"/>
      <c r="AI206" s="254"/>
      <c r="AJ206" s="254"/>
      <c r="AK206" s="254"/>
      <c r="AL206" s="254"/>
    </row>
    <row r="207" spans="1:38" ht="22.5" hidden="1" x14ac:dyDescent="0.2">
      <c r="A207" s="212">
        <v>174</v>
      </c>
      <c r="B207" s="176" t="s">
        <v>383</v>
      </c>
      <c r="C207" s="22" t="s">
        <v>384</v>
      </c>
      <c r="D207" s="64" t="s">
        <v>645</v>
      </c>
      <c r="E207" s="64"/>
      <c r="F207" s="64"/>
      <c r="G207" s="260"/>
      <c r="H207" s="23" t="s">
        <v>41</v>
      </c>
      <c r="I207" s="222" t="s">
        <v>528</v>
      </c>
      <c r="J207" s="47"/>
      <c r="K207" s="83">
        <v>21</v>
      </c>
      <c r="L207" s="45"/>
      <c r="M207" s="45"/>
      <c r="N207" s="22"/>
      <c r="O207" s="39" t="s">
        <v>36</v>
      </c>
      <c r="P207" s="43"/>
      <c r="Q207" s="29"/>
      <c r="R207" s="23" t="s">
        <v>28</v>
      </c>
      <c r="S207" s="29" t="s">
        <v>29</v>
      </c>
      <c r="T207" s="38"/>
      <c r="U207" s="38"/>
      <c r="V207" s="38"/>
      <c r="W207" s="38"/>
      <c r="X207" s="38"/>
      <c r="Y207" s="38"/>
      <c r="Z207" s="29" t="s">
        <v>30</v>
      </c>
      <c r="AA207" s="3"/>
      <c r="AB207" s="41">
        <v>3</v>
      </c>
      <c r="AC207" s="3"/>
      <c r="AD207" s="42"/>
      <c r="AE207" s="3"/>
      <c r="AF207" s="3"/>
      <c r="AG207" s="34">
        <f t="shared" si="19"/>
        <v>3</v>
      </c>
      <c r="AH207" s="254"/>
      <c r="AI207" s="254"/>
      <c r="AJ207" s="254"/>
      <c r="AK207" s="254"/>
      <c r="AL207" s="254"/>
    </row>
    <row r="208" spans="1:38" ht="33.75" hidden="1" x14ac:dyDescent="0.2">
      <c r="A208" s="212">
        <v>175</v>
      </c>
      <c r="B208" s="177" t="s">
        <v>385</v>
      </c>
      <c r="C208" s="24" t="s">
        <v>386</v>
      </c>
      <c r="D208" s="22" t="s">
        <v>387</v>
      </c>
      <c r="E208" s="22"/>
      <c r="F208" s="22"/>
      <c r="G208" s="255"/>
      <c r="H208" s="29" t="s">
        <v>388</v>
      </c>
      <c r="I208" s="217" t="s">
        <v>550</v>
      </c>
      <c r="J208" s="47"/>
      <c r="K208" s="83">
        <v>21</v>
      </c>
      <c r="L208" s="45"/>
      <c r="M208" s="45"/>
      <c r="N208" s="22"/>
      <c r="O208" s="50" t="s">
        <v>54</v>
      </c>
      <c r="P208" s="37"/>
      <c r="Q208" s="38"/>
      <c r="R208" s="23" t="s">
        <v>28</v>
      </c>
      <c r="S208" s="29" t="s">
        <v>29</v>
      </c>
      <c r="T208" s="38"/>
      <c r="U208" s="38"/>
      <c r="V208" s="38"/>
      <c r="W208" s="38"/>
      <c r="X208" s="38"/>
      <c r="Y208" s="38"/>
      <c r="Z208" s="29" t="s">
        <v>30</v>
      </c>
      <c r="AA208" s="3"/>
      <c r="AB208" s="3"/>
      <c r="AC208" s="52">
        <v>150000</v>
      </c>
      <c r="AD208" s="3"/>
      <c r="AE208" s="3"/>
      <c r="AF208" s="3"/>
      <c r="AG208" s="34">
        <f t="shared" ref="AG208:AG252" si="20">SUM(AA208:AF208)</f>
        <v>150000</v>
      </c>
      <c r="AH208" s="254"/>
      <c r="AI208" s="254"/>
      <c r="AJ208" s="254"/>
      <c r="AK208" s="254"/>
      <c r="AL208" s="254"/>
    </row>
    <row r="209" spans="1:38" ht="33.75" hidden="1" x14ac:dyDescent="0.2">
      <c r="A209" s="212">
        <v>176</v>
      </c>
      <c r="B209" s="177" t="s">
        <v>389</v>
      </c>
      <c r="C209" s="24" t="s">
        <v>386</v>
      </c>
      <c r="D209" s="22" t="s">
        <v>390</v>
      </c>
      <c r="E209" s="22"/>
      <c r="F209" s="22"/>
      <c r="G209" s="255"/>
      <c r="H209" s="23" t="s">
        <v>41</v>
      </c>
      <c r="I209" s="222" t="s">
        <v>551</v>
      </c>
      <c r="J209" s="47"/>
      <c r="K209" s="83">
        <v>21</v>
      </c>
      <c r="L209" s="45"/>
      <c r="M209" s="45"/>
      <c r="N209" s="22"/>
      <c r="O209" s="39" t="s">
        <v>391</v>
      </c>
      <c r="P209" s="43"/>
      <c r="Q209" s="29"/>
      <c r="R209" s="23" t="s">
        <v>28</v>
      </c>
      <c r="S209" s="29" t="s">
        <v>29</v>
      </c>
      <c r="T209" s="38"/>
      <c r="U209" s="38"/>
      <c r="V209" s="38"/>
      <c r="W209" s="38"/>
      <c r="X209" s="38"/>
      <c r="Y209" s="38"/>
      <c r="Z209" s="29" t="s">
        <v>30</v>
      </c>
      <c r="AA209" s="2">
        <v>5000</v>
      </c>
      <c r="AB209" s="41">
        <v>200</v>
      </c>
      <c r="AC209" s="52">
        <v>8000</v>
      </c>
      <c r="AD209" s="70">
        <v>1000</v>
      </c>
      <c r="AE209" s="3"/>
      <c r="AF209" s="3"/>
      <c r="AG209" s="34">
        <f t="shared" si="20"/>
        <v>14200</v>
      </c>
      <c r="AH209" s="254"/>
      <c r="AI209" s="254"/>
      <c r="AJ209" s="254"/>
      <c r="AK209" s="254"/>
      <c r="AL209" s="254"/>
    </row>
    <row r="210" spans="1:38" ht="33.75" hidden="1" x14ac:dyDescent="0.2">
      <c r="A210" s="212">
        <v>177</v>
      </c>
      <c r="B210" s="177" t="s">
        <v>669</v>
      </c>
      <c r="C210" s="47" t="s">
        <v>386</v>
      </c>
      <c r="D210" s="53" t="s">
        <v>392</v>
      </c>
      <c r="E210" s="53"/>
      <c r="F210" s="53"/>
      <c r="G210" s="258"/>
      <c r="H210" s="29" t="s">
        <v>388</v>
      </c>
      <c r="I210" s="217" t="s">
        <v>552</v>
      </c>
      <c r="J210" s="47"/>
      <c r="K210" s="83">
        <v>21</v>
      </c>
      <c r="L210" s="45"/>
      <c r="M210" s="45"/>
      <c r="N210" s="22"/>
      <c r="O210" s="50" t="s">
        <v>83</v>
      </c>
      <c r="P210" s="37"/>
      <c r="Q210" s="38"/>
      <c r="R210" s="23" t="s">
        <v>28</v>
      </c>
      <c r="S210" s="29" t="s">
        <v>29</v>
      </c>
      <c r="T210" s="38"/>
      <c r="U210" s="38"/>
      <c r="V210" s="38"/>
      <c r="W210" s="38"/>
      <c r="X210" s="38"/>
      <c r="Y210" s="38"/>
      <c r="Z210" s="29" t="s">
        <v>30</v>
      </c>
      <c r="AA210" s="3"/>
      <c r="AB210" s="3"/>
      <c r="AC210" s="3"/>
      <c r="AD210" s="3"/>
      <c r="AE210" s="3"/>
      <c r="AF210" s="154">
        <v>300000</v>
      </c>
      <c r="AG210" s="34">
        <f t="shared" si="20"/>
        <v>300000</v>
      </c>
      <c r="AH210" s="254"/>
      <c r="AI210" s="254"/>
      <c r="AJ210" s="254"/>
      <c r="AK210" s="254"/>
      <c r="AL210" s="254"/>
    </row>
    <row r="211" spans="1:38" ht="22.5" hidden="1" x14ac:dyDescent="0.2">
      <c r="A211" s="212">
        <v>178</v>
      </c>
      <c r="B211" s="174" t="s">
        <v>668</v>
      </c>
      <c r="C211" s="47" t="s">
        <v>386</v>
      </c>
      <c r="D211" s="53" t="s">
        <v>393</v>
      </c>
      <c r="E211" s="53"/>
      <c r="F211" s="53"/>
      <c r="G211" s="258"/>
      <c r="H211" s="23" t="s">
        <v>41</v>
      </c>
      <c r="I211" s="224" t="s">
        <v>516</v>
      </c>
      <c r="J211" s="47"/>
      <c r="K211" s="83">
        <v>21</v>
      </c>
      <c r="L211" s="45"/>
      <c r="M211" s="45"/>
      <c r="N211" s="22"/>
      <c r="O211" s="39" t="s">
        <v>36</v>
      </c>
      <c r="P211" s="43"/>
      <c r="Q211" s="29"/>
      <c r="R211" s="23" t="s">
        <v>28</v>
      </c>
      <c r="S211" s="29" t="s">
        <v>29</v>
      </c>
      <c r="T211" s="38"/>
      <c r="U211" s="38"/>
      <c r="V211" s="38"/>
      <c r="W211" s="38"/>
      <c r="X211" s="38"/>
      <c r="Y211" s="38"/>
      <c r="Z211" s="29" t="s">
        <v>30</v>
      </c>
      <c r="AA211" s="3"/>
      <c r="AB211" s="41">
        <v>6000</v>
      </c>
      <c r="AC211" s="3"/>
      <c r="AD211" s="3"/>
      <c r="AE211" s="3"/>
      <c r="AF211" s="3"/>
      <c r="AG211" s="34">
        <f t="shared" si="20"/>
        <v>6000</v>
      </c>
      <c r="AH211" s="254"/>
      <c r="AI211" s="254"/>
      <c r="AJ211" s="254"/>
      <c r="AK211" s="254"/>
      <c r="AL211" s="254"/>
    </row>
    <row r="212" spans="1:38" ht="22.5" hidden="1" x14ac:dyDescent="0.2">
      <c r="A212" s="212">
        <v>179</v>
      </c>
      <c r="B212" s="177" t="s">
        <v>665</v>
      </c>
      <c r="C212" s="47" t="s">
        <v>386</v>
      </c>
      <c r="D212" s="53" t="s">
        <v>394</v>
      </c>
      <c r="E212" s="53"/>
      <c r="F212" s="53"/>
      <c r="G212" s="258"/>
      <c r="H212" s="23" t="s">
        <v>41</v>
      </c>
      <c r="I212" s="224" t="s">
        <v>516</v>
      </c>
      <c r="J212" s="47"/>
      <c r="K212" s="83">
        <v>21</v>
      </c>
      <c r="L212" s="45"/>
      <c r="M212" s="45"/>
      <c r="N212" s="22"/>
      <c r="O212" s="39" t="s">
        <v>36</v>
      </c>
      <c r="P212" s="43"/>
      <c r="Q212" s="29"/>
      <c r="R212" s="23" t="s">
        <v>28</v>
      </c>
      <c r="S212" s="29" t="s">
        <v>29</v>
      </c>
      <c r="T212" s="38"/>
      <c r="U212" s="38"/>
      <c r="V212" s="38"/>
      <c r="W212" s="38"/>
      <c r="X212" s="38"/>
      <c r="Y212" s="38"/>
      <c r="Z212" s="29" t="s">
        <v>30</v>
      </c>
      <c r="AA212" s="3"/>
      <c r="AB212" s="41">
        <v>6000</v>
      </c>
      <c r="AC212" s="3"/>
      <c r="AD212" s="3"/>
      <c r="AE212" s="3"/>
      <c r="AF212" s="3"/>
      <c r="AG212" s="34">
        <f t="shared" si="20"/>
        <v>6000</v>
      </c>
      <c r="AH212" s="254"/>
      <c r="AI212" s="254"/>
      <c r="AJ212" s="254"/>
      <c r="AK212" s="254"/>
      <c r="AL212" s="254"/>
    </row>
    <row r="213" spans="1:38" ht="22.5" hidden="1" x14ac:dyDescent="0.2">
      <c r="A213" s="212">
        <v>180</v>
      </c>
      <c r="B213" s="178" t="s">
        <v>666</v>
      </c>
      <c r="C213" s="47" t="s">
        <v>386</v>
      </c>
      <c r="D213" s="53" t="s">
        <v>395</v>
      </c>
      <c r="E213" s="53"/>
      <c r="F213" s="53"/>
      <c r="G213" s="258"/>
      <c r="H213" s="46" t="s">
        <v>41</v>
      </c>
      <c r="I213" s="224" t="s">
        <v>507</v>
      </c>
      <c r="J213" s="47"/>
      <c r="K213" s="83">
        <v>21</v>
      </c>
      <c r="L213" s="45"/>
      <c r="M213" s="45"/>
      <c r="N213" s="22"/>
      <c r="O213" s="39" t="s">
        <v>36</v>
      </c>
      <c r="P213" s="43"/>
      <c r="Q213" s="29"/>
      <c r="R213" s="23" t="s">
        <v>28</v>
      </c>
      <c r="S213" s="29" t="s">
        <v>29</v>
      </c>
      <c r="T213" s="38"/>
      <c r="U213" s="38"/>
      <c r="V213" s="38"/>
      <c r="W213" s="38"/>
      <c r="X213" s="38"/>
      <c r="Y213" s="38"/>
      <c r="Z213" s="29" t="s">
        <v>30</v>
      </c>
      <c r="AA213" s="3"/>
      <c r="AB213" s="41">
        <v>2000</v>
      </c>
      <c r="AC213" s="3"/>
      <c r="AD213" s="3"/>
      <c r="AE213" s="3"/>
      <c r="AF213" s="3"/>
      <c r="AG213" s="34">
        <f t="shared" si="20"/>
        <v>2000</v>
      </c>
      <c r="AH213" s="254"/>
      <c r="AI213" s="254"/>
      <c r="AJ213" s="254"/>
      <c r="AK213" s="254"/>
      <c r="AL213" s="254"/>
    </row>
    <row r="214" spans="1:38" ht="22.5" hidden="1" x14ac:dyDescent="0.2">
      <c r="A214" s="212">
        <v>181</v>
      </c>
      <c r="B214" s="178" t="s">
        <v>667</v>
      </c>
      <c r="C214" s="47" t="s">
        <v>386</v>
      </c>
      <c r="D214" s="53" t="s">
        <v>396</v>
      </c>
      <c r="E214" s="53"/>
      <c r="F214" s="53"/>
      <c r="G214" s="258"/>
      <c r="H214" s="46" t="s">
        <v>41</v>
      </c>
      <c r="I214" s="221" t="s">
        <v>505</v>
      </c>
      <c r="J214" s="47"/>
      <c r="K214" s="83">
        <v>21</v>
      </c>
      <c r="L214" s="45"/>
      <c r="M214" s="45"/>
      <c r="N214" s="22"/>
      <c r="O214" s="39" t="s">
        <v>36</v>
      </c>
      <c r="P214" s="43"/>
      <c r="Q214" s="29"/>
      <c r="R214" s="23" t="s">
        <v>28</v>
      </c>
      <c r="S214" s="29" t="s">
        <v>29</v>
      </c>
      <c r="T214" s="38"/>
      <c r="U214" s="38"/>
      <c r="V214" s="38"/>
      <c r="W214" s="38"/>
      <c r="X214" s="38"/>
      <c r="Y214" s="38"/>
      <c r="Z214" s="29" t="s">
        <v>30</v>
      </c>
      <c r="AA214" s="3"/>
      <c r="AB214" s="41">
        <v>1000</v>
      </c>
      <c r="AC214" s="3"/>
      <c r="AD214" s="3"/>
      <c r="AE214" s="3"/>
      <c r="AF214" s="3"/>
      <c r="AG214" s="34">
        <f t="shared" si="20"/>
        <v>1000</v>
      </c>
      <c r="AH214" s="254"/>
      <c r="AI214" s="254"/>
      <c r="AJ214" s="254"/>
      <c r="AK214" s="254"/>
      <c r="AL214" s="254"/>
    </row>
    <row r="215" spans="1:38" ht="31.5" hidden="1" x14ac:dyDescent="0.2">
      <c r="A215" s="212">
        <v>182</v>
      </c>
      <c r="B215" s="182" t="s">
        <v>397</v>
      </c>
      <c r="C215" s="62" t="s">
        <v>398</v>
      </c>
      <c r="D215" s="78" t="s">
        <v>399</v>
      </c>
      <c r="E215" s="78"/>
      <c r="F215" s="78"/>
      <c r="G215" s="260"/>
      <c r="H215" s="63" t="s">
        <v>400</v>
      </c>
      <c r="I215" s="221" t="s">
        <v>507</v>
      </c>
      <c r="J215" s="47"/>
      <c r="K215" s="83">
        <v>21</v>
      </c>
      <c r="L215" s="45"/>
      <c r="M215" s="45"/>
      <c r="N215" s="22"/>
      <c r="O215" s="50" t="s">
        <v>27</v>
      </c>
      <c r="P215" s="37"/>
      <c r="Q215" s="38"/>
      <c r="R215" s="23" t="s">
        <v>28</v>
      </c>
      <c r="S215" s="29" t="s">
        <v>29</v>
      </c>
      <c r="T215" s="38"/>
      <c r="U215" s="38"/>
      <c r="V215" s="38"/>
      <c r="W215" s="38"/>
      <c r="X215" s="38"/>
      <c r="Y215" s="38"/>
      <c r="Z215" s="29" t="s">
        <v>30</v>
      </c>
      <c r="AA215" s="3"/>
      <c r="AB215" s="3"/>
      <c r="AC215" s="3"/>
      <c r="AD215" s="3"/>
      <c r="AE215" s="3"/>
      <c r="AF215" s="154">
        <v>2000</v>
      </c>
      <c r="AG215" s="34">
        <f t="shared" si="20"/>
        <v>2000</v>
      </c>
      <c r="AH215" s="254"/>
      <c r="AI215" s="254"/>
      <c r="AJ215" s="254"/>
      <c r="AK215" s="254"/>
      <c r="AL215" s="254"/>
    </row>
    <row r="216" spans="1:38" ht="45" hidden="1" x14ac:dyDescent="0.2">
      <c r="A216" s="212">
        <v>183</v>
      </c>
      <c r="B216" s="179" t="s">
        <v>401</v>
      </c>
      <c r="C216" s="62" t="s">
        <v>398</v>
      </c>
      <c r="D216" s="78" t="s">
        <v>664</v>
      </c>
      <c r="E216" s="78"/>
      <c r="F216" s="78"/>
      <c r="G216" s="260"/>
      <c r="H216" s="48" t="s">
        <v>41</v>
      </c>
      <c r="I216" s="224" t="s">
        <v>531</v>
      </c>
      <c r="J216" s="47"/>
      <c r="K216" s="83">
        <v>21</v>
      </c>
      <c r="L216" s="45"/>
      <c r="M216" s="45"/>
      <c r="N216" s="22"/>
      <c r="O216" s="50" t="s">
        <v>51</v>
      </c>
      <c r="P216" s="37"/>
      <c r="Q216" s="38"/>
      <c r="R216" s="23" t="s">
        <v>28</v>
      </c>
      <c r="S216" s="29" t="s">
        <v>29</v>
      </c>
      <c r="T216" s="38"/>
      <c r="U216" s="38"/>
      <c r="V216" s="38"/>
      <c r="W216" s="38"/>
      <c r="X216" s="38"/>
      <c r="Y216" s="38"/>
      <c r="Z216" s="29" t="s">
        <v>30</v>
      </c>
      <c r="AA216" s="3"/>
      <c r="AB216" s="3"/>
      <c r="AC216" s="3"/>
      <c r="AD216" s="77">
        <v>50</v>
      </c>
      <c r="AE216" s="3"/>
      <c r="AF216" s="3"/>
      <c r="AG216" s="34">
        <f t="shared" si="20"/>
        <v>50</v>
      </c>
      <c r="AH216" s="254"/>
      <c r="AI216" s="254"/>
      <c r="AJ216" s="254"/>
      <c r="AK216" s="254"/>
      <c r="AL216" s="254"/>
    </row>
    <row r="217" spans="1:38" ht="45" hidden="1" x14ac:dyDescent="0.2">
      <c r="A217" s="212">
        <v>184</v>
      </c>
      <c r="B217" s="179" t="s">
        <v>492</v>
      </c>
      <c r="C217" s="62" t="s">
        <v>398</v>
      </c>
      <c r="D217" s="78" t="s">
        <v>493</v>
      </c>
      <c r="E217" s="78"/>
      <c r="F217" s="78"/>
      <c r="G217" s="260"/>
      <c r="H217" s="48" t="s">
        <v>41</v>
      </c>
      <c r="I217" s="224" t="s">
        <v>510</v>
      </c>
      <c r="J217" s="47"/>
      <c r="K217" s="83">
        <v>21</v>
      </c>
      <c r="L217" s="45"/>
      <c r="M217" s="45"/>
      <c r="N217" s="22"/>
      <c r="O217" s="50" t="s">
        <v>51</v>
      </c>
      <c r="P217" s="37"/>
      <c r="Q217" s="38"/>
      <c r="R217" s="23"/>
      <c r="S217" s="29"/>
      <c r="T217" s="38"/>
      <c r="U217" s="38"/>
      <c r="V217" s="38"/>
      <c r="W217" s="38"/>
      <c r="X217" s="38"/>
      <c r="Y217" s="38"/>
      <c r="Z217" s="29"/>
      <c r="AA217" s="3"/>
      <c r="AB217" s="3"/>
      <c r="AC217" s="3"/>
      <c r="AD217" s="77">
        <v>100</v>
      </c>
      <c r="AE217" s="3"/>
      <c r="AF217" s="3"/>
      <c r="AG217" s="34">
        <f t="shared" si="20"/>
        <v>100</v>
      </c>
      <c r="AH217" s="254"/>
      <c r="AI217" s="254"/>
      <c r="AJ217" s="254"/>
      <c r="AK217" s="254"/>
      <c r="AL217" s="254"/>
    </row>
    <row r="218" spans="1:38" ht="45" hidden="1" x14ac:dyDescent="0.2">
      <c r="A218" s="212">
        <v>185</v>
      </c>
      <c r="B218" s="179" t="s">
        <v>402</v>
      </c>
      <c r="C218" s="62" t="s">
        <v>398</v>
      </c>
      <c r="D218" s="78" t="s">
        <v>663</v>
      </c>
      <c r="E218" s="78"/>
      <c r="F218" s="78"/>
      <c r="G218" s="260"/>
      <c r="H218" s="48" t="s">
        <v>41</v>
      </c>
      <c r="I218" s="224" t="s">
        <v>509</v>
      </c>
      <c r="J218" s="47"/>
      <c r="K218" s="83">
        <v>21</v>
      </c>
      <c r="L218" s="45"/>
      <c r="M218" s="45"/>
      <c r="N218" s="22"/>
      <c r="O218" s="50" t="s">
        <v>51</v>
      </c>
      <c r="P218" s="37"/>
      <c r="Q218" s="38"/>
      <c r="R218" s="23" t="s">
        <v>28</v>
      </c>
      <c r="S218" s="29" t="s">
        <v>29</v>
      </c>
      <c r="T218" s="38"/>
      <c r="U218" s="38"/>
      <c r="V218" s="38"/>
      <c r="W218" s="38"/>
      <c r="X218" s="38"/>
      <c r="Y218" s="38"/>
      <c r="Z218" s="29" t="s">
        <v>30</v>
      </c>
      <c r="AA218" s="3"/>
      <c r="AB218" s="3"/>
      <c r="AC218" s="3"/>
      <c r="AD218" s="77">
        <v>300</v>
      </c>
      <c r="AE218" s="3"/>
      <c r="AF218" s="3"/>
      <c r="AG218" s="34">
        <f t="shared" si="20"/>
        <v>300</v>
      </c>
      <c r="AH218" s="254"/>
      <c r="AI218" s="254"/>
      <c r="AJ218" s="254"/>
      <c r="AK218" s="254"/>
      <c r="AL218" s="254"/>
    </row>
    <row r="219" spans="1:38" ht="45" hidden="1" x14ac:dyDescent="0.2">
      <c r="A219" s="212">
        <v>186</v>
      </c>
      <c r="B219" s="177" t="s">
        <v>403</v>
      </c>
      <c r="C219" s="45" t="s">
        <v>398</v>
      </c>
      <c r="D219" s="78" t="s">
        <v>646</v>
      </c>
      <c r="E219" s="78"/>
      <c r="F219" s="78"/>
      <c r="G219" s="260"/>
      <c r="H219" s="23" t="s">
        <v>41</v>
      </c>
      <c r="I219" s="217" t="s">
        <v>553</v>
      </c>
      <c r="J219" s="47"/>
      <c r="K219" s="83">
        <v>21</v>
      </c>
      <c r="L219" s="45"/>
      <c r="M219" s="45"/>
      <c r="N219" s="22"/>
      <c r="O219" s="50" t="s">
        <v>36</v>
      </c>
      <c r="P219" s="37"/>
      <c r="Q219" s="38"/>
      <c r="R219" s="23" t="s">
        <v>28</v>
      </c>
      <c r="S219" s="29" t="s">
        <v>29</v>
      </c>
      <c r="T219" s="38"/>
      <c r="U219" s="38"/>
      <c r="V219" s="38"/>
      <c r="W219" s="38"/>
      <c r="X219" s="38"/>
      <c r="Y219" s="38"/>
      <c r="Z219" s="29" t="s">
        <v>30</v>
      </c>
      <c r="AA219" s="3"/>
      <c r="AB219" s="41">
        <v>1920</v>
      </c>
      <c r="AC219" s="3"/>
      <c r="AD219" s="3"/>
      <c r="AE219" s="3"/>
      <c r="AF219" s="3"/>
      <c r="AG219" s="34">
        <f t="shared" si="20"/>
        <v>1920</v>
      </c>
      <c r="AH219" s="254"/>
      <c r="AI219" s="254"/>
      <c r="AJ219" s="254"/>
      <c r="AK219" s="254"/>
      <c r="AL219" s="254"/>
    </row>
    <row r="220" spans="1:38" ht="45" hidden="1" x14ac:dyDescent="0.2">
      <c r="A220" s="212">
        <v>187</v>
      </c>
      <c r="B220" s="177" t="s">
        <v>404</v>
      </c>
      <c r="C220" s="45" t="s">
        <v>398</v>
      </c>
      <c r="D220" s="78" t="s">
        <v>626</v>
      </c>
      <c r="E220" s="155"/>
      <c r="F220" s="155"/>
      <c r="G220" s="263"/>
      <c r="H220" s="23" t="s">
        <v>41</v>
      </c>
      <c r="I220" s="217" t="s">
        <v>554</v>
      </c>
      <c r="J220" s="47"/>
      <c r="K220" s="83">
        <v>21</v>
      </c>
      <c r="L220" s="45"/>
      <c r="M220" s="45"/>
      <c r="N220" s="22"/>
      <c r="O220" s="50" t="s">
        <v>36</v>
      </c>
      <c r="P220" s="37"/>
      <c r="Q220" s="38"/>
      <c r="R220" s="23" t="s">
        <v>28</v>
      </c>
      <c r="S220" s="29" t="s">
        <v>29</v>
      </c>
      <c r="T220" s="38"/>
      <c r="U220" s="38"/>
      <c r="V220" s="38"/>
      <c r="W220" s="38"/>
      <c r="X220" s="38"/>
      <c r="Y220" s="38"/>
      <c r="Z220" s="29" t="s">
        <v>30</v>
      </c>
      <c r="AA220" s="3"/>
      <c r="AB220" s="41">
        <v>1536</v>
      </c>
      <c r="AC220" s="3"/>
      <c r="AD220" s="3"/>
      <c r="AE220" s="3"/>
      <c r="AF220" s="3"/>
      <c r="AG220" s="34">
        <f t="shared" si="20"/>
        <v>1536</v>
      </c>
      <c r="AH220" s="254"/>
      <c r="AI220" s="254"/>
      <c r="AJ220" s="254"/>
      <c r="AK220" s="254"/>
      <c r="AL220" s="254"/>
    </row>
    <row r="221" spans="1:38" ht="33.75" hidden="1" x14ac:dyDescent="0.2">
      <c r="A221" s="212">
        <v>188</v>
      </c>
      <c r="B221" s="177" t="s">
        <v>405</v>
      </c>
      <c r="C221" s="29" t="s">
        <v>398</v>
      </c>
      <c r="D221" s="78" t="s">
        <v>625</v>
      </c>
      <c r="E221" s="78"/>
      <c r="F221" s="78"/>
      <c r="G221" s="260"/>
      <c r="H221" s="23" t="s">
        <v>41</v>
      </c>
      <c r="I221" s="217" t="s">
        <v>555</v>
      </c>
      <c r="J221" s="47"/>
      <c r="K221" s="83">
        <v>21</v>
      </c>
      <c r="L221" s="45"/>
      <c r="M221" s="45"/>
      <c r="N221" s="22"/>
      <c r="O221" s="50" t="s">
        <v>83</v>
      </c>
      <c r="P221" s="37"/>
      <c r="Q221" s="38"/>
      <c r="R221" s="23" t="s">
        <v>28</v>
      </c>
      <c r="S221" s="29" t="s">
        <v>29</v>
      </c>
      <c r="T221" s="38"/>
      <c r="U221" s="38"/>
      <c r="V221" s="38"/>
      <c r="W221" s="38"/>
      <c r="X221" s="38"/>
      <c r="Y221" s="38"/>
      <c r="Z221" s="29" t="s">
        <v>30</v>
      </c>
      <c r="AA221" s="2">
        <v>2880</v>
      </c>
      <c r="AB221" s="3"/>
      <c r="AC221" s="3"/>
      <c r="AD221" s="3"/>
      <c r="AE221" s="3"/>
      <c r="AF221" s="3"/>
      <c r="AG221" s="34">
        <f t="shared" si="20"/>
        <v>2880</v>
      </c>
      <c r="AH221" s="254"/>
      <c r="AI221" s="254"/>
      <c r="AJ221" s="254"/>
      <c r="AK221" s="254"/>
      <c r="AL221" s="254"/>
    </row>
    <row r="222" spans="1:38" ht="45" hidden="1" x14ac:dyDescent="0.2">
      <c r="A222" s="212">
        <v>189</v>
      </c>
      <c r="B222" s="177" t="s">
        <v>406</v>
      </c>
      <c r="C222" s="45" t="s">
        <v>398</v>
      </c>
      <c r="D222" s="53" t="s">
        <v>407</v>
      </c>
      <c r="E222" s="53"/>
      <c r="F222" s="53"/>
      <c r="G222" s="258"/>
      <c r="H222" s="23" t="s">
        <v>41</v>
      </c>
      <c r="I222" s="217" t="s">
        <v>556</v>
      </c>
      <c r="J222" s="47"/>
      <c r="K222" s="83">
        <v>21</v>
      </c>
      <c r="L222" s="45"/>
      <c r="M222" s="45"/>
      <c r="N222" s="22"/>
      <c r="O222" s="50" t="s">
        <v>408</v>
      </c>
      <c r="P222" s="37"/>
      <c r="Q222" s="38"/>
      <c r="R222" s="23" t="s">
        <v>28</v>
      </c>
      <c r="S222" s="29" t="s">
        <v>29</v>
      </c>
      <c r="T222" s="38"/>
      <c r="U222" s="38"/>
      <c r="V222" s="38"/>
      <c r="W222" s="38"/>
      <c r="X222" s="38"/>
      <c r="Y222" s="38"/>
      <c r="Z222" s="29" t="s">
        <v>30</v>
      </c>
      <c r="AA222" s="3"/>
      <c r="AB222" s="3"/>
      <c r="AC222" s="52">
        <v>576000</v>
      </c>
      <c r="AD222" s="3"/>
      <c r="AE222" s="3"/>
      <c r="AF222" s="3"/>
      <c r="AG222" s="34">
        <f t="shared" si="20"/>
        <v>576000</v>
      </c>
      <c r="AH222" s="254"/>
      <c r="AI222" s="254"/>
      <c r="AJ222" s="254"/>
      <c r="AK222" s="254"/>
      <c r="AL222" s="254"/>
    </row>
    <row r="223" spans="1:38" ht="56.25" hidden="1" x14ac:dyDescent="0.2">
      <c r="A223" s="212">
        <v>190</v>
      </c>
      <c r="B223" s="177" t="s">
        <v>409</v>
      </c>
      <c r="C223" s="45" t="s">
        <v>398</v>
      </c>
      <c r="D223" s="53" t="s">
        <v>410</v>
      </c>
      <c r="E223" s="53"/>
      <c r="F223" s="53"/>
      <c r="G223" s="258"/>
      <c r="H223" s="23" t="s">
        <v>41</v>
      </c>
      <c r="I223" s="232" t="s">
        <v>557</v>
      </c>
      <c r="J223" s="47"/>
      <c r="K223" s="83">
        <v>21</v>
      </c>
      <c r="L223" s="45"/>
      <c r="M223" s="45"/>
      <c r="N223" s="22"/>
      <c r="O223" s="39" t="s">
        <v>373</v>
      </c>
      <c r="P223" s="43"/>
      <c r="Q223" s="29"/>
      <c r="R223" s="23" t="s">
        <v>28</v>
      </c>
      <c r="S223" s="29" t="s">
        <v>29</v>
      </c>
      <c r="T223" s="38"/>
      <c r="U223" s="38"/>
      <c r="V223" s="38"/>
      <c r="W223" s="38"/>
      <c r="X223" s="38"/>
      <c r="Y223" s="38"/>
      <c r="Z223" s="29" t="s">
        <v>30</v>
      </c>
      <c r="AA223" s="3"/>
      <c r="AB223" s="41">
        <v>4800</v>
      </c>
      <c r="AC223" s="52">
        <v>288000</v>
      </c>
      <c r="AD223" s="3"/>
      <c r="AE223" s="3"/>
      <c r="AF223" s="3"/>
      <c r="AG223" s="34">
        <f t="shared" si="20"/>
        <v>292800</v>
      </c>
      <c r="AH223" s="254"/>
      <c r="AI223" s="254"/>
      <c r="AJ223" s="254"/>
      <c r="AK223" s="254"/>
      <c r="AL223" s="254"/>
    </row>
    <row r="224" spans="1:38" ht="56.25" hidden="1" x14ac:dyDescent="0.2">
      <c r="A224" s="212">
        <v>191</v>
      </c>
      <c r="B224" s="177" t="s">
        <v>411</v>
      </c>
      <c r="C224" s="45" t="s">
        <v>398</v>
      </c>
      <c r="D224" s="53" t="s">
        <v>412</v>
      </c>
      <c r="E224" s="53"/>
      <c r="F224" s="53"/>
      <c r="G224" s="258"/>
      <c r="H224" s="23" t="s">
        <v>41</v>
      </c>
      <c r="I224" s="232" t="s">
        <v>558</v>
      </c>
      <c r="J224" s="47"/>
      <c r="K224" s="83">
        <v>21</v>
      </c>
      <c r="L224" s="45"/>
      <c r="M224" s="45"/>
      <c r="N224" s="22"/>
      <c r="O224" s="39" t="s">
        <v>413</v>
      </c>
      <c r="P224" s="43"/>
      <c r="Q224" s="29"/>
      <c r="R224" s="23" t="s">
        <v>28</v>
      </c>
      <c r="S224" s="29" t="s">
        <v>29</v>
      </c>
      <c r="T224" s="38"/>
      <c r="U224" s="38"/>
      <c r="V224" s="38"/>
      <c r="W224" s="38"/>
      <c r="X224" s="38"/>
      <c r="Y224" s="38"/>
      <c r="Z224" s="29" t="s">
        <v>30</v>
      </c>
      <c r="AA224" s="3"/>
      <c r="AB224" s="41">
        <v>3840</v>
      </c>
      <c r="AC224" s="3"/>
      <c r="AD224" s="3"/>
      <c r="AE224" s="3"/>
      <c r="AF224" s="3"/>
      <c r="AG224" s="34">
        <f t="shared" si="20"/>
        <v>3840</v>
      </c>
      <c r="AH224" s="254"/>
      <c r="AI224" s="254"/>
      <c r="AJ224" s="254"/>
      <c r="AK224" s="254"/>
      <c r="AL224" s="254"/>
    </row>
    <row r="225" spans="1:38" ht="45" hidden="1" x14ac:dyDescent="0.2">
      <c r="A225" s="212">
        <v>192</v>
      </c>
      <c r="B225" s="177" t="s">
        <v>414</v>
      </c>
      <c r="C225" s="45" t="s">
        <v>398</v>
      </c>
      <c r="D225" s="53" t="s">
        <v>407</v>
      </c>
      <c r="E225" s="53"/>
      <c r="F225" s="53"/>
      <c r="G225" s="258"/>
      <c r="H225" s="23" t="s">
        <v>41</v>
      </c>
      <c r="I225" s="232" t="s">
        <v>559</v>
      </c>
      <c r="J225" s="47"/>
      <c r="K225" s="83">
        <v>21</v>
      </c>
      <c r="L225" s="45"/>
      <c r="M225" s="45"/>
      <c r="N225" s="22"/>
      <c r="O225" s="39" t="s">
        <v>373</v>
      </c>
      <c r="P225" s="43"/>
      <c r="Q225" s="29"/>
      <c r="R225" s="23" t="s">
        <v>28</v>
      </c>
      <c r="S225" s="29" t="s">
        <v>29</v>
      </c>
      <c r="T225" s="38"/>
      <c r="U225" s="38"/>
      <c r="V225" s="38"/>
      <c r="W225" s="38"/>
      <c r="X225" s="38"/>
      <c r="Y225" s="38"/>
      <c r="Z225" s="29" t="s">
        <v>30</v>
      </c>
      <c r="AA225" s="3"/>
      <c r="AB225" s="41">
        <v>3840</v>
      </c>
      <c r="AC225" s="52">
        <v>576000</v>
      </c>
      <c r="AD225" s="3"/>
      <c r="AE225" s="3"/>
      <c r="AF225" s="3"/>
      <c r="AG225" s="34">
        <f t="shared" si="20"/>
        <v>579840</v>
      </c>
      <c r="AH225" s="254"/>
      <c r="AI225" s="254"/>
      <c r="AJ225" s="254"/>
      <c r="AK225" s="254"/>
      <c r="AL225" s="254"/>
    </row>
    <row r="226" spans="1:38" ht="52.5" hidden="1" x14ac:dyDescent="0.2">
      <c r="A226" s="212">
        <v>193</v>
      </c>
      <c r="B226" s="177" t="s">
        <v>415</v>
      </c>
      <c r="C226" s="22" t="s">
        <v>398</v>
      </c>
      <c r="D226" s="53" t="s">
        <v>407</v>
      </c>
      <c r="E226" s="53"/>
      <c r="F226" s="53"/>
      <c r="G226" s="258"/>
      <c r="H226" s="23" t="s">
        <v>41</v>
      </c>
      <c r="I226" s="217" t="s">
        <v>560</v>
      </c>
      <c r="J226" s="24"/>
      <c r="K226" s="83">
        <v>21</v>
      </c>
      <c r="L226" s="45"/>
      <c r="M226" s="45"/>
      <c r="N226" s="22"/>
      <c r="O226" s="39" t="s">
        <v>54</v>
      </c>
      <c r="P226" s="43"/>
      <c r="Q226" s="29"/>
      <c r="R226" s="23" t="s">
        <v>28</v>
      </c>
      <c r="S226" s="29" t="s">
        <v>29</v>
      </c>
      <c r="T226" s="38"/>
      <c r="U226" s="38"/>
      <c r="V226" s="38"/>
      <c r="W226" s="38"/>
      <c r="X226" s="38"/>
      <c r="Y226" s="38"/>
      <c r="Z226" s="29" t="s">
        <v>30</v>
      </c>
      <c r="AA226" s="3"/>
      <c r="AB226" s="3"/>
      <c r="AC226" s="52">
        <v>19202</v>
      </c>
      <c r="AD226" s="3"/>
      <c r="AE226" s="3"/>
      <c r="AF226" s="3"/>
      <c r="AG226" s="34">
        <f t="shared" si="20"/>
        <v>19202</v>
      </c>
      <c r="AH226" s="254"/>
      <c r="AI226" s="254"/>
      <c r="AJ226" s="254"/>
      <c r="AK226" s="254"/>
      <c r="AL226" s="254"/>
    </row>
    <row r="227" spans="1:38" ht="33.75" hidden="1" x14ac:dyDescent="0.2">
      <c r="A227" s="212">
        <v>194</v>
      </c>
      <c r="B227" s="205" t="s">
        <v>416</v>
      </c>
      <c r="C227" s="22" t="s">
        <v>398</v>
      </c>
      <c r="D227" s="78" t="s">
        <v>417</v>
      </c>
      <c r="E227" s="78"/>
      <c r="F227" s="78"/>
      <c r="G227" s="260"/>
      <c r="H227" s="23" t="s">
        <v>41</v>
      </c>
      <c r="I227" s="236">
        <v>192000</v>
      </c>
      <c r="J227" s="96"/>
      <c r="K227" s="83">
        <v>21</v>
      </c>
      <c r="L227" s="45"/>
      <c r="M227" s="45"/>
      <c r="N227" s="22"/>
      <c r="O227" s="39" t="s">
        <v>54</v>
      </c>
      <c r="P227" s="43"/>
      <c r="Q227" s="29"/>
      <c r="R227" s="23" t="s">
        <v>28</v>
      </c>
      <c r="S227" s="29" t="s">
        <v>29</v>
      </c>
      <c r="T227" s="38"/>
      <c r="U227" s="38"/>
      <c r="V227" s="38"/>
      <c r="W227" s="38"/>
      <c r="X227" s="38"/>
      <c r="Y227" s="38"/>
      <c r="Z227" s="29" t="s">
        <v>30</v>
      </c>
      <c r="AA227" s="3"/>
      <c r="AB227" s="3"/>
      <c r="AC227" s="52">
        <v>192000</v>
      </c>
      <c r="AD227" s="3"/>
      <c r="AE227" s="3"/>
      <c r="AF227" s="3"/>
      <c r="AG227" s="34">
        <f t="shared" si="20"/>
        <v>192000</v>
      </c>
      <c r="AH227" s="254"/>
      <c r="AI227" s="254"/>
      <c r="AJ227" s="254"/>
      <c r="AK227" s="254"/>
      <c r="AL227" s="254"/>
    </row>
    <row r="228" spans="1:38" ht="22.5" hidden="1" x14ac:dyDescent="0.2">
      <c r="A228" s="212">
        <v>195</v>
      </c>
      <c r="B228" s="184" t="s">
        <v>418</v>
      </c>
      <c r="C228" s="64" t="s">
        <v>398</v>
      </c>
      <c r="D228" s="78" t="s">
        <v>662</v>
      </c>
      <c r="E228" s="78"/>
      <c r="F228" s="78"/>
      <c r="G228" s="260"/>
      <c r="H228" s="23" t="s">
        <v>41</v>
      </c>
      <c r="I228" s="245">
        <v>75000</v>
      </c>
      <c r="J228" s="28"/>
      <c r="K228" s="83">
        <v>21</v>
      </c>
      <c r="L228" s="45"/>
      <c r="M228" s="45"/>
      <c r="N228" s="22"/>
      <c r="O228" s="156" t="s">
        <v>27</v>
      </c>
      <c r="P228" s="157"/>
      <c r="Q228" s="158"/>
      <c r="R228" s="23" t="s">
        <v>28</v>
      </c>
      <c r="S228" s="29" t="s">
        <v>29</v>
      </c>
      <c r="T228" s="158"/>
      <c r="U228" s="38"/>
      <c r="V228" s="38"/>
      <c r="W228" s="38"/>
      <c r="X228" s="38"/>
      <c r="Y228" s="38"/>
      <c r="Z228" s="29" t="s">
        <v>30</v>
      </c>
      <c r="AA228" s="3"/>
      <c r="AB228" s="3"/>
      <c r="AC228" s="3"/>
      <c r="AD228" s="3"/>
      <c r="AE228" s="3"/>
      <c r="AF228" s="159">
        <v>75000</v>
      </c>
      <c r="AG228" s="34">
        <f t="shared" si="20"/>
        <v>75000</v>
      </c>
      <c r="AH228" s="254"/>
      <c r="AI228" s="254"/>
      <c r="AJ228" s="254"/>
      <c r="AK228" s="254"/>
      <c r="AL228" s="254"/>
    </row>
    <row r="229" spans="1:38" ht="22.5" hidden="1" x14ac:dyDescent="0.2">
      <c r="A229" s="212">
        <v>196</v>
      </c>
      <c r="B229" s="184" t="s">
        <v>419</v>
      </c>
      <c r="C229" s="64" t="s">
        <v>398</v>
      </c>
      <c r="D229" s="78" t="s">
        <v>661</v>
      </c>
      <c r="E229" s="78"/>
      <c r="F229" s="78"/>
      <c r="G229" s="260"/>
      <c r="H229" s="23" t="s">
        <v>41</v>
      </c>
      <c r="I229" s="245">
        <v>75000</v>
      </c>
      <c r="J229" s="28"/>
      <c r="K229" s="83">
        <v>21</v>
      </c>
      <c r="L229" s="45"/>
      <c r="M229" s="45"/>
      <c r="N229" s="22"/>
      <c r="O229" s="156" t="s">
        <v>27</v>
      </c>
      <c r="P229" s="157"/>
      <c r="Q229" s="158"/>
      <c r="R229" s="23" t="s">
        <v>28</v>
      </c>
      <c r="S229" s="29" t="s">
        <v>29</v>
      </c>
      <c r="T229" s="158"/>
      <c r="U229" s="38"/>
      <c r="V229" s="38"/>
      <c r="W229" s="38"/>
      <c r="X229" s="38"/>
      <c r="Y229" s="38"/>
      <c r="Z229" s="29" t="s">
        <v>30</v>
      </c>
      <c r="AA229" s="3"/>
      <c r="AB229" s="3"/>
      <c r="AC229" s="3"/>
      <c r="AD229" s="3"/>
      <c r="AE229" s="3"/>
      <c r="AF229" s="159">
        <v>75000</v>
      </c>
      <c r="AG229" s="34">
        <f t="shared" si="20"/>
        <v>75000</v>
      </c>
      <c r="AH229" s="254"/>
      <c r="AI229" s="254"/>
      <c r="AJ229" s="254"/>
      <c r="AK229" s="254"/>
      <c r="AL229" s="254"/>
    </row>
    <row r="230" spans="1:38" ht="33.75" hidden="1" x14ac:dyDescent="0.2">
      <c r="A230" s="212">
        <v>197</v>
      </c>
      <c r="B230" s="184" t="s">
        <v>420</v>
      </c>
      <c r="C230" s="64" t="s">
        <v>398</v>
      </c>
      <c r="D230" s="78" t="s">
        <v>660</v>
      </c>
      <c r="E230" s="78"/>
      <c r="F230" s="78"/>
      <c r="G230" s="260"/>
      <c r="H230" s="23" t="s">
        <v>41</v>
      </c>
      <c r="I230" s="245">
        <v>75000</v>
      </c>
      <c r="J230" s="28"/>
      <c r="K230" s="83">
        <v>21</v>
      </c>
      <c r="L230" s="45"/>
      <c r="M230" s="45"/>
      <c r="N230" s="22"/>
      <c r="O230" s="156" t="s">
        <v>27</v>
      </c>
      <c r="P230" s="157"/>
      <c r="Q230" s="158"/>
      <c r="R230" s="23" t="s">
        <v>28</v>
      </c>
      <c r="S230" s="29" t="s">
        <v>29</v>
      </c>
      <c r="T230" s="158"/>
      <c r="U230" s="38"/>
      <c r="V230" s="38"/>
      <c r="W230" s="38"/>
      <c r="X230" s="38"/>
      <c r="Y230" s="38"/>
      <c r="Z230" s="29" t="s">
        <v>30</v>
      </c>
      <c r="AA230" s="3"/>
      <c r="AB230" s="3"/>
      <c r="AC230" s="3"/>
      <c r="AD230" s="3"/>
      <c r="AE230" s="3"/>
      <c r="AF230" s="159">
        <v>75000</v>
      </c>
      <c r="AG230" s="34">
        <f t="shared" si="20"/>
        <v>75000</v>
      </c>
      <c r="AH230" s="254"/>
      <c r="AI230" s="254"/>
      <c r="AJ230" s="254"/>
      <c r="AK230" s="254"/>
      <c r="AL230" s="254"/>
    </row>
    <row r="231" spans="1:38" ht="22.5" hidden="1" x14ac:dyDescent="0.2">
      <c r="A231" s="212">
        <v>198</v>
      </c>
      <c r="B231" s="184" t="s">
        <v>421</v>
      </c>
      <c r="C231" s="64" t="s">
        <v>398</v>
      </c>
      <c r="D231" s="78" t="s">
        <v>659</v>
      </c>
      <c r="E231" s="78"/>
      <c r="F231" s="78"/>
      <c r="G231" s="260"/>
      <c r="H231" s="23" t="s">
        <v>41</v>
      </c>
      <c r="I231" s="245">
        <v>75000</v>
      </c>
      <c r="J231" s="28"/>
      <c r="K231" s="83">
        <v>21</v>
      </c>
      <c r="L231" s="45"/>
      <c r="M231" s="45"/>
      <c r="N231" s="22"/>
      <c r="O231" s="156" t="s">
        <v>27</v>
      </c>
      <c r="P231" s="157"/>
      <c r="Q231" s="158"/>
      <c r="R231" s="23" t="s">
        <v>28</v>
      </c>
      <c r="S231" s="29" t="s">
        <v>29</v>
      </c>
      <c r="T231" s="158"/>
      <c r="U231" s="38"/>
      <c r="V231" s="38"/>
      <c r="W231" s="38"/>
      <c r="X231" s="38"/>
      <c r="Y231" s="38"/>
      <c r="Z231" s="29" t="s">
        <v>30</v>
      </c>
      <c r="AA231" s="3"/>
      <c r="AB231" s="3"/>
      <c r="AC231" s="3"/>
      <c r="AD231" s="3"/>
      <c r="AE231" s="3"/>
      <c r="AF231" s="159">
        <v>75000</v>
      </c>
      <c r="AG231" s="34">
        <f t="shared" si="20"/>
        <v>75000</v>
      </c>
      <c r="AH231" s="254"/>
      <c r="AI231" s="254"/>
      <c r="AJ231" s="254"/>
      <c r="AK231" s="254"/>
      <c r="AL231" s="254"/>
    </row>
    <row r="232" spans="1:38" ht="33.75" hidden="1" x14ac:dyDescent="0.2">
      <c r="A232" s="212">
        <v>199</v>
      </c>
      <c r="B232" s="184" t="s">
        <v>422</v>
      </c>
      <c r="C232" s="64" t="s">
        <v>398</v>
      </c>
      <c r="D232" s="78" t="s">
        <v>658</v>
      </c>
      <c r="E232" s="78"/>
      <c r="F232" s="78"/>
      <c r="G232" s="260"/>
      <c r="H232" s="23" t="s">
        <v>41</v>
      </c>
      <c r="I232" s="245">
        <v>75000</v>
      </c>
      <c r="J232" s="28"/>
      <c r="K232" s="83">
        <v>21</v>
      </c>
      <c r="L232" s="45"/>
      <c r="M232" s="45"/>
      <c r="N232" s="22"/>
      <c r="O232" s="156" t="s">
        <v>27</v>
      </c>
      <c r="P232" s="157"/>
      <c r="Q232" s="158"/>
      <c r="R232" s="23" t="s">
        <v>28</v>
      </c>
      <c r="S232" s="29" t="s">
        <v>29</v>
      </c>
      <c r="T232" s="158"/>
      <c r="U232" s="38"/>
      <c r="V232" s="38"/>
      <c r="W232" s="38"/>
      <c r="X232" s="38"/>
      <c r="Y232" s="38"/>
      <c r="Z232" s="29" t="s">
        <v>30</v>
      </c>
      <c r="AA232" s="3"/>
      <c r="AB232" s="3"/>
      <c r="AC232" s="3"/>
      <c r="AD232" s="3"/>
      <c r="AE232" s="3"/>
      <c r="AF232" s="159">
        <v>75000</v>
      </c>
      <c r="AG232" s="34">
        <f t="shared" si="20"/>
        <v>75000</v>
      </c>
      <c r="AH232" s="254"/>
      <c r="AI232" s="254"/>
      <c r="AJ232" s="254"/>
      <c r="AK232" s="254"/>
      <c r="AL232" s="254"/>
    </row>
    <row r="233" spans="1:38" ht="45" hidden="1" x14ac:dyDescent="0.2">
      <c r="A233" s="212">
        <v>200</v>
      </c>
      <c r="B233" s="177" t="s">
        <v>423</v>
      </c>
      <c r="C233" s="47" t="s">
        <v>398</v>
      </c>
      <c r="D233" s="78" t="s">
        <v>424</v>
      </c>
      <c r="E233" s="78"/>
      <c r="F233" s="78"/>
      <c r="G233" s="260"/>
      <c r="H233" s="29" t="s">
        <v>41</v>
      </c>
      <c r="I233" s="217" t="s">
        <v>561</v>
      </c>
      <c r="J233" s="47"/>
      <c r="K233" s="83">
        <v>21</v>
      </c>
      <c r="L233" s="45"/>
      <c r="M233" s="45"/>
      <c r="N233" s="22"/>
      <c r="O233" s="50" t="s">
        <v>54</v>
      </c>
      <c r="P233" s="37"/>
      <c r="Q233" s="38"/>
      <c r="R233" s="23" t="s">
        <v>28</v>
      </c>
      <c r="S233" s="29" t="s">
        <v>29</v>
      </c>
      <c r="T233" s="38"/>
      <c r="U233" s="38"/>
      <c r="V233" s="38"/>
      <c r="W233" s="38"/>
      <c r="X233" s="38"/>
      <c r="Y233" s="38"/>
      <c r="Z233" s="29" t="s">
        <v>30</v>
      </c>
      <c r="AA233" s="3"/>
      <c r="AB233" s="3"/>
      <c r="AC233" s="52">
        <v>960</v>
      </c>
      <c r="AD233" s="3"/>
      <c r="AE233" s="3"/>
      <c r="AF233" s="3"/>
      <c r="AG233" s="34">
        <f t="shared" si="20"/>
        <v>960</v>
      </c>
      <c r="AH233" s="254"/>
      <c r="AI233" s="254"/>
      <c r="AJ233" s="254"/>
      <c r="AK233" s="254"/>
      <c r="AL233" s="254"/>
    </row>
    <row r="234" spans="1:38" ht="31.5" hidden="1" x14ac:dyDescent="0.2">
      <c r="A234" s="212">
        <v>201</v>
      </c>
      <c r="B234" s="177" t="s">
        <v>425</v>
      </c>
      <c r="C234" s="24" t="s">
        <v>398</v>
      </c>
      <c r="D234" s="22" t="s">
        <v>426</v>
      </c>
      <c r="E234" s="22"/>
      <c r="F234" s="22"/>
      <c r="G234" s="255"/>
      <c r="H234" s="29" t="s">
        <v>41</v>
      </c>
      <c r="I234" s="222" t="s">
        <v>507</v>
      </c>
      <c r="J234" s="47"/>
      <c r="K234" s="83">
        <v>21</v>
      </c>
      <c r="L234" s="45"/>
      <c r="M234" s="45"/>
      <c r="N234" s="22"/>
      <c r="O234" s="39" t="s">
        <v>27</v>
      </c>
      <c r="P234" s="43"/>
      <c r="Q234" s="29"/>
      <c r="R234" s="23" t="s">
        <v>28</v>
      </c>
      <c r="S234" s="29" t="s">
        <v>29</v>
      </c>
      <c r="T234" s="38"/>
      <c r="U234" s="38"/>
      <c r="V234" s="38"/>
      <c r="W234" s="38"/>
      <c r="X234" s="38"/>
      <c r="Y234" s="38"/>
      <c r="Z234" s="29" t="s">
        <v>30</v>
      </c>
      <c r="AA234" s="3"/>
      <c r="AB234" s="3"/>
      <c r="AC234" s="3"/>
      <c r="AD234" s="3"/>
      <c r="AE234" s="3"/>
      <c r="AF234" s="154">
        <v>2000</v>
      </c>
      <c r="AG234" s="34">
        <f t="shared" si="20"/>
        <v>2000</v>
      </c>
      <c r="AH234" s="254"/>
      <c r="AI234" s="254"/>
      <c r="AJ234" s="254"/>
      <c r="AK234" s="254"/>
      <c r="AL234" s="254"/>
    </row>
    <row r="235" spans="1:38" ht="78.75" hidden="1" x14ac:dyDescent="0.2">
      <c r="A235" s="212">
        <v>202</v>
      </c>
      <c r="B235" s="177" t="s">
        <v>428</v>
      </c>
      <c r="C235" s="22" t="s">
        <v>427</v>
      </c>
      <c r="D235" s="22" t="s">
        <v>429</v>
      </c>
      <c r="E235" s="22"/>
      <c r="F235" s="22"/>
      <c r="G235" s="255"/>
      <c r="H235" s="23" t="s">
        <v>41</v>
      </c>
      <c r="I235" s="217" t="s">
        <v>533</v>
      </c>
      <c r="J235" s="47"/>
      <c r="K235" s="83">
        <v>21</v>
      </c>
      <c r="L235" s="45"/>
      <c r="M235" s="45"/>
      <c r="N235" s="22"/>
      <c r="O235" s="39" t="s">
        <v>54</v>
      </c>
      <c r="P235" s="43"/>
      <c r="Q235" s="29"/>
      <c r="R235" s="23"/>
      <c r="S235" s="29"/>
      <c r="T235" s="38"/>
      <c r="U235" s="38"/>
      <c r="V235" s="38"/>
      <c r="W235" s="38"/>
      <c r="X235" s="38"/>
      <c r="Y235" s="38"/>
      <c r="Z235" s="29"/>
      <c r="AA235" s="3"/>
      <c r="AB235" s="3"/>
      <c r="AC235" s="3"/>
      <c r="AD235" s="3"/>
      <c r="AE235" s="3"/>
      <c r="AF235" s="3"/>
      <c r="AG235" s="34"/>
      <c r="AH235" s="254"/>
      <c r="AI235" s="254"/>
      <c r="AJ235" s="254"/>
      <c r="AK235" s="254"/>
      <c r="AL235" s="254"/>
    </row>
    <row r="236" spans="1:38" ht="56.25" hidden="1" x14ac:dyDescent="0.2">
      <c r="A236" s="212">
        <v>203</v>
      </c>
      <c r="B236" s="177" t="s">
        <v>430</v>
      </c>
      <c r="C236" s="22" t="s">
        <v>427</v>
      </c>
      <c r="D236" s="22" t="s">
        <v>431</v>
      </c>
      <c r="E236" s="22"/>
      <c r="F236" s="22"/>
      <c r="G236" s="255"/>
      <c r="H236" s="23" t="s">
        <v>41</v>
      </c>
      <c r="I236" s="217" t="s">
        <v>533</v>
      </c>
      <c r="J236" s="47"/>
      <c r="K236" s="83">
        <v>21</v>
      </c>
      <c r="L236" s="45"/>
      <c r="M236" s="45"/>
      <c r="N236" s="22"/>
      <c r="O236" s="39" t="s">
        <v>54</v>
      </c>
      <c r="P236" s="43"/>
      <c r="Q236" s="29"/>
      <c r="R236" s="23"/>
      <c r="S236" s="29"/>
      <c r="T236" s="38"/>
      <c r="U236" s="38"/>
      <c r="V236" s="38"/>
      <c r="W236" s="38"/>
      <c r="X236" s="38"/>
      <c r="Y236" s="38"/>
      <c r="Z236" s="29"/>
      <c r="AA236" s="3"/>
      <c r="AB236" s="3"/>
      <c r="AC236" s="3"/>
      <c r="AD236" s="3"/>
      <c r="AE236" s="3"/>
      <c r="AF236" s="3"/>
      <c r="AG236" s="34"/>
      <c r="AH236" s="254"/>
      <c r="AI236" s="254"/>
      <c r="AJ236" s="254"/>
      <c r="AK236" s="254"/>
      <c r="AL236" s="254"/>
    </row>
    <row r="237" spans="1:38" ht="78.75" hidden="1" x14ac:dyDescent="0.2">
      <c r="A237" s="212">
        <v>204</v>
      </c>
      <c r="B237" s="177" t="s">
        <v>432</v>
      </c>
      <c r="C237" s="22" t="s">
        <v>427</v>
      </c>
      <c r="D237" s="35" t="s">
        <v>433</v>
      </c>
      <c r="E237" s="35"/>
      <c r="F237" s="35"/>
      <c r="G237" s="256"/>
      <c r="H237" s="29" t="s">
        <v>434</v>
      </c>
      <c r="I237" s="222" t="s">
        <v>562</v>
      </c>
      <c r="J237" s="47"/>
      <c r="K237" s="83">
        <v>21</v>
      </c>
      <c r="L237" s="45"/>
      <c r="M237" s="45"/>
      <c r="N237" s="22"/>
      <c r="O237" s="26" t="s">
        <v>54</v>
      </c>
      <c r="P237" s="37"/>
      <c r="Q237" s="38"/>
      <c r="R237" s="23" t="s">
        <v>28</v>
      </c>
      <c r="S237" s="29" t="s">
        <v>29</v>
      </c>
      <c r="T237" s="38"/>
      <c r="U237" s="38"/>
      <c r="V237" s="38"/>
      <c r="W237" s="38"/>
      <c r="X237" s="38"/>
      <c r="Y237" s="38"/>
      <c r="Z237" s="29" t="s">
        <v>30</v>
      </c>
      <c r="AA237" s="3"/>
      <c r="AB237" s="3"/>
      <c r="AC237" s="52">
        <v>10000</v>
      </c>
      <c r="AD237" s="3"/>
      <c r="AE237" s="3"/>
      <c r="AF237" s="3"/>
      <c r="AG237" s="34">
        <f t="shared" si="20"/>
        <v>10000</v>
      </c>
      <c r="AH237" s="254"/>
      <c r="AI237" s="254"/>
      <c r="AJ237" s="254"/>
      <c r="AK237" s="254"/>
      <c r="AL237" s="254"/>
    </row>
    <row r="238" spans="1:38" ht="33.75" hidden="1" x14ac:dyDescent="0.2">
      <c r="A238" s="212">
        <v>205</v>
      </c>
      <c r="B238" s="177" t="s">
        <v>435</v>
      </c>
      <c r="C238" s="22" t="s">
        <v>436</v>
      </c>
      <c r="D238" s="22" t="s">
        <v>657</v>
      </c>
      <c r="E238" s="22"/>
      <c r="F238" s="22"/>
      <c r="G238" s="255"/>
      <c r="H238" s="23" t="s">
        <v>41</v>
      </c>
      <c r="I238" s="219" t="s">
        <v>563</v>
      </c>
      <c r="J238" s="47"/>
      <c r="K238" s="83">
        <v>21</v>
      </c>
      <c r="L238" s="45"/>
      <c r="M238" s="45"/>
      <c r="N238" s="22"/>
      <c r="O238" s="26" t="s">
        <v>437</v>
      </c>
      <c r="P238" s="40"/>
      <c r="Q238" s="23"/>
      <c r="R238" s="23" t="s">
        <v>28</v>
      </c>
      <c r="S238" s="29" t="s">
        <v>29</v>
      </c>
      <c r="T238" s="23"/>
      <c r="U238" s="23"/>
      <c r="V238" s="23"/>
      <c r="W238" s="23"/>
      <c r="X238" s="23"/>
      <c r="Y238" s="23"/>
      <c r="Z238" s="29" t="s">
        <v>30</v>
      </c>
      <c r="AA238" s="2">
        <v>2</v>
      </c>
      <c r="AB238" s="3"/>
      <c r="AC238" s="52">
        <v>5</v>
      </c>
      <c r="AD238" s="70">
        <v>2</v>
      </c>
      <c r="AE238" s="3"/>
      <c r="AF238" s="3"/>
      <c r="AG238" s="34">
        <f t="shared" si="20"/>
        <v>9</v>
      </c>
      <c r="AH238" s="254"/>
      <c r="AI238" s="254"/>
      <c r="AJ238" s="254"/>
      <c r="AK238" s="254"/>
      <c r="AL238" s="254"/>
    </row>
    <row r="239" spans="1:38" ht="22.5" hidden="1" x14ac:dyDescent="0.2">
      <c r="A239" s="212">
        <v>206</v>
      </c>
      <c r="B239" s="177" t="s">
        <v>438</v>
      </c>
      <c r="C239" s="29" t="s">
        <v>439</v>
      </c>
      <c r="D239" s="35" t="s">
        <v>440</v>
      </c>
      <c r="E239" s="35"/>
      <c r="F239" s="35"/>
      <c r="G239" s="256"/>
      <c r="H239" s="22" t="s">
        <v>41</v>
      </c>
      <c r="I239" s="217" t="s">
        <v>526</v>
      </c>
      <c r="J239" s="47"/>
      <c r="K239" s="83">
        <v>21</v>
      </c>
      <c r="L239" s="45"/>
      <c r="M239" s="45"/>
      <c r="N239" s="22"/>
      <c r="O239" s="26" t="s">
        <v>36</v>
      </c>
      <c r="P239" s="43"/>
      <c r="Q239" s="29"/>
      <c r="R239" s="23" t="s">
        <v>28</v>
      </c>
      <c r="S239" s="29" t="s">
        <v>29</v>
      </c>
      <c r="T239" s="38"/>
      <c r="U239" s="38"/>
      <c r="V239" s="38"/>
      <c r="W239" s="38"/>
      <c r="X239" s="38"/>
      <c r="Y239" s="38"/>
      <c r="Z239" s="29" t="s">
        <v>30</v>
      </c>
      <c r="AA239" s="3"/>
      <c r="AB239" s="41">
        <v>2</v>
      </c>
      <c r="AC239" s="3"/>
      <c r="AD239" s="3"/>
      <c r="AE239" s="3"/>
      <c r="AF239" s="3"/>
      <c r="AG239" s="34">
        <f t="shared" si="20"/>
        <v>2</v>
      </c>
      <c r="AH239" s="254"/>
      <c r="AI239" s="254"/>
      <c r="AJ239" s="254"/>
      <c r="AK239" s="254"/>
      <c r="AL239" s="254"/>
    </row>
    <row r="240" spans="1:38" ht="31.5" hidden="1" x14ac:dyDescent="0.2">
      <c r="A240" s="212">
        <v>207</v>
      </c>
      <c r="B240" s="176" t="s">
        <v>441</v>
      </c>
      <c r="C240" s="22" t="s">
        <v>442</v>
      </c>
      <c r="D240" s="22" t="s">
        <v>443</v>
      </c>
      <c r="E240" s="22"/>
      <c r="F240" s="22"/>
      <c r="G240" s="255"/>
      <c r="H240" s="23" t="s">
        <v>41</v>
      </c>
      <c r="I240" s="217" t="s">
        <v>549</v>
      </c>
      <c r="J240" s="47"/>
      <c r="K240" s="83">
        <v>21</v>
      </c>
      <c r="L240" s="45"/>
      <c r="M240" s="45"/>
      <c r="N240" s="22"/>
      <c r="O240" s="26" t="s">
        <v>47</v>
      </c>
      <c r="P240" s="43"/>
      <c r="Q240" s="29"/>
      <c r="R240" s="23" t="s">
        <v>28</v>
      </c>
      <c r="S240" s="29" t="s">
        <v>29</v>
      </c>
      <c r="T240" s="38"/>
      <c r="U240" s="38"/>
      <c r="V240" s="38"/>
      <c r="W240" s="38"/>
      <c r="X240" s="38"/>
      <c r="Y240" s="38"/>
      <c r="Z240" s="29" t="s">
        <v>30</v>
      </c>
      <c r="AA240" s="3"/>
      <c r="AB240" s="41">
        <v>5</v>
      </c>
      <c r="AC240" s="3"/>
      <c r="AD240" s="3"/>
      <c r="AE240" s="153">
        <v>2</v>
      </c>
      <c r="AF240" s="3"/>
      <c r="AG240" s="34">
        <f t="shared" si="20"/>
        <v>7</v>
      </c>
      <c r="AH240" s="254"/>
      <c r="AI240" s="254"/>
      <c r="AJ240" s="254"/>
      <c r="AK240" s="254"/>
      <c r="AL240" s="254"/>
    </row>
    <row r="241" spans="1:38" ht="31.5" hidden="1" x14ac:dyDescent="0.2">
      <c r="A241" s="212">
        <v>208</v>
      </c>
      <c r="B241" s="206" t="s">
        <v>444</v>
      </c>
      <c r="C241" s="45" t="s">
        <v>442</v>
      </c>
      <c r="D241" s="53" t="s">
        <v>445</v>
      </c>
      <c r="E241" s="53"/>
      <c r="F241" s="53"/>
      <c r="G241" s="258"/>
      <c r="H241" s="23" t="s">
        <v>41</v>
      </c>
      <c r="I241" s="223" t="s">
        <v>521</v>
      </c>
      <c r="J241" s="47"/>
      <c r="K241" s="83">
        <v>21</v>
      </c>
      <c r="L241" s="45"/>
      <c r="M241" s="45"/>
      <c r="N241" s="22"/>
      <c r="O241" s="39" t="s">
        <v>36</v>
      </c>
      <c r="P241" s="43"/>
      <c r="Q241" s="29"/>
      <c r="R241" s="23" t="s">
        <v>28</v>
      </c>
      <c r="S241" s="29" t="s">
        <v>29</v>
      </c>
      <c r="T241" s="38"/>
      <c r="U241" s="38"/>
      <c r="V241" s="38"/>
      <c r="W241" s="38"/>
      <c r="X241" s="38"/>
      <c r="Y241" s="38"/>
      <c r="Z241" s="29" t="s">
        <v>30</v>
      </c>
      <c r="AA241" s="3"/>
      <c r="AB241" s="41">
        <v>5</v>
      </c>
      <c r="AC241" s="3"/>
      <c r="AD241" s="3"/>
      <c r="AE241" s="3"/>
      <c r="AF241" s="3"/>
      <c r="AG241" s="34">
        <f t="shared" si="20"/>
        <v>5</v>
      </c>
      <c r="AH241" s="254"/>
      <c r="AI241" s="254"/>
      <c r="AJ241" s="254"/>
      <c r="AK241" s="254"/>
      <c r="AL241" s="254"/>
    </row>
    <row r="242" spans="1:38" ht="33.75" hidden="1" x14ac:dyDescent="0.2">
      <c r="A242" s="212">
        <v>209</v>
      </c>
      <c r="B242" s="206" t="s">
        <v>446</v>
      </c>
      <c r="C242" s="45" t="s">
        <v>442</v>
      </c>
      <c r="D242" s="101" t="s">
        <v>447</v>
      </c>
      <c r="E242" s="101"/>
      <c r="F242" s="101"/>
      <c r="G242" s="270"/>
      <c r="H242" s="23" t="s">
        <v>41</v>
      </c>
      <c r="I242" s="224" t="s">
        <v>291</v>
      </c>
      <c r="J242" s="47"/>
      <c r="K242" s="83">
        <v>21</v>
      </c>
      <c r="L242" s="45"/>
      <c r="M242" s="45"/>
      <c r="N242" s="22"/>
      <c r="O242" s="39" t="s">
        <v>36</v>
      </c>
      <c r="P242" s="43"/>
      <c r="Q242" s="29"/>
      <c r="R242" s="23" t="s">
        <v>28</v>
      </c>
      <c r="S242" s="29" t="s">
        <v>29</v>
      </c>
      <c r="T242" s="38"/>
      <c r="U242" s="38"/>
      <c r="V242" s="38"/>
      <c r="W242" s="38"/>
      <c r="X242" s="38"/>
      <c r="Y242" s="38"/>
      <c r="Z242" s="29" t="s">
        <v>30</v>
      </c>
      <c r="AA242" s="3"/>
      <c r="AB242" s="41">
        <v>10</v>
      </c>
      <c r="AC242" s="3"/>
      <c r="AD242" s="3"/>
      <c r="AE242" s="3"/>
      <c r="AF242" s="3"/>
      <c r="AG242" s="34">
        <f t="shared" si="20"/>
        <v>10</v>
      </c>
      <c r="AH242" s="254"/>
      <c r="AI242" s="254"/>
      <c r="AJ242" s="254"/>
      <c r="AK242" s="254"/>
      <c r="AL242" s="254"/>
    </row>
    <row r="243" spans="1:38" ht="22.5" hidden="1" x14ac:dyDescent="0.2">
      <c r="A243" s="212">
        <v>210</v>
      </c>
      <c r="B243" s="206" t="s">
        <v>448</v>
      </c>
      <c r="C243" s="22" t="s">
        <v>442</v>
      </c>
      <c r="D243" s="35" t="s">
        <v>449</v>
      </c>
      <c r="E243" s="76"/>
      <c r="F243" s="76"/>
      <c r="G243" s="265"/>
      <c r="H243" s="23" t="s">
        <v>400</v>
      </c>
      <c r="I243" s="217" t="s">
        <v>521</v>
      </c>
      <c r="J243" s="47"/>
      <c r="K243" s="83">
        <v>21</v>
      </c>
      <c r="L243" s="45"/>
      <c r="M243" s="45"/>
      <c r="N243" s="22"/>
      <c r="O243" s="39" t="s">
        <v>36</v>
      </c>
      <c r="P243" s="43"/>
      <c r="Q243" s="29"/>
      <c r="R243" s="23" t="s">
        <v>28</v>
      </c>
      <c r="S243" s="29" t="s">
        <v>29</v>
      </c>
      <c r="T243" s="38"/>
      <c r="U243" s="38"/>
      <c r="V243" s="38"/>
      <c r="W243" s="38"/>
      <c r="X243" s="38"/>
      <c r="Y243" s="38"/>
      <c r="Z243" s="29" t="s">
        <v>30</v>
      </c>
      <c r="AA243" s="3"/>
      <c r="AB243" s="41">
        <v>5</v>
      </c>
      <c r="AC243" s="3"/>
      <c r="AD243" s="3"/>
      <c r="AE243" s="3"/>
      <c r="AF243" s="3"/>
      <c r="AG243" s="34">
        <f t="shared" si="20"/>
        <v>5</v>
      </c>
      <c r="AH243" s="254"/>
      <c r="AI243" s="254"/>
      <c r="AJ243" s="254"/>
      <c r="AK243" s="254"/>
      <c r="AL243" s="254"/>
    </row>
    <row r="244" spans="1:38" ht="33.75" hidden="1" x14ac:dyDescent="0.2">
      <c r="A244" s="212">
        <v>211</v>
      </c>
      <c r="B244" s="179" t="s">
        <v>450</v>
      </c>
      <c r="C244" s="45" t="s">
        <v>442</v>
      </c>
      <c r="D244" s="48" t="s">
        <v>656</v>
      </c>
      <c r="E244" s="48"/>
      <c r="F244" s="48"/>
      <c r="G244" s="257"/>
      <c r="H244" s="46" t="s">
        <v>41</v>
      </c>
      <c r="I244" s="223" t="s">
        <v>291</v>
      </c>
      <c r="J244" s="47"/>
      <c r="K244" s="83">
        <v>21</v>
      </c>
      <c r="L244" s="45"/>
      <c r="M244" s="45"/>
      <c r="N244" s="22"/>
      <c r="O244" s="39" t="s">
        <v>54</v>
      </c>
      <c r="P244" s="43"/>
      <c r="Q244" s="29"/>
      <c r="R244" s="23" t="s">
        <v>28</v>
      </c>
      <c r="S244" s="29" t="s">
        <v>29</v>
      </c>
      <c r="T244" s="38"/>
      <c r="U244" s="38"/>
      <c r="V244" s="38"/>
      <c r="W244" s="38"/>
      <c r="X244" s="38"/>
      <c r="Y244" s="38"/>
      <c r="Z244" s="29" t="s">
        <v>30</v>
      </c>
      <c r="AA244" s="3"/>
      <c r="AB244" s="3"/>
      <c r="AC244" s="52">
        <v>10</v>
      </c>
      <c r="AD244" s="3"/>
      <c r="AE244" s="3"/>
      <c r="AF244" s="3"/>
      <c r="AG244" s="34">
        <f t="shared" si="20"/>
        <v>10</v>
      </c>
      <c r="AH244" s="254"/>
      <c r="AI244" s="254"/>
      <c r="AJ244" s="254"/>
      <c r="AK244" s="254"/>
      <c r="AL244" s="254"/>
    </row>
    <row r="245" spans="1:38" ht="78.75" hidden="1" x14ac:dyDescent="0.2">
      <c r="A245" s="212">
        <v>212</v>
      </c>
      <c r="B245" s="178" t="s">
        <v>451</v>
      </c>
      <c r="C245" s="45" t="s">
        <v>442</v>
      </c>
      <c r="D245" s="48" t="s">
        <v>655</v>
      </c>
      <c r="E245" s="56"/>
      <c r="F245" s="56"/>
      <c r="G245" s="257"/>
      <c r="H245" s="62" t="s">
        <v>41</v>
      </c>
      <c r="I245" s="221" t="s">
        <v>520</v>
      </c>
      <c r="J245" s="47"/>
      <c r="K245" s="83">
        <v>21</v>
      </c>
      <c r="L245" s="45"/>
      <c r="M245" s="45"/>
      <c r="N245" s="22"/>
      <c r="O245" s="109" t="s">
        <v>54</v>
      </c>
      <c r="P245" s="37"/>
      <c r="Q245" s="38"/>
      <c r="R245" s="23" t="s">
        <v>28</v>
      </c>
      <c r="S245" s="29" t="s">
        <v>29</v>
      </c>
      <c r="T245" s="38"/>
      <c r="U245" s="38"/>
      <c r="V245" s="38"/>
      <c r="W245" s="38"/>
      <c r="X245" s="38"/>
      <c r="Y245" s="38"/>
      <c r="Z245" s="29" t="s">
        <v>30</v>
      </c>
      <c r="AA245" s="3"/>
      <c r="AB245" s="3"/>
      <c r="AC245" s="160">
        <v>20</v>
      </c>
      <c r="AD245" s="3"/>
      <c r="AE245" s="3"/>
      <c r="AF245" s="3"/>
      <c r="AG245" s="34">
        <f t="shared" si="20"/>
        <v>20</v>
      </c>
      <c r="AH245" s="254"/>
      <c r="AI245" s="254"/>
      <c r="AJ245" s="254"/>
      <c r="AK245" s="254"/>
      <c r="AL245" s="254"/>
    </row>
    <row r="246" spans="1:38" ht="67.5" hidden="1" x14ac:dyDescent="0.2">
      <c r="A246" s="212">
        <v>213</v>
      </c>
      <c r="B246" s="178" t="s">
        <v>452</v>
      </c>
      <c r="C246" s="45" t="s">
        <v>442</v>
      </c>
      <c r="D246" s="48" t="s">
        <v>654</v>
      </c>
      <c r="E246" s="48"/>
      <c r="F246" s="48"/>
      <c r="G246" s="256"/>
      <c r="H246" s="62" t="s">
        <v>41</v>
      </c>
      <c r="I246" s="221" t="s">
        <v>546</v>
      </c>
      <c r="J246" s="47"/>
      <c r="K246" s="83">
        <v>21</v>
      </c>
      <c r="L246" s="45"/>
      <c r="M246" s="45"/>
      <c r="N246" s="22"/>
      <c r="O246" s="109" t="s">
        <v>54</v>
      </c>
      <c r="P246" s="37"/>
      <c r="Q246" s="38"/>
      <c r="R246" s="23" t="s">
        <v>28</v>
      </c>
      <c r="S246" s="29" t="s">
        <v>29</v>
      </c>
      <c r="T246" s="38"/>
      <c r="U246" s="38"/>
      <c r="V246" s="38"/>
      <c r="W246" s="38"/>
      <c r="X246" s="38"/>
      <c r="Y246" s="38"/>
      <c r="Z246" s="29" t="s">
        <v>30</v>
      </c>
      <c r="AA246" s="3"/>
      <c r="AB246" s="3"/>
      <c r="AC246" s="160">
        <v>40</v>
      </c>
      <c r="AD246" s="3"/>
      <c r="AE246" s="3"/>
      <c r="AF246" s="3"/>
      <c r="AG246" s="34">
        <f t="shared" si="20"/>
        <v>40</v>
      </c>
      <c r="AH246" s="254"/>
      <c r="AI246" s="254"/>
      <c r="AJ246" s="254"/>
      <c r="AK246" s="254"/>
      <c r="AL246" s="254"/>
    </row>
    <row r="247" spans="1:38" ht="56.25" hidden="1" x14ac:dyDescent="0.2">
      <c r="A247" s="212">
        <v>214</v>
      </c>
      <c r="B247" s="186" t="s">
        <v>453</v>
      </c>
      <c r="C247" s="62" t="s">
        <v>454</v>
      </c>
      <c r="D247" s="135" t="s">
        <v>726</v>
      </c>
      <c r="E247" s="135"/>
      <c r="F247" s="135"/>
      <c r="G247" s="276"/>
      <c r="H247" s="48" t="s">
        <v>125</v>
      </c>
      <c r="I247" s="223" t="s">
        <v>528</v>
      </c>
      <c r="J247" s="47"/>
      <c r="K247" s="83">
        <v>21</v>
      </c>
      <c r="L247" s="45"/>
      <c r="M247" s="45"/>
      <c r="N247" s="22"/>
      <c r="O247" s="109" t="s">
        <v>51</v>
      </c>
      <c r="P247" s="37"/>
      <c r="Q247" s="38"/>
      <c r="R247" s="23" t="s">
        <v>28</v>
      </c>
      <c r="S247" s="29" t="s">
        <v>29</v>
      </c>
      <c r="T247" s="38"/>
      <c r="U247" s="38"/>
      <c r="V247" s="38"/>
      <c r="W247" s="38"/>
      <c r="X247" s="38"/>
      <c r="Y247" s="38"/>
      <c r="Z247" s="29"/>
      <c r="AA247" s="3"/>
      <c r="AB247" s="3"/>
      <c r="AC247" s="3"/>
      <c r="AD247" s="161">
        <v>2</v>
      </c>
      <c r="AE247" s="3"/>
      <c r="AF247" s="3"/>
      <c r="AG247" s="34">
        <f t="shared" si="20"/>
        <v>2</v>
      </c>
      <c r="AH247" s="254"/>
      <c r="AI247" s="254"/>
      <c r="AJ247" s="254"/>
      <c r="AK247" s="254"/>
      <c r="AL247" s="254"/>
    </row>
    <row r="248" spans="1:38" ht="31.5" hidden="1" x14ac:dyDescent="0.2">
      <c r="A248" s="251">
        <v>215</v>
      </c>
      <c r="B248" s="207" t="s">
        <v>455</v>
      </c>
      <c r="C248" s="162"/>
      <c r="D248" s="162"/>
      <c r="E248" s="162"/>
      <c r="F248" s="162"/>
      <c r="G248" s="255"/>
      <c r="H248" s="162"/>
      <c r="I248" s="246"/>
      <c r="J248" s="162"/>
      <c r="K248" s="162"/>
      <c r="L248" s="162"/>
      <c r="M248" s="162"/>
      <c r="N248" s="162"/>
      <c r="O248" s="162"/>
      <c r="P248" s="162"/>
      <c r="Q248" s="162"/>
      <c r="R248" s="162"/>
      <c r="S248" s="162"/>
      <c r="T248" s="162"/>
      <c r="U248" s="162"/>
      <c r="V248" s="162"/>
      <c r="W248" s="162"/>
      <c r="X248" s="162"/>
      <c r="Y248" s="162"/>
      <c r="Z248" s="162"/>
      <c r="AA248" s="162"/>
      <c r="AB248" s="162"/>
      <c r="AC248" s="162"/>
      <c r="AD248" s="162"/>
      <c r="AE248" s="162"/>
      <c r="AF248" s="162"/>
      <c r="AG248" s="162"/>
      <c r="AH248" s="254"/>
      <c r="AI248" s="254"/>
      <c r="AJ248" s="254"/>
      <c r="AK248" s="254"/>
      <c r="AL248" s="254"/>
    </row>
    <row r="249" spans="1:38" ht="67.5" hidden="1" x14ac:dyDescent="0.2">
      <c r="A249" s="212" t="s">
        <v>627</v>
      </c>
      <c r="B249" s="45" t="s">
        <v>456</v>
      </c>
      <c r="C249" s="45" t="s">
        <v>457</v>
      </c>
      <c r="D249" s="78" t="s">
        <v>653</v>
      </c>
      <c r="E249" s="78"/>
      <c r="F249" s="78"/>
      <c r="G249" s="260"/>
      <c r="H249" s="23" t="s">
        <v>41</v>
      </c>
      <c r="I249" s="219" t="s">
        <v>528</v>
      </c>
      <c r="J249" s="47"/>
      <c r="K249" s="83">
        <v>21</v>
      </c>
      <c r="L249" s="45"/>
      <c r="M249" s="45"/>
      <c r="N249" s="22"/>
      <c r="O249" s="39" t="s">
        <v>36</v>
      </c>
      <c r="P249" s="37"/>
      <c r="Q249" s="38"/>
      <c r="R249" s="23" t="s">
        <v>28</v>
      </c>
      <c r="S249" s="29" t="s">
        <v>29</v>
      </c>
      <c r="T249" s="38"/>
      <c r="U249" s="38"/>
      <c r="V249" s="38"/>
      <c r="W249" s="38"/>
      <c r="X249" s="38"/>
      <c r="Y249" s="38"/>
      <c r="Z249" s="29" t="s">
        <v>30</v>
      </c>
      <c r="AA249" s="3"/>
      <c r="AB249" s="41">
        <v>3</v>
      </c>
      <c r="AC249" s="3"/>
      <c r="AD249" s="3"/>
      <c r="AE249" s="3"/>
      <c r="AF249" s="3"/>
      <c r="AG249" s="34">
        <f t="shared" si="20"/>
        <v>3</v>
      </c>
      <c r="AH249" s="254"/>
      <c r="AI249" s="254"/>
      <c r="AJ249" s="254"/>
      <c r="AK249" s="254"/>
      <c r="AL249" s="254"/>
    </row>
    <row r="250" spans="1:38" ht="45" hidden="1" x14ac:dyDescent="0.2">
      <c r="A250" s="212" t="s">
        <v>628</v>
      </c>
      <c r="B250" s="45" t="s">
        <v>458</v>
      </c>
      <c r="C250" s="45" t="s">
        <v>457</v>
      </c>
      <c r="D250" s="78" t="s">
        <v>727</v>
      </c>
      <c r="E250" s="78"/>
      <c r="F250" s="78"/>
      <c r="G250" s="260"/>
      <c r="H250" s="23" t="s">
        <v>41</v>
      </c>
      <c r="I250" s="219" t="s">
        <v>508</v>
      </c>
      <c r="J250" s="47"/>
      <c r="K250" s="83">
        <v>21</v>
      </c>
      <c r="L250" s="45"/>
      <c r="M250" s="45"/>
      <c r="N250" s="22"/>
      <c r="O250" s="39" t="s">
        <v>36</v>
      </c>
      <c r="P250" s="37"/>
      <c r="Q250" s="38"/>
      <c r="R250" s="23" t="s">
        <v>28</v>
      </c>
      <c r="S250" s="29" t="s">
        <v>29</v>
      </c>
      <c r="T250" s="38"/>
      <c r="U250" s="38"/>
      <c r="V250" s="38"/>
      <c r="W250" s="38"/>
      <c r="X250" s="38"/>
      <c r="Y250" s="38"/>
      <c r="Z250" s="29" t="s">
        <v>30</v>
      </c>
      <c r="AA250" s="3"/>
      <c r="AB250" s="41">
        <v>600</v>
      </c>
      <c r="AC250" s="3"/>
      <c r="AD250" s="3"/>
      <c r="AE250" s="3"/>
      <c r="AF250" s="3"/>
      <c r="AG250" s="34">
        <f t="shared" si="20"/>
        <v>600</v>
      </c>
      <c r="AH250" s="254"/>
      <c r="AI250" s="254"/>
      <c r="AJ250" s="254"/>
      <c r="AK250" s="254"/>
      <c r="AL250" s="254"/>
    </row>
    <row r="251" spans="1:38" ht="45" hidden="1" x14ac:dyDescent="0.2">
      <c r="A251" s="212">
        <v>216</v>
      </c>
      <c r="B251" s="178" t="s">
        <v>459</v>
      </c>
      <c r="C251" s="45" t="s">
        <v>457</v>
      </c>
      <c r="D251" s="208" t="s">
        <v>652</v>
      </c>
      <c r="E251" s="208"/>
      <c r="F251" s="208"/>
      <c r="G251" s="282"/>
      <c r="H251" s="46" t="s">
        <v>41</v>
      </c>
      <c r="I251" s="223" t="s">
        <v>564</v>
      </c>
      <c r="J251" s="47"/>
      <c r="K251" s="83">
        <v>21</v>
      </c>
      <c r="L251" s="45"/>
      <c r="M251" s="45"/>
      <c r="N251" s="22"/>
      <c r="O251" s="39" t="s">
        <v>460</v>
      </c>
      <c r="P251" s="43"/>
      <c r="Q251" s="29"/>
      <c r="R251" s="23" t="s">
        <v>28</v>
      </c>
      <c r="S251" s="29" t="s">
        <v>29</v>
      </c>
      <c r="T251" s="38"/>
      <c r="U251" s="38"/>
      <c r="V251" s="38"/>
      <c r="W251" s="38"/>
      <c r="X251" s="38"/>
      <c r="Y251" s="38"/>
      <c r="Z251" s="29" t="s">
        <v>30</v>
      </c>
      <c r="AA251" s="3"/>
      <c r="AB251" s="41">
        <v>3</v>
      </c>
      <c r="AC251" s="3"/>
      <c r="AD251" s="3"/>
      <c r="AE251" s="3"/>
      <c r="AF251" s="102">
        <v>15</v>
      </c>
      <c r="AG251" s="34">
        <f t="shared" si="20"/>
        <v>18</v>
      </c>
      <c r="AH251" s="254"/>
      <c r="AI251" s="254"/>
      <c r="AJ251" s="254"/>
      <c r="AK251" s="254"/>
      <c r="AL251" s="254"/>
    </row>
    <row r="252" spans="1:38" ht="45" hidden="1" x14ac:dyDescent="0.2">
      <c r="A252" s="212">
        <v>217</v>
      </c>
      <c r="B252" s="179" t="s">
        <v>494</v>
      </c>
      <c r="C252" s="45" t="s">
        <v>457</v>
      </c>
      <c r="D252" s="78" t="s">
        <v>651</v>
      </c>
      <c r="E252" s="78"/>
      <c r="F252" s="78"/>
      <c r="G252" s="260"/>
      <c r="H252" s="46" t="s">
        <v>41</v>
      </c>
      <c r="I252" s="224" t="s">
        <v>291</v>
      </c>
      <c r="J252" s="47"/>
      <c r="K252" s="83">
        <v>21</v>
      </c>
      <c r="L252" s="45"/>
      <c r="M252" s="45"/>
      <c r="N252" s="22"/>
      <c r="O252" s="39" t="s">
        <v>51</v>
      </c>
      <c r="P252" s="43"/>
      <c r="Q252" s="29"/>
      <c r="R252" s="23" t="s">
        <v>28</v>
      </c>
      <c r="S252" s="29" t="s">
        <v>29</v>
      </c>
      <c r="T252" s="38"/>
      <c r="U252" s="38"/>
      <c r="V252" s="38"/>
      <c r="W252" s="38"/>
      <c r="X252" s="38"/>
      <c r="Y252" s="38"/>
      <c r="Z252" s="29" t="s">
        <v>30</v>
      </c>
      <c r="AA252" s="3"/>
      <c r="AB252" s="3"/>
      <c r="AC252" s="3"/>
      <c r="AD252" s="70">
        <v>10</v>
      </c>
      <c r="AE252" s="3"/>
      <c r="AF252" s="3"/>
      <c r="AG252" s="34">
        <f t="shared" si="20"/>
        <v>10</v>
      </c>
      <c r="AH252" s="254"/>
      <c r="AI252" s="254"/>
      <c r="AJ252" s="254"/>
      <c r="AK252" s="254"/>
      <c r="AL252" s="254"/>
    </row>
    <row r="253" spans="1:38" ht="22.5" hidden="1" x14ac:dyDescent="0.2">
      <c r="A253" s="212">
        <v>218</v>
      </c>
      <c r="B253" s="178" t="s">
        <v>461</v>
      </c>
      <c r="C253" s="45" t="s">
        <v>457</v>
      </c>
      <c r="D253" s="45" t="s">
        <v>650</v>
      </c>
      <c r="E253" s="45"/>
      <c r="F253" s="45"/>
      <c r="G253" s="255"/>
      <c r="H253" s="46" t="s">
        <v>41</v>
      </c>
      <c r="I253" s="224" t="s">
        <v>504</v>
      </c>
      <c r="J253" s="47"/>
      <c r="K253" s="83">
        <v>21</v>
      </c>
      <c r="L253" s="45"/>
      <c r="M253" s="45"/>
      <c r="N253" s="22"/>
      <c r="O253" s="39" t="s">
        <v>413</v>
      </c>
      <c r="P253" s="43"/>
      <c r="Q253" s="29"/>
      <c r="R253" s="23" t="s">
        <v>28</v>
      </c>
      <c r="S253" s="29" t="s">
        <v>29</v>
      </c>
      <c r="T253" s="38"/>
      <c r="U253" s="38"/>
      <c r="V253" s="38"/>
      <c r="W253" s="38"/>
      <c r="X253" s="38"/>
      <c r="Y253" s="38"/>
      <c r="Z253" s="29" t="s">
        <v>30</v>
      </c>
      <c r="AA253" s="2">
        <v>3</v>
      </c>
      <c r="AB253" s="41">
        <v>1</v>
      </c>
      <c r="AC253" s="3"/>
      <c r="AD253" s="3"/>
      <c r="AE253" s="3"/>
      <c r="AF253" s="3"/>
      <c r="AG253" s="34">
        <f t="shared" ref="AG253:AG258" si="21">SUM(AA253:AF253)</f>
        <v>4</v>
      </c>
      <c r="AH253" s="254"/>
      <c r="AI253" s="254"/>
      <c r="AJ253" s="254"/>
      <c r="AK253" s="254"/>
      <c r="AL253" s="254"/>
    </row>
    <row r="254" spans="1:38" ht="67.5" hidden="1" x14ac:dyDescent="0.2">
      <c r="A254" s="212">
        <v>219</v>
      </c>
      <c r="B254" s="178" t="s">
        <v>462</v>
      </c>
      <c r="C254" s="45" t="s">
        <v>457</v>
      </c>
      <c r="D254" s="45" t="s">
        <v>649</v>
      </c>
      <c r="E254" s="45"/>
      <c r="F254" s="45"/>
      <c r="G254" s="255"/>
      <c r="H254" s="46" t="s">
        <v>41</v>
      </c>
      <c r="I254" s="221" t="s">
        <v>513</v>
      </c>
      <c r="J254" s="47"/>
      <c r="K254" s="83">
        <v>21</v>
      </c>
      <c r="L254" s="45"/>
      <c r="M254" s="45"/>
      <c r="N254" s="22"/>
      <c r="O254" s="39" t="s">
        <v>54</v>
      </c>
      <c r="P254" s="37"/>
      <c r="Q254" s="38"/>
      <c r="R254" s="23" t="s">
        <v>28</v>
      </c>
      <c r="S254" s="29" t="s">
        <v>29</v>
      </c>
      <c r="T254" s="38"/>
      <c r="U254" s="38"/>
      <c r="V254" s="38"/>
      <c r="W254" s="38"/>
      <c r="X254" s="38"/>
      <c r="Y254" s="38"/>
      <c r="Z254" s="29" t="s">
        <v>30</v>
      </c>
      <c r="AA254" s="3"/>
      <c r="AB254" s="3"/>
      <c r="AC254" s="52">
        <v>20000</v>
      </c>
      <c r="AD254" s="3"/>
      <c r="AE254" s="3"/>
      <c r="AF254" s="3"/>
      <c r="AG254" s="34">
        <f t="shared" si="21"/>
        <v>20000</v>
      </c>
      <c r="AH254" s="254"/>
      <c r="AI254" s="254"/>
      <c r="AJ254" s="254"/>
      <c r="AK254" s="254"/>
      <c r="AL254" s="254"/>
    </row>
    <row r="255" spans="1:38" ht="56.25" hidden="1" x14ac:dyDescent="0.2">
      <c r="A255" s="212">
        <v>220</v>
      </c>
      <c r="B255" s="209" t="s">
        <v>463</v>
      </c>
      <c r="C255" s="45" t="s">
        <v>457</v>
      </c>
      <c r="D255" s="48" t="s">
        <v>647</v>
      </c>
      <c r="E255" s="48"/>
      <c r="F255" s="48"/>
      <c r="G255" s="256"/>
      <c r="H255" s="46" t="s">
        <v>41</v>
      </c>
      <c r="I255" s="221" t="s">
        <v>505</v>
      </c>
      <c r="J255" s="47"/>
      <c r="K255" s="83">
        <v>21</v>
      </c>
      <c r="L255" s="45"/>
      <c r="M255" s="45"/>
      <c r="N255" s="22"/>
      <c r="O255" s="39" t="s">
        <v>54</v>
      </c>
      <c r="P255" s="37"/>
      <c r="Q255" s="38"/>
      <c r="R255" s="23"/>
      <c r="S255" s="29"/>
      <c r="T255" s="38"/>
      <c r="U255" s="38"/>
      <c r="V255" s="38"/>
      <c r="W255" s="38"/>
      <c r="X255" s="38"/>
      <c r="Y255" s="38"/>
      <c r="Z255" s="29"/>
      <c r="AA255" s="3"/>
      <c r="AB255" s="3"/>
      <c r="AC255" s="52">
        <v>1000</v>
      </c>
      <c r="AD255" s="3"/>
      <c r="AE255" s="3"/>
      <c r="AF255" s="3"/>
      <c r="AG255" s="34">
        <f t="shared" si="21"/>
        <v>1000</v>
      </c>
      <c r="AH255" s="254"/>
      <c r="AI255" s="254"/>
      <c r="AJ255" s="254"/>
      <c r="AK255" s="254"/>
      <c r="AL255" s="254"/>
    </row>
    <row r="256" spans="1:38" ht="42" hidden="1" x14ac:dyDescent="0.2">
      <c r="A256" s="212">
        <v>221</v>
      </c>
      <c r="B256" s="177" t="s">
        <v>464</v>
      </c>
      <c r="C256" s="22" t="s">
        <v>465</v>
      </c>
      <c r="D256" s="22" t="s">
        <v>466</v>
      </c>
      <c r="E256" s="22"/>
      <c r="F256" s="22"/>
      <c r="G256" s="255"/>
      <c r="H256" s="23" t="s">
        <v>41</v>
      </c>
      <c r="I256" s="218" t="s">
        <v>565</v>
      </c>
      <c r="J256" s="47"/>
      <c r="K256" s="83">
        <v>21</v>
      </c>
      <c r="L256" s="45"/>
      <c r="M256" s="45"/>
      <c r="N256" s="22"/>
      <c r="O256" s="39" t="s">
        <v>241</v>
      </c>
      <c r="P256" s="43"/>
      <c r="Q256" s="29"/>
      <c r="R256" s="23" t="s">
        <v>28</v>
      </c>
      <c r="S256" s="29" t="s">
        <v>29</v>
      </c>
      <c r="T256" s="38"/>
      <c r="U256" s="38"/>
      <c r="V256" s="38"/>
      <c r="W256" s="38"/>
      <c r="X256" s="38"/>
      <c r="Y256" s="38"/>
      <c r="Z256" s="29" t="s">
        <v>30</v>
      </c>
      <c r="AA256" s="3"/>
      <c r="AB256" s="41">
        <v>20</v>
      </c>
      <c r="AC256" s="3"/>
      <c r="AD256" s="99">
        <v>25</v>
      </c>
      <c r="AE256" s="3"/>
      <c r="AF256" s="3"/>
      <c r="AG256" s="34">
        <f t="shared" si="21"/>
        <v>45</v>
      </c>
      <c r="AH256" s="254"/>
      <c r="AI256" s="254"/>
      <c r="AJ256" s="254"/>
      <c r="AK256" s="254"/>
      <c r="AL256" s="254"/>
    </row>
    <row r="257" spans="1:38" ht="45" hidden="1" x14ac:dyDescent="0.2">
      <c r="A257" s="212">
        <v>222</v>
      </c>
      <c r="B257" s="177" t="s">
        <v>467</v>
      </c>
      <c r="C257" s="22" t="s">
        <v>465</v>
      </c>
      <c r="D257" s="22" t="s">
        <v>648</v>
      </c>
      <c r="E257" s="22"/>
      <c r="F257" s="22"/>
      <c r="G257" s="255"/>
      <c r="H257" s="23" t="s">
        <v>41</v>
      </c>
      <c r="I257" s="217" t="s">
        <v>519</v>
      </c>
      <c r="J257" s="47"/>
      <c r="K257" s="83">
        <v>21</v>
      </c>
      <c r="L257" s="45"/>
      <c r="M257" s="45"/>
      <c r="N257" s="22"/>
      <c r="O257" s="109" t="s">
        <v>54</v>
      </c>
      <c r="P257" s="37"/>
      <c r="Q257" s="38"/>
      <c r="R257" s="23" t="s">
        <v>28</v>
      </c>
      <c r="S257" s="29" t="s">
        <v>29</v>
      </c>
      <c r="T257" s="38"/>
      <c r="U257" s="38"/>
      <c r="V257" s="38"/>
      <c r="W257" s="38"/>
      <c r="X257" s="38"/>
      <c r="Y257" s="38"/>
      <c r="Z257" s="29" t="s">
        <v>30</v>
      </c>
      <c r="AA257" s="3"/>
      <c r="AB257" s="3"/>
      <c r="AC257" s="52">
        <v>150</v>
      </c>
      <c r="AD257" s="3"/>
      <c r="AE257" s="3"/>
      <c r="AF257" s="3"/>
      <c r="AG257" s="34">
        <f t="shared" si="21"/>
        <v>150</v>
      </c>
      <c r="AH257" s="254"/>
      <c r="AI257" s="254"/>
      <c r="AJ257" s="254"/>
      <c r="AK257" s="254"/>
      <c r="AL257" s="254"/>
    </row>
    <row r="258" spans="1:38" ht="42" hidden="1" x14ac:dyDescent="0.2">
      <c r="A258" s="212">
        <v>223</v>
      </c>
      <c r="B258" s="177" t="s">
        <v>468</v>
      </c>
      <c r="C258" s="22" t="s">
        <v>465</v>
      </c>
      <c r="D258" s="22" t="s">
        <v>469</v>
      </c>
      <c r="E258" s="22"/>
      <c r="F258" s="22"/>
      <c r="G258" s="255"/>
      <c r="H258" s="23" t="s">
        <v>41</v>
      </c>
      <c r="I258" s="217" t="s">
        <v>507</v>
      </c>
      <c r="J258" s="47"/>
      <c r="K258" s="83">
        <v>21</v>
      </c>
      <c r="L258" s="45"/>
      <c r="M258" s="45"/>
      <c r="N258" s="22"/>
      <c r="O258" s="109" t="s">
        <v>54</v>
      </c>
      <c r="P258" s="37"/>
      <c r="Q258" s="38"/>
      <c r="R258" s="23" t="s">
        <v>28</v>
      </c>
      <c r="S258" s="29" t="s">
        <v>29</v>
      </c>
      <c r="T258" s="38"/>
      <c r="U258" s="38"/>
      <c r="V258" s="38"/>
      <c r="W258" s="38"/>
      <c r="X258" s="38"/>
      <c r="Y258" s="38"/>
      <c r="Z258" s="29" t="s">
        <v>30</v>
      </c>
      <c r="AA258" s="3"/>
      <c r="AB258" s="3"/>
      <c r="AC258" s="52">
        <v>2000</v>
      </c>
      <c r="AD258" s="3"/>
      <c r="AE258" s="3"/>
      <c r="AF258" s="3"/>
      <c r="AG258" s="34">
        <f t="shared" si="21"/>
        <v>2000</v>
      </c>
      <c r="AH258" s="254"/>
      <c r="AI258" s="254"/>
      <c r="AJ258" s="254"/>
      <c r="AK258" s="254"/>
      <c r="AL258" s="254"/>
    </row>
    <row r="259" spans="1:38" ht="11.25" x14ac:dyDescent="0.2">
      <c r="N259" s="163">
        <f>SUM(N3:N258)</f>
        <v>54912.219999999994</v>
      </c>
    </row>
    <row r="260" spans="1:38" ht="30" customHeight="1" x14ac:dyDescent="0.2">
      <c r="B260" s="164"/>
      <c r="C260" s="21"/>
      <c r="D260" s="165"/>
      <c r="E260" s="165"/>
      <c r="F260" s="165"/>
      <c r="G260" s="165"/>
      <c r="H260" s="165"/>
      <c r="I260" s="247"/>
    </row>
    <row r="261" spans="1:38" ht="30" customHeight="1" x14ac:dyDescent="0.2">
      <c r="B261" s="164"/>
      <c r="C261" s="21"/>
      <c r="D261" s="165"/>
      <c r="E261" s="165"/>
      <c r="F261" s="165"/>
      <c r="G261" s="165"/>
      <c r="H261" s="165"/>
      <c r="I261" s="247"/>
    </row>
    <row r="262" spans="1:38" ht="30" customHeight="1" x14ac:dyDescent="0.2">
      <c r="B262" s="164"/>
      <c r="C262" s="21"/>
      <c r="D262" s="165"/>
      <c r="E262" s="165"/>
      <c r="F262" s="165"/>
      <c r="G262" s="165"/>
      <c r="H262" s="165"/>
      <c r="I262" s="247"/>
    </row>
  </sheetData>
  <autoFilter ref="A2:AL259" xr:uid="{00000000-0001-0000-0000-000000000000}">
    <filterColumn colId="6">
      <filters>
        <filter val="Mikrogen, 4272, 1 pak. (20 tyr,)"/>
        <filter val="Mikrogen, 4272, 1 pak/20 test."/>
        <filter val="Mikrogen, 4273, 1 pak. (20 tyr,)"/>
        <filter val="Mikrogen, 4372, 1 pak. (20 tyr.)"/>
        <filter val="Mikrogen, 4473, 1 pak. (20 tyr.)"/>
        <filter val="Mikrogen, 4672 arba 4673, 1 pak. (20 test.)"/>
        <filter val="Mikrogen, 5072, 1 pak (20 tyr.)"/>
        <filter val="Mikrogen, 5173, 1 pak. (20 tyr.)"/>
        <filter val="Mikrogen, 5272, 1 pak. (20 tyr.)"/>
        <filter val="Mikrogen, 6172, 1 pak. (20 tyr.)"/>
        <filter val="Mikrogen, 6672, 1 pak. (20 test)."/>
        <filter val="Mikrogen, 7672 arba 7673, 1 pak. (20 tyr.)"/>
        <filter val="Mikrogen,4273, 1 pak./20 test."/>
        <filter val="Mikrogen,7872 arba 7873, 1 pak. (20 tyr.)"/>
        <filter val="Mikrogenm 5172, 1 pak. (20 tyr.)"/>
      </filters>
    </filterColumn>
    <filterColumn colId="37">
      <customFilters>
        <customFilter operator="notEqual" val=" "/>
      </customFilters>
    </filterColumn>
  </autoFilter>
  <mergeCells count="1">
    <mergeCell ref="D65:D67"/>
  </mergeCells>
  <pageMargins left="0.7" right="0.7" top="0.75" bottom="0.75" header="0.3" footer="0.3"/>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KAINA+TS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nvstc55nvs</dc:creator>
  <cp:lastModifiedBy>NVSPL58</cp:lastModifiedBy>
  <cp:lastPrinted>2022-08-24T07:22:13Z</cp:lastPrinted>
  <dcterms:created xsi:type="dcterms:W3CDTF">2019-11-13T07:22:00Z</dcterms:created>
  <dcterms:modified xsi:type="dcterms:W3CDTF">2023-04-26T07:54:49Z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1033-11.2.0.11191</vt:lpwstr>
  </property>
  <property fmtid="{D5CDD505-2E9C-101B-9397-08002B2CF9AE}" pid="3" name="ICV">
    <vt:lpwstr>AEE60E794D5B4EE4ABFC11C54219BC61</vt:lpwstr>
  </property>
</Properties>
</file>