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-105" yWindow="-105" windowWidth="23250" windowHeight="1245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I17" i="2" s="1"/>
  <c r="H18" i="2"/>
  <c r="I18" i="2" s="1"/>
  <c r="H19" i="2"/>
  <c r="I19" i="2" s="1"/>
  <c r="H20" i="2"/>
  <c r="H21" i="2"/>
  <c r="H22" i="2"/>
  <c r="H23" i="2"/>
  <c r="H24" i="2"/>
  <c r="H25" i="2"/>
  <c r="H26" i="2"/>
  <c r="I26" i="2" s="1"/>
  <c r="H27" i="2"/>
  <c r="I27" i="2" s="1"/>
  <c r="H28" i="2"/>
  <c r="H29" i="2"/>
  <c r="H30" i="2"/>
  <c r="H31" i="2"/>
  <c r="H32" i="2"/>
  <c r="I32" i="2" s="1"/>
  <c r="H33" i="2"/>
  <c r="I33" i="2" s="1"/>
  <c r="H34" i="2"/>
  <c r="I34" i="2" s="1"/>
  <c r="H35" i="2"/>
  <c r="I35" i="2" s="1"/>
  <c r="H37" i="2"/>
  <c r="H38" i="2"/>
  <c r="H39" i="2"/>
  <c r="H40" i="2"/>
  <c r="H41" i="2"/>
  <c r="I41" i="2" s="1"/>
  <c r="H42" i="2"/>
  <c r="I42" i="2" s="1"/>
  <c r="H43" i="2"/>
  <c r="I43" i="2" s="1"/>
  <c r="H44" i="2"/>
  <c r="H45" i="2"/>
  <c r="H46" i="2"/>
  <c r="H47" i="2"/>
  <c r="H48" i="2"/>
  <c r="H49" i="2"/>
  <c r="H50" i="2"/>
  <c r="I50" i="2" s="1"/>
  <c r="H51" i="2"/>
  <c r="I51" i="2" s="1"/>
  <c r="H52" i="2"/>
  <c r="H53" i="2"/>
  <c r="H54" i="2"/>
  <c r="H55" i="2"/>
  <c r="H56" i="2"/>
  <c r="H57" i="2"/>
  <c r="H58" i="2"/>
  <c r="I58" i="2" s="1"/>
  <c r="H59" i="2"/>
  <c r="I59" i="2" s="1"/>
  <c r="H61" i="2"/>
  <c r="H62" i="2"/>
  <c r="I62" i="2" s="1"/>
  <c r="H63" i="2"/>
  <c r="H11" i="2"/>
  <c r="I11" i="2" s="1"/>
  <c r="I64" i="2" s="1"/>
  <c r="I12" i="2"/>
  <c r="I13" i="2"/>
  <c r="I14" i="2"/>
  <c r="I15" i="2"/>
  <c r="I16" i="2"/>
  <c r="I20" i="2"/>
  <c r="I21" i="2"/>
  <c r="I22" i="2"/>
  <c r="I23" i="2"/>
  <c r="I24" i="2"/>
  <c r="I25" i="2"/>
  <c r="I28" i="2"/>
  <c r="I29" i="2"/>
  <c r="I30" i="2"/>
  <c r="I31" i="2"/>
  <c r="I37" i="2"/>
  <c r="I38" i="2"/>
  <c r="I39" i="2"/>
  <c r="I40" i="2"/>
  <c r="I44" i="2"/>
  <c r="I45" i="2"/>
  <c r="I46" i="2"/>
  <c r="I47" i="2"/>
  <c r="I48" i="2"/>
  <c r="I49" i="2"/>
  <c r="I52" i="2"/>
  <c r="I53" i="2"/>
  <c r="I54" i="2"/>
  <c r="I55" i="2"/>
  <c r="I56" i="2"/>
  <c r="I57" i="2"/>
  <c r="I61" i="2"/>
  <c r="I63" i="2"/>
  <c r="G63" i="2" l="1"/>
  <c r="G62" i="2"/>
  <c r="G61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64" i="2" l="1"/>
</calcChain>
</file>

<file path=xl/sharedStrings.xml><?xml version="1.0" encoding="utf-8"?>
<sst xmlns="http://schemas.openxmlformats.org/spreadsheetml/2006/main" count="172" uniqueCount="125">
  <si>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</si>
  <si>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</si>
  <si>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</si>
  <si>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</si>
  <si>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</si>
  <si>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</si>
  <si>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</si>
  <si>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</si>
  <si>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vnt.</t>
  </si>
  <si>
    <t>2.</t>
  </si>
  <si>
    <t>3.</t>
  </si>
  <si>
    <t xml:space="preserve">Bendra vertė be PVM: </t>
  </si>
  <si>
    <t>m</t>
  </si>
  <si>
    <t>3.1</t>
  </si>
  <si>
    <t>3.2</t>
  </si>
  <si>
    <t>3.3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</si>
  <si>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</si>
  <si>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</si>
  <si>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</si>
  <si>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</si>
  <si>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</si>
  <si>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</si>
  <si>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</si>
  <si>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</si>
  <si>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</si>
  <si>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</si>
  <si>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</si>
  <si>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1.1</t>
  </si>
  <si>
    <t>1.2</t>
  </si>
  <si>
    <t>1.3</t>
  </si>
  <si>
    <t>1.4</t>
  </si>
  <si>
    <t>1.5</t>
  </si>
  <si>
    <t>1.6</t>
  </si>
  <si>
    <t>1.7</t>
  </si>
  <si>
    <t>1.8</t>
  </si>
  <si>
    <t>MEDŽIAGOS</t>
  </si>
  <si>
    <t>Gatvės apšvietimo valdymo spinta</t>
  </si>
  <si>
    <t>Gatvių apšvietimo valdiklis</t>
  </si>
  <si>
    <t>1.9</t>
  </si>
  <si>
    <t>1.10</t>
  </si>
  <si>
    <t>1.11</t>
  </si>
  <si>
    <t>1.12</t>
  </si>
  <si>
    <t>1.13</t>
  </si>
  <si>
    <r>
      <t>Galinė kabelio mova 4x16mm</t>
    </r>
    <r>
      <rPr>
        <vertAlign val="superscript"/>
        <sz val="12"/>
        <color theme="1"/>
        <rFont val="Times New Roman"/>
        <family val="1"/>
      </rPr>
      <t>2</t>
    </r>
  </si>
  <si>
    <t>PE vamzdis d75</t>
  </si>
  <si>
    <t>Kabelinis dirželis</t>
  </si>
  <si>
    <t>Orinio kabelio sujungimo mova</t>
  </si>
  <si>
    <r>
      <t>Orinis kabelis 1x16+25mm</t>
    </r>
    <r>
      <rPr>
        <vertAlign val="superscript"/>
        <sz val="12"/>
        <color theme="1"/>
        <rFont val="Times New Roman"/>
        <family val="1"/>
      </rPr>
      <t>2</t>
    </r>
  </si>
  <si>
    <r>
      <t>Kabelis aliuminėmis gyslomis 4x16mm</t>
    </r>
    <r>
      <rPr>
        <vertAlign val="superscript"/>
        <sz val="12"/>
        <color theme="1"/>
        <rFont val="Times New Roman"/>
        <family val="1"/>
      </rPr>
      <t>2</t>
    </r>
  </si>
  <si>
    <t>Cinkuota metalinė apšvietimo atrama H=10m montuojama su g/b pamatu, su prijungimo skydeliu</t>
  </si>
  <si>
    <t>Cinkuota metalinė apšvietimo atrama H=6m montuojama su g/b pamatu, su prijungimo skydeliu</t>
  </si>
  <si>
    <t>Vienšakė gembė 1,5m aukščio, 1,0m ilgio</t>
  </si>
  <si>
    <t>Gembės laikiklis 0,5m perėjų šviestuvams</t>
  </si>
  <si>
    <t>Šviestuvas su diodinėm lempom 152W, išpildymas IP66</t>
  </si>
  <si>
    <t>Pėsčiųjų perėjos šviestuvas su diodinėm lempom 77W, išpildymas IP66</t>
  </si>
  <si>
    <t>Betono pamatas apšvietimo atramoms, h=1,5m</t>
  </si>
  <si>
    <r>
      <t>Kabelis varinėmis gyslomis 3x2,5mm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atramoje</t>
    </r>
  </si>
  <si>
    <r>
      <t>Kabelis aliuminėmis gyslomis 4x25mm</t>
    </r>
    <r>
      <rPr>
        <vertAlign val="superscript"/>
        <sz val="12"/>
        <color theme="1"/>
        <rFont val="Times New Roman"/>
        <family val="1"/>
      </rPr>
      <t>2</t>
    </r>
  </si>
  <si>
    <r>
      <t>Galinė kabelio mova 4x25mm</t>
    </r>
    <r>
      <rPr>
        <vertAlign val="superscript"/>
        <sz val="12"/>
        <color theme="1"/>
        <rFont val="Times New Roman"/>
        <family val="1"/>
      </rPr>
      <t>2</t>
    </r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</si>
  <si>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</si>
  <si>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</si>
  <si>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</si>
  <si>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</si>
  <si>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</si>
  <si>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</si>
  <si>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</si>
  <si>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</si>
  <si>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</si>
  <si>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</si>
  <si>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</si>
  <si>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</si>
  <si>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Atsišakojimo gnybtai</t>
  </si>
  <si>
    <t>Atramos įžeminimas: vertikalus strypas L=3m (apvalus plienas d14mm), horizontali plieno juosta 30x4mm.</t>
  </si>
  <si>
    <t>Apšvietimo valdymo spintos įžeminimas: vertikalus strypas L=3m (apvalus plienas d14mm), horizontali plieno juosta 30x4mm.</t>
  </si>
  <si>
    <t>Sekcionavimo dėžutė</t>
  </si>
  <si>
    <t>Sekcijinės dėžės tvirtinimo konstrukcija</t>
  </si>
  <si>
    <t>Apkaba</t>
  </si>
  <si>
    <t>Viršįtampių ribotuvas (LVA-280B)</t>
  </si>
  <si>
    <t>kompl.</t>
  </si>
  <si>
    <t>MONTAVIMAS</t>
  </si>
  <si>
    <t>Gatvių apšvietimo spintų montavimas</t>
  </si>
  <si>
    <t>Gatvių apšvietimo valdiklio montavimas</t>
  </si>
  <si>
    <t>Atramos montavimas</t>
  </si>
  <si>
    <t>Gembių montavimas</t>
  </si>
  <si>
    <t>Šviestuvo montavimas</t>
  </si>
  <si>
    <t>Gembės laikiklio montavimas</t>
  </si>
  <si>
    <t>Tranšėjos kasimas, užkasimas</t>
  </si>
  <si>
    <t>Vamzdžio paklojimas tranšėjoje</t>
  </si>
  <si>
    <t>2.12</t>
  </si>
  <si>
    <t>2.13</t>
  </si>
  <si>
    <t>2.14</t>
  </si>
  <si>
    <t>2.15</t>
  </si>
  <si>
    <t>2.16</t>
  </si>
  <si>
    <t>2.17</t>
  </si>
  <si>
    <t>2.18</t>
  </si>
  <si>
    <t>Kabelio paklojimas vamzdyje</t>
  </si>
  <si>
    <t>Kabelio užvedimas į atramą</t>
  </si>
  <si>
    <t>Kabelio paklojimas spintose</t>
  </si>
  <si>
    <t>Kabelio paklojimas atrama</t>
  </si>
  <si>
    <t>Kabelio galinės movos montavimas</t>
  </si>
  <si>
    <t>Kabelio izoliacinės varžos matavimas</t>
  </si>
  <si>
    <t>Instaliacinio kabelio montavimas atramoje</t>
  </si>
  <si>
    <t>Atramos įžeminimo įrengimas</t>
  </si>
  <si>
    <t>Apšvietimo valdymo spintos įžeminimo įrengimas</t>
  </si>
  <si>
    <t>Sekcijinės dėžutės atramoje montavimas</t>
  </si>
  <si>
    <t>Viršįtampių ribotuvų montavimas</t>
  </si>
  <si>
    <t>Kompleksinių matavimų ir bandymų protokolai pagal EĮBNAA</t>
  </si>
  <si>
    <t>Atliktų darbų rezultatų pridavimas</t>
  </si>
  <si>
    <t>Gatvės asfalto dangos ardymas ir atstatymas</t>
  </si>
  <si>
    <t>2.19</t>
  </si>
  <si>
    <t>Kabelio paklojimas:</t>
  </si>
  <si>
    <t>2.9.1</t>
  </si>
  <si>
    <t>2.9.2</t>
  </si>
  <si>
    <t>2.9.3</t>
  </si>
  <si>
    <t>2.9.4</t>
  </si>
  <si>
    <t>DEMONTAVIMAS</t>
  </si>
  <si>
    <t>Laidų nukabinimas</t>
  </si>
  <si>
    <t>Šviestuvo nukabinimas</t>
  </si>
  <si>
    <t>G/b atrama</t>
  </si>
  <si>
    <t>STATINIO PROJEKTO PAVADINIMAS:
MARIŲ G. KAUNE REKONSTRAVIMO PROJEKTAS
Elektrotechninės dalies (gatvės apšvietimas) kiekių žiniaraštis</t>
  </si>
  <si>
    <t>ELEKTROTECHNINĖ DALIS (GATVĖS APŠVIETIMAS)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</si>
  <si>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</si>
  <si>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 xml:space="preserve"> Vieneto kaina po įkainių perskaičiavimo, koeficienas 1,1074</t>
  </si>
  <si>
    <t xml:space="preserve"> Iš viso </t>
  </si>
  <si>
    <t>Indeksuotų darbų įkainių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</si>
</sst>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1"/>
      <color rgb="FFFF0000"/>
      <name val="Arial Baltic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9" fillId="0" borderId="12" xfId="0" applyNumberFormat="1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2" fontId="10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justify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9" fillId="2" borderId="3" xfId="0" applyNumberFormat="1" applyFont="1" applyFill="1" applyBorder="1" applyAlignment="1" applyProtection="1">
      <alignment horizontal="right" wrapText="1"/>
      <protection hidden="1"/>
    </xf>
    <xf numFmtId="2" fontId="9" fillId="2" borderId="4" xfId="0" applyNumberFormat="1" applyFont="1" applyFill="1" applyBorder="1" applyAlignment="1" applyProtection="1">
      <alignment horizontal="right"/>
      <protection hidden="1"/>
    </xf>
    <xf numFmtId="2" fontId="9" fillId="0" borderId="12" xfId="0" applyNumberFormat="1" applyFont="1" applyBorder="1" applyAlignment="1" applyProtection="1">
      <alignment horizontal="right" wrapText="1"/>
      <protection hidden="1"/>
    </xf>
    <xf numFmtId="2" fontId="9" fillId="0" borderId="12" xfId="0" applyNumberFormat="1" applyFont="1" applyBorder="1" applyAlignment="1" applyProtection="1">
      <alignment horizontal="right"/>
      <protection hidden="1"/>
    </xf>
    <xf numFmtId="2" fontId="9" fillId="0" borderId="12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2" fontId="17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2" fontId="0" fillId="0" borderId="0" xfId="0" applyNumberFormat="1"/>
    <xf numFmtId="2" fontId="18" fillId="0" borderId="12" xfId="0" applyNumberFormat="1" applyFont="1" applyBorder="1" applyAlignment="1" applyProtection="1">
      <alignment horizontal="center" vertical="center"/>
      <protection locked="0"/>
    </xf>
    <xf numFmtId="2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workbookViewId="0">
      <selection activeCell="C4" sqref="C4:E4"/>
    </sheetView>
  </sheetViews>
  <sheetFormatPr defaultRowHeight="15" x14ac:dyDescent="0.25"/>
  <cols>
    <col min="1" max="1" width="5.28515625" customWidth="1"/>
    <col min="2" max="2" width="7.5703125" customWidth="1"/>
    <col min="3" max="3" width="69.28515625" style="20" customWidth="1"/>
    <col min="4" max="4" width="10.85546875" customWidth="1"/>
    <col min="5" max="5" width="12.28515625" customWidth="1"/>
    <col min="6" max="9" width="14.85546875" customWidth="1"/>
  </cols>
  <sheetData>
    <row r="1" spans="1:12" x14ac:dyDescent="0.25">
      <c r="A1" s="1"/>
      <c r="B1" s="1"/>
      <c r="C1" s="2"/>
      <c r="D1" s="1"/>
      <c r="E1" s="1"/>
      <c r="F1" s="1"/>
      <c r="G1" s="1"/>
    </row>
    <row r="2" spans="1:12" ht="74.45" customHeight="1" x14ac:dyDescent="0.25">
      <c r="A2" s="1"/>
      <c r="B2" s="1"/>
      <c r="C2" s="51" t="s">
        <v>119</v>
      </c>
      <c r="D2" s="51"/>
      <c r="E2" s="51"/>
      <c r="F2" s="1"/>
      <c r="G2" s="1"/>
    </row>
    <row r="3" spans="1:12" x14ac:dyDescent="0.25">
      <c r="A3" s="1"/>
      <c r="B3" s="1"/>
      <c r="C3" s="32"/>
      <c r="D3" s="32"/>
      <c r="E3" s="32"/>
      <c r="F3" s="1"/>
      <c r="G3" s="1"/>
    </row>
    <row r="4" spans="1:12" ht="28.15" customHeight="1" x14ac:dyDescent="0.25">
      <c r="A4" s="1"/>
      <c r="B4" s="3"/>
      <c r="C4" s="51" t="s">
        <v>124</v>
      </c>
      <c r="D4" s="51"/>
      <c r="E4" s="51"/>
      <c r="F4" s="3"/>
      <c r="G4" s="3"/>
      <c r="H4" s="3"/>
    </row>
    <row r="5" spans="1:12" ht="18.75" x14ac:dyDescent="0.3">
      <c r="A5" s="1"/>
      <c r="B5" s="1"/>
      <c r="C5" s="4" t="s">
        <v>120</v>
      </c>
      <c r="D5" s="56"/>
      <c r="E5" s="56"/>
      <c r="F5" s="1"/>
      <c r="G5" s="1"/>
    </row>
    <row r="6" spans="1:12" ht="18.75" x14ac:dyDescent="0.3">
      <c r="A6" s="1"/>
      <c r="B6" s="1"/>
      <c r="C6" s="4"/>
      <c r="D6" s="42"/>
      <c r="E6" s="42"/>
      <c r="F6" s="1"/>
      <c r="G6" s="1"/>
    </row>
    <row r="7" spans="1:12" ht="16.5" thickBot="1" x14ac:dyDescent="0.3">
      <c r="A7" s="1"/>
      <c r="B7" s="5"/>
      <c r="C7" s="2"/>
      <c r="D7" s="56"/>
      <c r="E7" s="56"/>
      <c r="F7" s="1"/>
      <c r="G7" s="1"/>
    </row>
    <row r="8" spans="1:12" ht="16.5" thickBot="1" x14ac:dyDescent="0.3">
      <c r="A8" s="1"/>
      <c r="B8" s="6" t="s">
        <v>0</v>
      </c>
      <c r="C8" s="7" t="s">
        <v>1</v>
      </c>
      <c r="D8" s="7" t="s">
        <v>2</v>
      </c>
      <c r="E8" s="8" t="s">
        <v>3</v>
      </c>
      <c r="F8" s="52" t="s">
        <v>4</v>
      </c>
      <c r="G8" s="53"/>
      <c r="H8" s="52" t="s">
        <v>4</v>
      </c>
      <c r="I8" s="53"/>
    </row>
    <row r="9" spans="1:12" ht="79.5" thickBot="1" x14ac:dyDescent="0.3">
      <c r="A9" s="1"/>
      <c r="B9" s="9"/>
      <c r="C9" s="10"/>
      <c r="D9" s="10"/>
      <c r="E9" s="11"/>
      <c r="F9" s="43" t="s">
        <v>5</v>
      </c>
      <c r="G9" s="44" t="s">
        <v>6</v>
      </c>
      <c r="H9" s="45" t="s">
        <v>122</v>
      </c>
      <c r="I9" s="44" t="s">
        <v>123</v>
      </c>
    </row>
    <row r="10" spans="1:12" ht="16.5" thickBot="1" x14ac:dyDescent="0.3">
      <c r="A10" s="1"/>
      <c r="B10" s="12" t="s">
        <v>7</v>
      </c>
      <c r="C10" s="57" t="s">
        <v>35</v>
      </c>
      <c r="D10" s="58"/>
      <c r="E10" s="58"/>
      <c r="F10" s="13"/>
      <c r="G10" s="14"/>
      <c r="H10" s="14"/>
      <c r="I10" s="14"/>
    </row>
    <row r="11" spans="1:12" ht="16.5" thickBot="1" x14ac:dyDescent="0.3">
      <c r="A11" s="1"/>
      <c r="B11" s="15" t="s">
        <v>27</v>
      </c>
      <c r="C11" s="16" t="s">
        <v>36</v>
      </c>
      <c r="D11" s="17" t="s">
        <v>8</v>
      </c>
      <c r="E11" s="26">
        <v>3</v>
      </c>
      <c r="F11" s="37">
        <v>1532.49</v>
      </c>
      <c r="G11" s="38">
        <f>ROUND(F11*E11,2)</f>
        <v>4597.47</v>
      </c>
      <c r="H11" s="37">
        <f>ROUND(F11*1.1074,2)</f>
        <v>1697.08</v>
      </c>
      <c r="I11" s="38">
        <f>ROUND(H11*E11,2)</f>
        <v>5091.24</v>
      </c>
      <c r="L11" s="46"/>
    </row>
    <row r="12" spans="1:12" ht="16.5" thickBot="1" x14ac:dyDescent="0.3">
      <c r="A12" s="1"/>
      <c r="B12" s="15" t="s">
        <v>28</v>
      </c>
      <c r="C12" s="16" t="s">
        <v>37</v>
      </c>
      <c r="D12" s="17" t="s">
        <v>8</v>
      </c>
      <c r="E12" s="26">
        <v>3</v>
      </c>
      <c r="F12" s="37">
        <v>707.3</v>
      </c>
      <c r="G12" s="38">
        <f t="shared" ref="G12:G63" si="0">ROUND(F12*E12,2)</f>
        <v>2121.9</v>
      </c>
      <c r="H12" s="37">
        <f t="shared" ref="H12:H63" si="1">ROUND(F12*1.1074,2)</f>
        <v>783.26</v>
      </c>
      <c r="I12" s="38">
        <f t="shared" ref="I12:I63" si="2">ROUND(H12*E12,2)</f>
        <v>2349.7800000000002</v>
      </c>
      <c r="L12" s="46"/>
    </row>
    <row r="13" spans="1:12" ht="32.25" thickBot="1" x14ac:dyDescent="0.3">
      <c r="A13" s="1"/>
      <c r="B13" s="15" t="s">
        <v>29</v>
      </c>
      <c r="C13" s="16" t="s">
        <v>49</v>
      </c>
      <c r="D13" s="17" t="s">
        <v>8</v>
      </c>
      <c r="E13" s="26">
        <v>70</v>
      </c>
      <c r="F13" s="37">
        <v>530.83000000000004</v>
      </c>
      <c r="G13" s="38">
        <f t="shared" si="0"/>
        <v>37158.1</v>
      </c>
      <c r="H13" s="37">
        <f t="shared" si="1"/>
        <v>587.84</v>
      </c>
      <c r="I13" s="38">
        <f t="shared" si="2"/>
        <v>41148.800000000003</v>
      </c>
      <c r="L13" s="46"/>
    </row>
    <row r="14" spans="1:12" ht="32.25" thickBot="1" x14ac:dyDescent="0.3">
      <c r="A14" s="1"/>
      <c r="B14" s="15" t="s">
        <v>30</v>
      </c>
      <c r="C14" s="16" t="s">
        <v>50</v>
      </c>
      <c r="D14" s="17" t="s">
        <v>8</v>
      </c>
      <c r="E14" s="26">
        <v>10</v>
      </c>
      <c r="F14" s="37">
        <v>171.28</v>
      </c>
      <c r="G14" s="38">
        <f t="shared" si="0"/>
        <v>1712.8</v>
      </c>
      <c r="H14" s="37">
        <f t="shared" si="1"/>
        <v>189.68</v>
      </c>
      <c r="I14" s="38">
        <f t="shared" si="2"/>
        <v>1896.8</v>
      </c>
      <c r="L14" s="46"/>
    </row>
    <row r="15" spans="1:12" ht="16.5" thickBot="1" x14ac:dyDescent="0.3">
      <c r="A15" s="1"/>
      <c r="B15" s="15" t="s">
        <v>31</v>
      </c>
      <c r="C15" s="16" t="s">
        <v>51</v>
      </c>
      <c r="D15" s="17" t="s">
        <v>8</v>
      </c>
      <c r="E15" s="26">
        <v>70</v>
      </c>
      <c r="F15" s="37">
        <v>53.05</v>
      </c>
      <c r="G15" s="38">
        <f t="shared" si="0"/>
        <v>3713.5</v>
      </c>
      <c r="H15" s="37">
        <f t="shared" si="1"/>
        <v>58.75</v>
      </c>
      <c r="I15" s="38">
        <f t="shared" si="2"/>
        <v>4112.5</v>
      </c>
      <c r="L15" s="46"/>
    </row>
    <row r="16" spans="1:12" ht="16.5" thickBot="1" x14ac:dyDescent="0.3">
      <c r="A16" s="1"/>
      <c r="B16" s="15" t="s">
        <v>32</v>
      </c>
      <c r="C16" s="16" t="s">
        <v>52</v>
      </c>
      <c r="D16" s="17" t="s">
        <v>8</v>
      </c>
      <c r="E16" s="26">
        <v>4</v>
      </c>
      <c r="F16" s="37">
        <v>41.26</v>
      </c>
      <c r="G16" s="38">
        <f t="shared" si="0"/>
        <v>165.04</v>
      </c>
      <c r="H16" s="37">
        <f t="shared" si="1"/>
        <v>45.69</v>
      </c>
      <c r="I16" s="38">
        <f t="shared" si="2"/>
        <v>182.76</v>
      </c>
      <c r="L16" s="46"/>
    </row>
    <row r="17" spans="1:12" ht="16.5" thickBot="1" x14ac:dyDescent="0.3">
      <c r="A17" s="1"/>
      <c r="B17" s="15" t="s">
        <v>33</v>
      </c>
      <c r="C17" s="16" t="s">
        <v>53</v>
      </c>
      <c r="D17" s="17" t="s">
        <v>8</v>
      </c>
      <c r="E17" s="26">
        <v>70</v>
      </c>
      <c r="F17" s="37">
        <v>211.01</v>
      </c>
      <c r="G17" s="38">
        <f t="shared" si="0"/>
        <v>14770.7</v>
      </c>
      <c r="H17" s="37">
        <f t="shared" si="1"/>
        <v>233.67</v>
      </c>
      <c r="I17" s="38">
        <f t="shared" si="2"/>
        <v>16356.9</v>
      </c>
      <c r="L17" s="46"/>
    </row>
    <row r="18" spans="1:12" ht="16.5" thickBot="1" x14ac:dyDescent="0.3">
      <c r="A18" s="1"/>
      <c r="B18" s="15" t="s">
        <v>34</v>
      </c>
      <c r="C18" s="16" t="s">
        <v>54</v>
      </c>
      <c r="D18" s="17" t="s">
        <v>8</v>
      </c>
      <c r="E18" s="26">
        <v>14</v>
      </c>
      <c r="F18" s="37">
        <v>235.77</v>
      </c>
      <c r="G18" s="38">
        <f t="shared" si="0"/>
        <v>3300.78</v>
      </c>
      <c r="H18" s="37">
        <f t="shared" si="1"/>
        <v>261.08999999999997</v>
      </c>
      <c r="I18" s="38">
        <f t="shared" si="2"/>
        <v>3655.26</v>
      </c>
      <c r="L18" s="46"/>
    </row>
    <row r="19" spans="1:12" ht="16.5" thickBot="1" x14ac:dyDescent="0.3">
      <c r="A19" s="1"/>
      <c r="B19" s="15" t="s">
        <v>38</v>
      </c>
      <c r="C19" s="16" t="s">
        <v>55</v>
      </c>
      <c r="D19" s="17" t="s">
        <v>8</v>
      </c>
      <c r="E19" s="26">
        <v>80</v>
      </c>
      <c r="F19" s="37">
        <v>106.1</v>
      </c>
      <c r="G19" s="38">
        <f t="shared" si="0"/>
        <v>8488</v>
      </c>
      <c r="H19" s="37">
        <f t="shared" si="1"/>
        <v>117.5</v>
      </c>
      <c r="I19" s="38">
        <f t="shared" si="2"/>
        <v>9400</v>
      </c>
      <c r="L19" s="46"/>
    </row>
    <row r="20" spans="1:12" ht="19.5" thickBot="1" x14ac:dyDescent="0.3">
      <c r="A20" s="1"/>
      <c r="B20" s="15" t="s">
        <v>39</v>
      </c>
      <c r="C20" s="16" t="s">
        <v>56</v>
      </c>
      <c r="D20" s="17" t="s">
        <v>12</v>
      </c>
      <c r="E20" s="26">
        <v>860</v>
      </c>
      <c r="F20" s="37">
        <v>1.06</v>
      </c>
      <c r="G20" s="38">
        <f t="shared" si="0"/>
        <v>911.6</v>
      </c>
      <c r="H20" s="37">
        <f t="shared" si="1"/>
        <v>1.17</v>
      </c>
      <c r="I20" s="38">
        <f t="shared" si="2"/>
        <v>1006.2</v>
      </c>
      <c r="L20" s="46"/>
    </row>
    <row r="21" spans="1:12" ht="19.5" thickBot="1" x14ac:dyDescent="0.3">
      <c r="A21" s="1"/>
      <c r="B21" s="15" t="s">
        <v>40</v>
      </c>
      <c r="C21" s="16" t="s">
        <v>57</v>
      </c>
      <c r="D21" s="17" t="s">
        <v>12</v>
      </c>
      <c r="E21" s="26">
        <v>2480</v>
      </c>
      <c r="F21" s="37">
        <v>2.81</v>
      </c>
      <c r="G21" s="38">
        <f t="shared" si="0"/>
        <v>6968.8</v>
      </c>
      <c r="H21" s="37">
        <f t="shared" si="1"/>
        <v>3.11</v>
      </c>
      <c r="I21" s="38">
        <f t="shared" si="2"/>
        <v>7712.8</v>
      </c>
      <c r="L21" s="46"/>
    </row>
    <row r="22" spans="1:12" ht="19.5" thickBot="1" x14ac:dyDescent="0.3">
      <c r="A22" s="1"/>
      <c r="B22" s="15" t="s">
        <v>41</v>
      </c>
      <c r="C22" s="16" t="s">
        <v>48</v>
      </c>
      <c r="D22" s="17" t="s">
        <v>12</v>
      </c>
      <c r="E22" s="26">
        <v>1100</v>
      </c>
      <c r="F22" s="37">
        <v>1.59</v>
      </c>
      <c r="G22" s="38">
        <f t="shared" si="0"/>
        <v>1749</v>
      </c>
      <c r="H22" s="37">
        <f t="shared" si="1"/>
        <v>1.76</v>
      </c>
      <c r="I22" s="38">
        <f t="shared" si="2"/>
        <v>1936</v>
      </c>
      <c r="L22" s="46"/>
    </row>
    <row r="23" spans="1:12" ht="19.5" thickBot="1" x14ac:dyDescent="0.3">
      <c r="A23" s="1"/>
      <c r="B23" s="15" t="s">
        <v>42</v>
      </c>
      <c r="C23" s="16" t="s">
        <v>47</v>
      </c>
      <c r="D23" s="17" t="s">
        <v>12</v>
      </c>
      <c r="E23" s="26">
        <v>30</v>
      </c>
      <c r="F23" s="37">
        <v>1.18</v>
      </c>
      <c r="G23" s="38">
        <f t="shared" si="0"/>
        <v>35.4</v>
      </c>
      <c r="H23" s="37">
        <f t="shared" si="1"/>
        <v>1.31</v>
      </c>
      <c r="I23" s="38">
        <f t="shared" si="2"/>
        <v>39.299999999999997</v>
      </c>
      <c r="L23" s="46"/>
    </row>
    <row r="24" spans="1:12" ht="16.5" thickBot="1" x14ac:dyDescent="0.3">
      <c r="A24" s="1"/>
      <c r="B24" s="15" t="s">
        <v>59</v>
      </c>
      <c r="C24" s="16" t="s">
        <v>46</v>
      </c>
      <c r="D24" s="17" t="s">
        <v>8</v>
      </c>
      <c r="E24" s="26">
        <v>2</v>
      </c>
      <c r="F24" s="37">
        <v>4.13</v>
      </c>
      <c r="G24" s="38">
        <f t="shared" si="0"/>
        <v>8.26</v>
      </c>
      <c r="H24" s="37">
        <f t="shared" si="1"/>
        <v>4.57</v>
      </c>
      <c r="I24" s="38">
        <f t="shared" si="2"/>
        <v>9.14</v>
      </c>
      <c r="L24" s="46"/>
    </row>
    <row r="25" spans="1:12" ht="16.5" thickBot="1" x14ac:dyDescent="0.3">
      <c r="A25" s="1"/>
      <c r="B25" s="15" t="s">
        <v>60</v>
      </c>
      <c r="C25" s="16" t="s">
        <v>45</v>
      </c>
      <c r="D25" s="17" t="s">
        <v>8</v>
      </c>
      <c r="E25" s="26">
        <v>4</v>
      </c>
      <c r="F25" s="37">
        <v>0.35</v>
      </c>
      <c r="G25" s="38">
        <f t="shared" si="0"/>
        <v>1.4</v>
      </c>
      <c r="H25" s="37">
        <f t="shared" si="1"/>
        <v>0.39</v>
      </c>
      <c r="I25" s="38">
        <f t="shared" si="2"/>
        <v>1.56</v>
      </c>
      <c r="L25" s="46"/>
    </row>
    <row r="26" spans="1:12" ht="16.5" thickBot="1" x14ac:dyDescent="0.3">
      <c r="A26" s="1"/>
      <c r="B26" s="15" t="s">
        <v>61</v>
      </c>
      <c r="C26" s="16" t="s">
        <v>44</v>
      </c>
      <c r="D26" s="17" t="s">
        <v>12</v>
      </c>
      <c r="E26" s="26">
        <v>3130</v>
      </c>
      <c r="F26" s="37">
        <v>3.09</v>
      </c>
      <c r="G26" s="38">
        <f t="shared" si="0"/>
        <v>9671.7000000000007</v>
      </c>
      <c r="H26" s="37">
        <f t="shared" si="1"/>
        <v>3.42</v>
      </c>
      <c r="I26" s="38">
        <f t="shared" si="2"/>
        <v>10704.6</v>
      </c>
      <c r="L26" s="46"/>
    </row>
    <row r="27" spans="1:12" ht="19.5" thickBot="1" x14ac:dyDescent="0.3">
      <c r="A27" s="1"/>
      <c r="B27" s="15" t="s">
        <v>62</v>
      </c>
      <c r="C27" s="16" t="s">
        <v>43</v>
      </c>
      <c r="D27" s="17" t="s">
        <v>8</v>
      </c>
      <c r="E27" s="26">
        <v>46</v>
      </c>
      <c r="F27" s="37">
        <v>4.13</v>
      </c>
      <c r="G27" s="38">
        <f t="shared" si="0"/>
        <v>189.98</v>
      </c>
      <c r="H27" s="37">
        <f t="shared" si="1"/>
        <v>4.57</v>
      </c>
      <c r="I27" s="38">
        <f t="shared" si="2"/>
        <v>210.22</v>
      </c>
      <c r="L27" s="46"/>
    </row>
    <row r="28" spans="1:12" ht="19.5" thickBot="1" x14ac:dyDescent="0.3">
      <c r="A28" s="1"/>
      <c r="B28" s="15" t="s">
        <v>63</v>
      </c>
      <c r="C28" s="16" t="s">
        <v>58</v>
      </c>
      <c r="D28" s="17" t="s">
        <v>8</v>
      </c>
      <c r="E28" s="26">
        <v>150</v>
      </c>
      <c r="F28" s="37">
        <v>4.13</v>
      </c>
      <c r="G28" s="38">
        <f t="shared" si="0"/>
        <v>619.5</v>
      </c>
      <c r="H28" s="37">
        <f t="shared" si="1"/>
        <v>4.57</v>
      </c>
      <c r="I28" s="38">
        <f t="shared" si="2"/>
        <v>685.5</v>
      </c>
      <c r="L28" s="46"/>
    </row>
    <row r="29" spans="1:12" ht="16.5" thickBot="1" x14ac:dyDescent="0.3">
      <c r="A29" s="1"/>
      <c r="B29" s="15" t="s">
        <v>64</v>
      </c>
      <c r="C29" s="16" t="s">
        <v>71</v>
      </c>
      <c r="D29" s="17" t="s">
        <v>8</v>
      </c>
      <c r="E29" s="26">
        <v>80</v>
      </c>
      <c r="F29" s="37">
        <v>20.98</v>
      </c>
      <c r="G29" s="38">
        <f t="shared" si="0"/>
        <v>1678.4</v>
      </c>
      <c r="H29" s="37">
        <f t="shared" si="1"/>
        <v>23.23</v>
      </c>
      <c r="I29" s="38">
        <f t="shared" si="2"/>
        <v>1858.4</v>
      </c>
      <c r="L29" s="46"/>
    </row>
    <row r="30" spans="1:12" ht="32.25" thickBot="1" x14ac:dyDescent="0.3">
      <c r="A30" s="1"/>
      <c r="B30" s="15" t="s">
        <v>65</v>
      </c>
      <c r="C30" s="16" t="s">
        <v>72</v>
      </c>
      <c r="D30" s="17" t="s">
        <v>78</v>
      </c>
      <c r="E30" s="26">
        <v>80</v>
      </c>
      <c r="F30" s="37">
        <v>47.15</v>
      </c>
      <c r="G30" s="38">
        <f t="shared" si="0"/>
        <v>3772</v>
      </c>
      <c r="H30" s="37">
        <f t="shared" si="1"/>
        <v>52.21</v>
      </c>
      <c r="I30" s="38">
        <f t="shared" si="2"/>
        <v>4176.8</v>
      </c>
      <c r="L30" s="46"/>
    </row>
    <row r="31" spans="1:12" ht="32.25" thickBot="1" x14ac:dyDescent="0.3">
      <c r="A31" s="1"/>
      <c r="B31" s="15" t="s">
        <v>66</v>
      </c>
      <c r="C31" s="16" t="s">
        <v>73</v>
      </c>
      <c r="D31" s="17" t="s">
        <v>78</v>
      </c>
      <c r="E31" s="26">
        <v>3</v>
      </c>
      <c r="F31" s="37">
        <v>47.15</v>
      </c>
      <c r="G31" s="38">
        <f t="shared" si="0"/>
        <v>141.44999999999999</v>
      </c>
      <c r="H31" s="37">
        <f t="shared" si="1"/>
        <v>52.21</v>
      </c>
      <c r="I31" s="38">
        <f t="shared" si="2"/>
        <v>156.63</v>
      </c>
      <c r="L31" s="46"/>
    </row>
    <row r="32" spans="1:12" ht="16.5" thickBot="1" x14ac:dyDescent="0.3">
      <c r="A32" s="1"/>
      <c r="B32" s="15" t="s">
        <v>67</v>
      </c>
      <c r="C32" s="16" t="s">
        <v>74</v>
      </c>
      <c r="D32" s="17" t="s">
        <v>8</v>
      </c>
      <c r="E32" s="26">
        <v>14</v>
      </c>
      <c r="F32" s="37">
        <v>43.62</v>
      </c>
      <c r="G32" s="38">
        <f t="shared" si="0"/>
        <v>610.67999999999995</v>
      </c>
      <c r="H32" s="37">
        <f t="shared" si="1"/>
        <v>48.3</v>
      </c>
      <c r="I32" s="38">
        <f t="shared" si="2"/>
        <v>676.2</v>
      </c>
      <c r="L32" s="46"/>
    </row>
    <row r="33" spans="1:12" ht="16.5" thickBot="1" x14ac:dyDescent="0.3">
      <c r="A33" s="1"/>
      <c r="B33" s="15" t="s">
        <v>68</v>
      </c>
      <c r="C33" s="16" t="s">
        <v>75</v>
      </c>
      <c r="D33" s="17" t="s">
        <v>8</v>
      </c>
      <c r="E33" s="26">
        <v>14</v>
      </c>
      <c r="F33" s="37">
        <v>17.68</v>
      </c>
      <c r="G33" s="38">
        <f t="shared" si="0"/>
        <v>247.52</v>
      </c>
      <c r="H33" s="37">
        <f t="shared" si="1"/>
        <v>19.579999999999998</v>
      </c>
      <c r="I33" s="38">
        <f t="shared" si="2"/>
        <v>274.12</v>
      </c>
      <c r="L33" s="46"/>
    </row>
    <row r="34" spans="1:12" ht="16.5" thickBot="1" x14ac:dyDescent="0.3">
      <c r="A34" s="1"/>
      <c r="B34" s="15" t="s">
        <v>69</v>
      </c>
      <c r="C34" s="16" t="s">
        <v>76</v>
      </c>
      <c r="D34" s="17" t="s">
        <v>8</v>
      </c>
      <c r="E34" s="26">
        <v>26</v>
      </c>
      <c r="F34" s="37">
        <v>2.36</v>
      </c>
      <c r="G34" s="38">
        <f t="shared" si="0"/>
        <v>61.36</v>
      </c>
      <c r="H34" s="37">
        <f t="shared" si="1"/>
        <v>2.61</v>
      </c>
      <c r="I34" s="38">
        <f t="shared" si="2"/>
        <v>67.86</v>
      </c>
      <c r="L34" s="46"/>
    </row>
    <row r="35" spans="1:12" ht="16.5" thickBot="1" x14ac:dyDescent="0.3">
      <c r="A35" s="1"/>
      <c r="B35" s="15" t="s">
        <v>70</v>
      </c>
      <c r="C35" s="27" t="s">
        <v>77</v>
      </c>
      <c r="D35" s="28" t="s">
        <v>78</v>
      </c>
      <c r="E35" s="29">
        <v>14</v>
      </c>
      <c r="F35" s="37">
        <v>17.68</v>
      </c>
      <c r="G35" s="38">
        <f t="shared" si="0"/>
        <v>247.52</v>
      </c>
      <c r="H35" s="37">
        <f t="shared" si="1"/>
        <v>19.579999999999998</v>
      </c>
      <c r="I35" s="38">
        <f t="shared" si="2"/>
        <v>274.12</v>
      </c>
      <c r="L35" s="46"/>
    </row>
    <row r="36" spans="1:12" ht="16.5" thickBot="1" x14ac:dyDescent="0.3">
      <c r="A36" s="1"/>
      <c r="B36" s="30" t="s">
        <v>9</v>
      </c>
      <c r="C36" s="59" t="s">
        <v>79</v>
      </c>
      <c r="D36" s="60"/>
      <c r="E36" s="60"/>
      <c r="F36" s="33"/>
      <c r="G36" s="34"/>
      <c r="H36" s="34"/>
      <c r="I36" s="34"/>
      <c r="L36" s="46"/>
    </row>
    <row r="37" spans="1:12" ht="16.5" thickBot="1" x14ac:dyDescent="0.3">
      <c r="A37" s="1"/>
      <c r="B37" s="19" t="s">
        <v>16</v>
      </c>
      <c r="C37" s="16" t="s">
        <v>80</v>
      </c>
      <c r="D37" s="17" t="s">
        <v>8</v>
      </c>
      <c r="E37" s="26">
        <v>3</v>
      </c>
      <c r="F37" s="39">
        <v>356.5</v>
      </c>
      <c r="G37" s="38">
        <f t="shared" si="0"/>
        <v>1069.5</v>
      </c>
      <c r="H37" s="37">
        <f t="shared" si="1"/>
        <v>394.79</v>
      </c>
      <c r="I37" s="38">
        <f t="shared" si="2"/>
        <v>1184.3699999999999</v>
      </c>
      <c r="L37" s="46"/>
    </row>
    <row r="38" spans="1:12" ht="16.5" thickBot="1" x14ac:dyDescent="0.3">
      <c r="A38" s="1"/>
      <c r="B38" s="19" t="s">
        <v>17</v>
      </c>
      <c r="C38" s="16" t="s">
        <v>81</v>
      </c>
      <c r="D38" s="17" t="s">
        <v>8</v>
      </c>
      <c r="E38" s="26">
        <v>3</v>
      </c>
      <c r="F38" s="39">
        <v>11.35</v>
      </c>
      <c r="G38" s="38">
        <f t="shared" si="0"/>
        <v>34.049999999999997</v>
      </c>
      <c r="H38" s="37">
        <f t="shared" si="1"/>
        <v>12.57</v>
      </c>
      <c r="I38" s="38">
        <f t="shared" si="2"/>
        <v>37.71</v>
      </c>
      <c r="L38" s="46"/>
    </row>
    <row r="39" spans="1:12" ht="16.5" thickBot="1" x14ac:dyDescent="0.3">
      <c r="A39" s="1"/>
      <c r="B39" s="19" t="s">
        <v>18</v>
      </c>
      <c r="C39" s="16" t="s">
        <v>82</v>
      </c>
      <c r="D39" s="17" t="s">
        <v>8</v>
      </c>
      <c r="E39" s="26">
        <v>80</v>
      </c>
      <c r="F39" s="39">
        <v>145.84</v>
      </c>
      <c r="G39" s="38">
        <f t="shared" si="0"/>
        <v>11667.2</v>
      </c>
      <c r="H39" s="37">
        <f t="shared" si="1"/>
        <v>161.5</v>
      </c>
      <c r="I39" s="38">
        <f t="shared" si="2"/>
        <v>12920</v>
      </c>
      <c r="L39" s="46"/>
    </row>
    <row r="40" spans="1:12" ht="16.5" thickBot="1" x14ac:dyDescent="0.3">
      <c r="A40" s="1"/>
      <c r="B40" s="19" t="s">
        <v>19</v>
      </c>
      <c r="C40" s="16" t="s">
        <v>83</v>
      </c>
      <c r="D40" s="17" t="s">
        <v>8</v>
      </c>
      <c r="E40" s="26">
        <v>70</v>
      </c>
      <c r="F40" s="39">
        <v>36.950000000000003</v>
      </c>
      <c r="G40" s="38">
        <f t="shared" si="0"/>
        <v>2586.5</v>
      </c>
      <c r="H40" s="37">
        <f t="shared" si="1"/>
        <v>40.92</v>
      </c>
      <c r="I40" s="38">
        <f t="shared" si="2"/>
        <v>2864.4</v>
      </c>
      <c r="L40" s="46"/>
    </row>
    <row r="41" spans="1:12" ht="16.5" thickBot="1" x14ac:dyDescent="0.3">
      <c r="A41" s="1"/>
      <c r="B41" s="19" t="s">
        <v>20</v>
      </c>
      <c r="C41" s="16" t="s">
        <v>84</v>
      </c>
      <c r="D41" s="17" t="s">
        <v>8</v>
      </c>
      <c r="E41" s="26">
        <v>84</v>
      </c>
      <c r="F41" s="39">
        <v>49.01</v>
      </c>
      <c r="G41" s="38">
        <f t="shared" si="0"/>
        <v>4116.84</v>
      </c>
      <c r="H41" s="37">
        <f t="shared" si="1"/>
        <v>54.27</v>
      </c>
      <c r="I41" s="38">
        <f t="shared" si="2"/>
        <v>4558.68</v>
      </c>
      <c r="L41" s="46"/>
    </row>
    <row r="42" spans="1:12" ht="16.5" thickBot="1" x14ac:dyDescent="0.3">
      <c r="A42" s="1"/>
      <c r="B42" s="19" t="s">
        <v>21</v>
      </c>
      <c r="C42" s="16" t="s">
        <v>85</v>
      </c>
      <c r="D42" s="17" t="s">
        <v>8</v>
      </c>
      <c r="E42" s="26">
        <v>4</v>
      </c>
      <c r="F42" s="39">
        <v>36.950000000000003</v>
      </c>
      <c r="G42" s="38">
        <f t="shared" si="0"/>
        <v>147.80000000000001</v>
      </c>
      <c r="H42" s="37">
        <f t="shared" si="1"/>
        <v>40.92</v>
      </c>
      <c r="I42" s="38">
        <f t="shared" si="2"/>
        <v>163.68</v>
      </c>
      <c r="L42" s="46"/>
    </row>
    <row r="43" spans="1:12" ht="16.5" thickBot="1" x14ac:dyDescent="0.3">
      <c r="A43" s="1"/>
      <c r="B43" s="19" t="s">
        <v>22</v>
      </c>
      <c r="C43" s="16" t="s">
        <v>86</v>
      </c>
      <c r="D43" s="17" t="s">
        <v>12</v>
      </c>
      <c r="E43" s="26">
        <v>3130</v>
      </c>
      <c r="F43" s="39">
        <v>5.05</v>
      </c>
      <c r="G43" s="38">
        <f t="shared" si="0"/>
        <v>15806.5</v>
      </c>
      <c r="H43" s="37">
        <f t="shared" si="1"/>
        <v>5.59</v>
      </c>
      <c r="I43" s="38">
        <f t="shared" si="2"/>
        <v>17496.7</v>
      </c>
      <c r="L43" s="46"/>
    </row>
    <row r="44" spans="1:12" ht="16.5" thickBot="1" x14ac:dyDescent="0.3">
      <c r="A44" s="1"/>
      <c r="B44" s="19" t="s">
        <v>23</v>
      </c>
      <c r="C44" s="16" t="s">
        <v>87</v>
      </c>
      <c r="D44" s="17" t="s">
        <v>12</v>
      </c>
      <c r="E44" s="26">
        <v>3130</v>
      </c>
      <c r="F44" s="39">
        <v>1.4</v>
      </c>
      <c r="G44" s="38">
        <f t="shared" si="0"/>
        <v>4382</v>
      </c>
      <c r="H44" s="37">
        <f t="shared" si="1"/>
        <v>1.55</v>
      </c>
      <c r="I44" s="38">
        <f t="shared" si="2"/>
        <v>4851.5</v>
      </c>
      <c r="L44" s="46"/>
    </row>
    <row r="45" spans="1:12" ht="16.5" thickBot="1" x14ac:dyDescent="0.3">
      <c r="A45" s="1"/>
      <c r="B45" s="19" t="s">
        <v>24</v>
      </c>
      <c r="C45" s="31" t="s">
        <v>110</v>
      </c>
      <c r="D45" s="17"/>
      <c r="E45" s="26"/>
      <c r="F45" s="35"/>
      <c r="G45" s="36"/>
      <c r="H45" s="37">
        <f t="shared" si="1"/>
        <v>0</v>
      </c>
      <c r="I45" s="38">
        <f t="shared" si="2"/>
        <v>0</v>
      </c>
      <c r="L45" s="46"/>
    </row>
    <row r="46" spans="1:12" ht="16.5" thickBot="1" x14ac:dyDescent="0.3">
      <c r="A46" s="1"/>
      <c r="B46" s="19" t="s">
        <v>111</v>
      </c>
      <c r="C46" s="16" t="s">
        <v>95</v>
      </c>
      <c r="D46" s="17" t="s">
        <v>12</v>
      </c>
      <c r="E46" s="26">
        <v>3185</v>
      </c>
      <c r="F46" s="37">
        <v>1.83</v>
      </c>
      <c r="G46" s="38">
        <f t="shared" si="0"/>
        <v>5828.55</v>
      </c>
      <c r="H46" s="37">
        <f t="shared" si="1"/>
        <v>2.0299999999999998</v>
      </c>
      <c r="I46" s="38">
        <f t="shared" si="2"/>
        <v>6465.55</v>
      </c>
      <c r="L46" s="46"/>
    </row>
    <row r="47" spans="1:12" ht="16.5" thickBot="1" x14ac:dyDescent="0.3">
      <c r="A47" s="1"/>
      <c r="B47" s="19" t="s">
        <v>112</v>
      </c>
      <c r="C47" s="16" t="s">
        <v>96</v>
      </c>
      <c r="D47" s="17" t="s">
        <v>12</v>
      </c>
      <c r="E47" s="26">
        <v>240</v>
      </c>
      <c r="F47" s="37">
        <v>1.83</v>
      </c>
      <c r="G47" s="38">
        <f t="shared" si="0"/>
        <v>439.2</v>
      </c>
      <c r="H47" s="37">
        <f t="shared" si="1"/>
        <v>2.0299999999999998</v>
      </c>
      <c r="I47" s="38">
        <f t="shared" si="2"/>
        <v>487.2</v>
      </c>
      <c r="L47" s="46"/>
    </row>
    <row r="48" spans="1:12" ht="16.5" thickBot="1" x14ac:dyDescent="0.3">
      <c r="A48" s="1"/>
      <c r="B48" s="19" t="s">
        <v>113</v>
      </c>
      <c r="C48" s="16" t="s">
        <v>97</v>
      </c>
      <c r="D48" s="17" t="s">
        <v>12</v>
      </c>
      <c r="E48" s="26">
        <v>15</v>
      </c>
      <c r="F48" s="37">
        <v>1.83</v>
      </c>
      <c r="G48" s="38">
        <f t="shared" si="0"/>
        <v>27.45</v>
      </c>
      <c r="H48" s="37">
        <f t="shared" si="1"/>
        <v>2.0299999999999998</v>
      </c>
      <c r="I48" s="38">
        <f t="shared" si="2"/>
        <v>30.45</v>
      </c>
      <c r="L48" s="46"/>
    </row>
    <row r="49" spans="1:12" ht="16.5" thickBot="1" x14ac:dyDescent="0.3">
      <c r="A49" s="1"/>
      <c r="B49" s="19" t="s">
        <v>114</v>
      </c>
      <c r="C49" s="16" t="s">
        <v>98</v>
      </c>
      <c r="D49" s="17" t="s">
        <v>12</v>
      </c>
      <c r="E49" s="26">
        <v>140</v>
      </c>
      <c r="F49" s="37">
        <v>5.26</v>
      </c>
      <c r="G49" s="38">
        <f t="shared" si="0"/>
        <v>736.4</v>
      </c>
      <c r="H49" s="37">
        <f t="shared" si="1"/>
        <v>5.82</v>
      </c>
      <c r="I49" s="38">
        <f t="shared" si="2"/>
        <v>814.8</v>
      </c>
      <c r="L49" s="46"/>
    </row>
    <row r="50" spans="1:12" ht="16.5" thickBot="1" x14ac:dyDescent="0.3">
      <c r="A50" s="1"/>
      <c r="B50" s="19" t="s">
        <v>25</v>
      </c>
      <c r="C50" s="16" t="s">
        <v>99</v>
      </c>
      <c r="D50" s="17" t="s">
        <v>8</v>
      </c>
      <c r="E50" s="26">
        <v>196</v>
      </c>
      <c r="F50" s="37">
        <v>15</v>
      </c>
      <c r="G50" s="38">
        <f t="shared" si="0"/>
        <v>2940</v>
      </c>
      <c r="H50" s="37">
        <f t="shared" si="1"/>
        <v>16.61</v>
      </c>
      <c r="I50" s="38">
        <f t="shared" si="2"/>
        <v>3255.56</v>
      </c>
      <c r="L50" s="46"/>
    </row>
    <row r="51" spans="1:12" ht="16.5" thickBot="1" x14ac:dyDescent="0.3">
      <c r="A51" s="1"/>
      <c r="B51" s="19" t="s">
        <v>26</v>
      </c>
      <c r="C51" s="16" t="s">
        <v>100</v>
      </c>
      <c r="D51" s="17" t="s">
        <v>8</v>
      </c>
      <c r="E51" s="26">
        <v>80</v>
      </c>
      <c r="F51" s="37">
        <v>14.47</v>
      </c>
      <c r="G51" s="38">
        <f t="shared" si="0"/>
        <v>1157.5999999999999</v>
      </c>
      <c r="H51" s="37">
        <f t="shared" si="1"/>
        <v>16.02</v>
      </c>
      <c r="I51" s="38">
        <f t="shared" si="2"/>
        <v>1281.5999999999999</v>
      </c>
      <c r="L51" s="46"/>
    </row>
    <row r="52" spans="1:12" ht="16.5" thickBot="1" x14ac:dyDescent="0.3">
      <c r="A52" s="1"/>
      <c r="B52" s="19" t="s">
        <v>88</v>
      </c>
      <c r="C52" s="16" t="s">
        <v>101</v>
      </c>
      <c r="D52" s="17" t="s">
        <v>12</v>
      </c>
      <c r="E52" s="26">
        <v>860</v>
      </c>
      <c r="F52" s="37">
        <v>0.88</v>
      </c>
      <c r="G52" s="38">
        <f t="shared" si="0"/>
        <v>756.8</v>
      </c>
      <c r="H52" s="37">
        <f t="shared" si="1"/>
        <v>0.97</v>
      </c>
      <c r="I52" s="38">
        <f t="shared" si="2"/>
        <v>834.2</v>
      </c>
      <c r="L52" s="46"/>
    </row>
    <row r="53" spans="1:12" ht="16.5" thickBot="1" x14ac:dyDescent="0.3">
      <c r="A53" s="1"/>
      <c r="B53" s="19" t="s">
        <v>89</v>
      </c>
      <c r="C53" s="16" t="s">
        <v>102</v>
      </c>
      <c r="D53" s="17" t="s">
        <v>78</v>
      </c>
      <c r="E53" s="26">
        <v>80</v>
      </c>
      <c r="F53" s="37">
        <v>30.42</v>
      </c>
      <c r="G53" s="38">
        <f t="shared" si="0"/>
        <v>2433.6</v>
      </c>
      <c r="H53" s="37">
        <f t="shared" si="1"/>
        <v>33.69</v>
      </c>
      <c r="I53" s="38">
        <f t="shared" si="2"/>
        <v>2695.2</v>
      </c>
      <c r="L53" s="46"/>
    </row>
    <row r="54" spans="1:12" ht="16.5" thickBot="1" x14ac:dyDescent="0.3">
      <c r="A54" s="1"/>
      <c r="B54" s="19" t="s">
        <v>90</v>
      </c>
      <c r="C54" s="16" t="s">
        <v>103</v>
      </c>
      <c r="D54" s="17" t="s">
        <v>78</v>
      </c>
      <c r="E54" s="26">
        <v>3</v>
      </c>
      <c r="F54" s="37">
        <v>30.42</v>
      </c>
      <c r="G54" s="38">
        <f t="shared" si="0"/>
        <v>91.26</v>
      </c>
      <c r="H54" s="37">
        <f t="shared" si="1"/>
        <v>33.69</v>
      </c>
      <c r="I54" s="38">
        <f t="shared" si="2"/>
        <v>101.07</v>
      </c>
      <c r="L54" s="46"/>
    </row>
    <row r="55" spans="1:12" ht="16.5" thickBot="1" x14ac:dyDescent="0.3">
      <c r="A55" s="1"/>
      <c r="B55" s="19" t="s">
        <v>91</v>
      </c>
      <c r="C55" s="16" t="s">
        <v>104</v>
      </c>
      <c r="D55" s="17" t="s">
        <v>8</v>
      </c>
      <c r="E55" s="26">
        <v>14</v>
      </c>
      <c r="F55" s="37">
        <v>40.270000000000003</v>
      </c>
      <c r="G55" s="38">
        <f t="shared" si="0"/>
        <v>563.78</v>
      </c>
      <c r="H55" s="37">
        <f t="shared" si="1"/>
        <v>44.59</v>
      </c>
      <c r="I55" s="38">
        <f t="shared" si="2"/>
        <v>624.26</v>
      </c>
      <c r="L55" s="46"/>
    </row>
    <row r="56" spans="1:12" ht="16.5" thickBot="1" x14ac:dyDescent="0.3">
      <c r="A56" s="1"/>
      <c r="B56" s="19" t="s">
        <v>92</v>
      </c>
      <c r="C56" s="16" t="s">
        <v>105</v>
      </c>
      <c r="D56" s="17" t="s">
        <v>78</v>
      </c>
      <c r="E56" s="26">
        <v>14</v>
      </c>
      <c r="F56" s="37">
        <v>43.87</v>
      </c>
      <c r="G56" s="38">
        <f t="shared" si="0"/>
        <v>614.17999999999995</v>
      </c>
      <c r="H56" s="37">
        <f t="shared" si="1"/>
        <v>48.58</v>
      </c>
      <c r="I56" s="38">
        <f t="shared" si="2"/>
        <v>680.12</v>
      </c>
      <c r="L56" s="46"/>
    </row>
    <row r="57" spans="1:12" ht="16.5" thickBot="1" x14ac:dyDescent="0.3">
      <c r="A57" s="1"/>
      <c r="B57" s="19" t="s">
        <v>93</v>
      </c>
      <c r="C57" s="16" t="s">
        <v>106</v>
      </c>
      <c r="D57" s="17" t="s">
        <v>78</v>
      </c>
      <c r="E57" s="26">
        <v>1</v>
      </c>
      <c r="F57" s="37">
        <v>2061</v>
      </c>
      <c r="G57" s="38">
        <f t="shared" si="0"/>
        <v>2061</v>
      </c>
      <c r="H57" s="37">
        <f t="shared" si="1"/>
        <v>2282.35</v>
      </c>
      <c r="I57" s="38">
        <f t="shared" si="2"/>
        <v>2282.35</v>
      </c>
      <c r="L57" s="46"/>
    </row>
    <row r="58" spans="1:12" ht="16.5" thickBot="1" x14ac:dyDescent="0.3">
      <c r="A58" s="1"/>
      <c r="B58" s="19" t="s">
        <v>94</v>
      </c>
      <c r="C58" s="16" t="s">
        <v>107</v>
      </c>
      <c r="D58" s="17" t="s">
        <v>78</v>
      </c>
      <c r="E58" s="26">
        <v>1</v>
      </c>
      <c r="F58" s="37">
        <v>500</v>
      </c>
      <c r="G58" s="38">
        <f t="shared" si="0"/>
        <v>500</v>
      </c>
      <c r="H58" s="37">
        <f t="shared" si="1"/>
        <v>553.70000000000005</v>
      </c>
      <c r="I58" s="38">
        <f t="shared" si="2"/>
        <v>553.70000000000005</v>
      </c>
      <c r="L58" s="46"/>
    </row>
    <row r="59" spans="1:12" ht="19.5" thickBot="1" x14ac:dyDescent="0.3">
      <c r="A59" s="1"/>
      <c r="B59" s="19" t="s">
        <v>109</v>
      </c>
      <c r="C59" s="16" t="s">
        <v>108</v>
      </c>
      <c r="D59" s="17" t="s">
        <v>121</v>
      </c>
      <c r="E59" s="26">
        <v>7.5</v>
      </c>
      <c r="F59" s="37">
        <v>38.75</v>
      </c>
      <c r="G59" s="38">
        <f t="shared" si="0"/>
        <v>290.63</v>
      </c>
      <c r="H59" s="37">
        <f t="shared" si="1"/>
        <v>42.91</v>
      </c>
      <c r="I59" s="38">
        <f t="shared" si="2"/>
        <v>321.83</v>
      </c>
      <c r="L59" s="46"/>
    </row>
    <row r="60" spans="1:12" ht="16.5" thickBot="1" x14ac:dyDescent="0.3">
      <c r="A60" s="1"/>
      <c r="B60" s="24" t="s">
        <v>10</v>
      </c>
      <c r="C60" s="49" t="s">
        <v>115</v>
      </c>
      <c r="D60" s="50"/>
      <c r="E60" s="50"/>
      <c r="F60" s="33"/>
      <c r="G60" s="34"/>
      <c r="H60" s="34"/>
      <c r="I60" s="34"/>
      <c r="L60" s="46"/>
    </row>
    <row r="61" spans="1:12" ht="16.5" thickBot="1" x14ac:dyDescent="0.3">
      <c r="A61" s="1"/>
      <c r="B61" s="19" t="s">
        <v>13</v>
      </c>
      <c r="C61" s="16" t="s">
        <v>116</v>
      </c>
      <c r="D61" s="17" t="s">
        <v>12</v>
      </c>
      <c r="E61" s="26">
        <v>3960</v>
      </c>
      <c r="F61" s="39">
        <v>0.17</v>
      </c>
      <c r="G61" s="38">
        <f t="shared" si="0"/>
        <v>673.2</v>
      </c>
      <c r="H61" s="37">
        <f t="shared" si="1"/>
        <v>0.19</v>
      </c>
      <c r="I61" s="38">
        <f t="shared" si="2"/>
        <v>752.4</v>
      </c>
      <c r="L61" s="46"/>
    </row>
    <row r="62" spans="1:12" ht="16.5" thickBot="1" x14ac:dyDescent="0.3">
      <c r="A62" s="1"/>
      <c r="B62" s="19" t="s">
        <v>14</v>
      </c>
      <c r="C62" s="16" t="s">
        <v>117</v>
      </c>
      <c r="D62" s="17" t="s">
        <v>8</v>
      </c>
      <c r="E62" s="25">
        <v>53</v>
      </c>
      <c r="F62" s="18">
        <v>19.600000000000001</v>
      </c>
      <c r="G62" s="38">
        <f t="shared" si="0"/>
        <v>1038.8</v>
      </c>
      <c r="H62" s="37">
        <f t="shared" si="1"/>
        <v>21.71</v>
      </c>
      <c r="I62" s="38">
        <f t="shared" si="2"/>
        <v>1150.6300000000001</v>
      </c>
      <c r="L62" s="46"/>
    </row>
    <row r="63" spans="1:12" ht="16.5" thickBot="1" x14ac:dyDescent="0.3">
      <c r="A63" s="1"/>
      <c r="B63" s="19" t="s">
        <v>15</v>
      </c>
      <c r="C63" s="16" t="s">
        <v>118</v>
      </c>
      <c r="D63" s="17" t="s">
        <v>8</v>
      </c>
      <c r="E63" s="25">
        <v>37</v>
      </c>
      <c r="F63" s="18">
        <v>105.46</v>
      </c>
      <c r="G63" s="38">
        <f t="shared" si="0"/>
        <v>3902.02</v>
      </c>
      <c r="H63" s="37">
        <f t="shared" si="1"/>
        <v>116.79</v>
      </c>
      <c r="I63" s="38">
        <f t="shared" si="2"/>
        <v>4321.2299999999996</v>
      </c>
      <c r="L63" s="46"/>
    </row>
    <row r="64" spans="1:12" ht="16.5" thickBot="1" x14ac:dyDescent="0.3">
      <c r="B64" s="54" t="s">
        <v>11</v>
      </c>
      <c r="C64" s="55"/>
      <c r="D64" s="17"/>
      <c r="E64" s="25"/>
      <c r="F64" s="18"/>
      <c r="G64" s="47">
        <f>SUM(G11:G63)</f>
        <v>166807.72</v>
      </c>
      <c r="H64" s="48"/>
      <c r="I64" s="47">
        <f>SUM(I11:I63)</f>
        <v>184712.68000000005</v>
      </c>
    </row>
    <row r="65" spans="3:9" ht="18.75" x14ac:dyDescent="0.25">
      <c r="C65" s="22"/>
      <c r="F65" s="21"/>
      <c r="G65" s="41"/>
      <c r="I65" s="41"/>
    </row>
    <row r="66" spans="3:9" ht="18.75" x14ac:dyDescent="0.25">
      <c r="C66" s="22"/>
      <c r="F66" s="21"/>
      <c r="G66" s="41"/>
      <c r="I66" s="41"/>
    </row>
    <row r="67" spans="3:9" ht="15.75" x14ac:dyDescent="0.25">
      <c r="C67" s="23"/>
    </row>
    <row r="68" spans="3:9" x14ac:dyDescent="0.25">
      <c r="C68" s="40"/>
      <c r="D68" s="40"/>
      <c r="E68" s="40"/>
      <c r="F68" s="40"/>
      <c r="G68" s="40"/>
    </row>
  </sheetData>
  <mergeCells count="10">
    <mergeCell ref="C2:E2"/>
    <mergeCell ref="D5:E5"/>
    <mergeCell ref="D7:E7"/>
    <mergeCell ref="C10:E10"/>
    <mergeCell ref="C36:E36"/>
    <mergeCell ref="C60:E60"/>
    <mergeCell ref="C4:E4"/>
    <mergeCell ref="F8:G8"/>
    <mergeCell ref="H8:I8"/>
    <mergeCell ref="B64:C64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2023-03-22T10:34:03Z</cp:lastPrinted>
  <dcterms:created xsi:type="dcterms:W3CDTF">2022-02-02T14:22:36Z</dcterms:created>
  <dcterms:modified xsi:type="dcterms:W3CDTF">2023-03-22T10:34:13Z</dcterms:modified>
</cp:coreProperties>
</file>