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dvar\Documents\Dvaranauskas Marius\2022 m. darbai\Marių g\Indeksavimas\"/>
    </mc:Choice>
  </mc:AlternateContent>
  <bookViews>
    <workbookView xWindow="0" yWindow="0" windowWidth="28800" windowHeight="12300"/>
  </bookViews>
  <sheets>
    <sheet name="Lapas2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2" l="1"/>
  <c r="I21" i="2" s="1"/>
  <c r="H20" i="2"/>
  <c r="I20" i="2" s="1"/>
  <c r="H11" i="2"/>
  <c r="I11" i="2"/>
  <c r="H12" i="2"/>
  <c r="I12" i="2" s="1"/>
  <c r="H13" i="2"/>
  <c r="I13" i="2"/>
  <c r="H14" i="2"/>
  <c r="I14" i="2"/>
  <c r="H15" i="2"/>
  <c r="I15" i="2"/>
  <c r="H16" i="2"/>
  <c r="I16" i="2" s="1"/>
  <c r="H17" i="2"/>
  <c r="I17" i="2"/>
  <c r="H18" i="2"/>
  <c r="I18" i="2"/>
  <c r="I10" i="2"/>
  <c r="H10" i="2"/>
  <c r="G21" i="2"/>
  <c r="G20" i="2"/>
  <c r="G18" i="2"/>
  <c r="G17" i="2"/>
  <c r="G16" i="2"/>
  <c r="G15" i="2"/>
  <c r="G14" i="2"/>
  <c r="G13" i="2"/>
  <c r="G12" i="2"/>
  <c r="G11" i="2"/>
  <c r="G22" i="2" s="1"/>
  <c r="G10" i="2"/>
  <c r="I22" i="2" l="1"/>
</calcChain>
</file>

<file path=xl/sharedStrings.xml><?xml version="1.0" encoding="utf-8"?>
<sst xmlns="http://schemas.openxmlformats.org/spreadsheetml/2006/main" count="51" uniqueCount="42">
  <si>
    <t xml:space="preserve">Eil.nr </t>
  </si>
  <si>
    <t xml:space="preserve">Pavadinimas ir techninės charakteristikos </t>
  </si>
  <si>
    <t xml:space="preserve">Mato vnt. </t>
  </si>
  <si>
    <t>Kiekis</t>
  </si>
  <si>
    <t>Kaina, Eur be PVM</t>
  </si>
  <si>
    <t>Vieneto kaina</t>
  </si>
  <si>
    <t>Iš viso</t>
  </si>
  <si>
    <t>1.</t>
  </si>
  <si>
    <t>vnt.</t>
  </si>
  <si>
    <t>2.</t>
  </si>
  <si>
    <t xml:space="preserve">Bendra vertė be PVM: </t>
  </si>
  <si>
    <t>m</t>
  </si>
  <si>
    <t>2.1</t>
  </si>
  <si>
    <t>2.2</t>
  </si>
  <si>
    <t>1.1</t>
  </si>
  <si>
    <t>1.2</t>
  </si>
  <si>
    <t>1.3</t>
  </si>
  <si>
    <t>1.4</t>
  </si>
  <si>
    <t>1.5</t>
  </si>
  <si>
    <t>1.6</t>
  </si>
  <si>
    <t>1.7</t>
  </si>
  <si>
    <t>1.8</t>
  </si>
  <si>
    <t>MEDŽIAGOS</t>
  </si>
  <si>
    <t>1.9</t>
  </si>
  <si>
    <t>STATINIO PROJEKTO PAVADINIMAS:
MARIŲ G. KAUNE REKONSTRAVIMO PROJEKTAS
Elektrotechninės dalies (kabelių apsauga) kiekių žiniaraštis</t>
  </si>
  <si>
    <t>ELEKTROTECHNINĖ DALIS (KABELIŲ APSAUGA)</t>
  </si>
  <si>
    <t>DARBAI</t>
  </si>
  <si>
    <t>Tranšėjos iškasimas/užkasimas rankiniu būdu šalia veikiančių kabelių grunte iki 1,0m gylio, montuojant vieną apvalkalą ar klojant rezervinį vamzdį</t>
  </si>
  <si>
    <t>Tranšėjos iškasimas/užkasimas rankiniu būdu šalia veikiančių kabelių grunte iki 1,0m gylio, montuojant du apvalkalus ar klojant rezervinius vamzdžius</t>
  </si>
  <si>
    <t>Išilgai išardomo apvalkalo PE D110/100 montavimas esamiems kabeliams</t>
  </si>
  <si>
    <t>Rezervinio vamzdžio HDPE D110 paklojimas tranšėjoje</t>
  </si>
  <si>
    <t>Esamo kabelio įgilinimas iki 1,0m gylio</t>
  </si>
  <si>
    <t>Vamzdžio galų hermetizavimas</t>
  </si>
  <si>
    <t>Asfalto dangos su pagrindais ardymas</t>
  </si>
  <si>
    <t>Grunto tankinimas</t>
  </si>
  <si>
    <t>Plotų išlyginimas</t>
  </si>
  <si>
    <t>Išilgai išardomas apvalkalas esamo kabelio apsaugai PE D110/100</t>
  </si>
  <si>
    <t>Kabelių apsaugos vamzdžiai, skirti kloti atviru būdu (išorinis skersmuo 110mm)</t>
  </si>
  <si>
    <r>
      <t>m</t>
    </r>
    <r>
      <rPr>
        <vertAlign val="superscript"/>
        <sz val="12"/>
        <color theme="1"/>
        <rFont val="Times New Roman"/>
        <family val="1"/>
      </rPr>
      <t>2</t>
    </r>
  </si>
  <si>
    <r>
      <t>m</t>
    </r>
    <r>
      <rPr>
        <vertAlign val="superscript"/>
        <sz val="12"/>
        <color theme="1"/>
        <rFont val="Times New Roman"/>
        <family val="1"/>
      </rPr>
      <t>3</t>
    </r>
  </si>
  <si>
    <t xml:space="preserve"> Vieneto kaina po įkainių perskaičiavimo, koeficienas 1,1074</t>
  </si>
  <si>
    <t>Indeksuotų darbų įkainių lentelė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</si>
</sst>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Verdana"/>
      <family val="2"/>
      <charset val="186"/>
    </font>
    <font>
      <b/>
      <sz val="14"/>
      <color theme="1"/>
      <name val="Calibri"/>
      <family val="2"/>
      <charset val="186"/>
      <scheme val="minor"/>
    </font>
    <font>
      <b/>
      <i/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4"/>
      <color theme="1"/>
      <name val="Times New Roman"/>
      <family val="1"/>
      <charset val="186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b/>
      <sz val="12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horizontal="left"/>
      <protection hidden="1"/>
    </xf>
    <xf numFmtId="0" fontId="2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6" fillId="0" borderId="5" xfId="0" applyFont="1" applyBorder="1" applyAlignment="1" applyProtection="1">
      <alignment horizontal="center" vertical="center"/>
      <protection hidden="1"/>
    </xf>
    <xf numFmtId="0" fontId="6" fillId="0" borderId="5" xfId="0" applyFont="1" applyBorder="1" applyAlignment="1" applyProtection="1">
      <alignment horizontal="center" vertical="center" wrapText="1"/>
      <protection hidden="1"/>
    </xf>
    <xf numFmtId="0" fontId="6" fillId="0" borderId="6" xfId="0" applyFont="1" applyBorder="1" applyAlignment="1" applyProtection="1">
      <alignment horizontal="center" vertical="center" wrapText="1"/>
      <protection hidden="1"/>
    </xf>
    <xf numFmtId="0" fontId="7" fillId="2" borderId="5" xfId="0" applyFont="1" applyFill="1" applyBorder="1" applyAlignment="1" applyProtection="1">
      <alignment horizontal="center" vertical="center" wrapText="1"/>
      <protection hidden="1"/>
    </xf>
    <xf numFmtId="0" fontId="0" fillId="2" borderId="3" xfId="0" applyFill="1" applyBorder="1" applyProtection="1">
      <protection hidden="1"/>
    </xf>
    <xf numFmtId="0" fontId="0" fillId="2" borderId="4" xfId="0" applyFill="1" applyBorder="1" applyProtection="1">
      <protection hidden="1"/>
    </xf>
    <xf numFmtId="0" fontId="5" fillId="0" borderId="9" xfId="0" applyFont="1" applyBorder="1" applyAlignment="1" applyProtection="1">
      <alignment horizontal="center" vertical="center" wrapText="1"/>
      <protection hidden="1"/>
    </xf>
    <xf numFmtId="0" fontId="5" fillId="0" borderId="6" xfId="0" applyFont="1" applyBorder="1" applyAlignment="1" applyProtection="1">
      <alignment horizontal="justify" vertical="center" wrapText="1"/>
      <protection hidden="1"/>
    </xf>
    <xf numFmtId="0" fontId="5" fillId="0" borderId="6" xfId="0" applyFont="1" applyBorder="1" applyAlignment="1" applyProtection="1">
      <alignment horizontal="center" vertical="center" wrapText="1"/>
      <protection hidden="1"/>
    </xf>
    <xf numFmtId="2" fontId="8" fillId="0" borderId="11" xfId="0" applyNumberFormat="1" applyFont="1" applyBorder="1" applyAlignment="1" applyProtection="1">
      <alignment horizontal="right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hidden="1"/>
    </xf>
    <xf numFmtId="0" fontId="0" fillId="0" borderId="0" xfId="0" applyAlignment="1">
      <alignment horizontal="left"/>
    </xf>
    <xf numFmtId="2" fontId="9" fillId="0" borderId="0" xfId="0" applyNumberFormat="1" applyFont="1" applyAlignment="1" applyProtection="1">
      <alignment horizontal="right"/>
      <protection locked="0"/>
    </xf>
    <xf numFmtId="0" fontId="10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10" xfId="0" applyFont="1" applyBorder="1" applyAlignment="1" applyProtection="1">
      <alignment horizontal="center" vertical="center" wrapText="1"/>
      <protection hidden="1"/>
    </xf>
    <xf numFmtId="0" fontId="11" fillId="2" borderId="11" xfId="0" applyFont="1" applyFill="1" applyBorder="1" applyAlignment="1" applyProtection="1">
      <alignment horizontal="center" vertical="center" wrapText="1"/>
      <protection hidden="1"/>
    </xf>
    <xf numFmtId="0" fontId="12" fillId="0" borderId="6" xfId="0" applyFont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left" wrapText="1"/>
      <protection hidden="1"/>
    </xf>
    <xf numFmtId="2" fontId="8" fillId="2" borderId="3" xfId="0" applyNumberFormat="1" applyFont="1" applyFill="1" applyBorder="1" applyAlignment="1" applyProtection="1">
      <alignment horizontal="right" wrapText="1"/>
      <protection hidden="1"/>
    </xf>
    <xf numFmtId="2" fontId="8" fillId="2" borderId="4" xfId="0" applyNumberFormat="1" applyFont="1" applyFill="1" applyBorder="1" applyAlignment="1" applyProtection="1">
      <alignment horizontal="right"/>
      <protection hidden="1"/>
    </xf>
    <xf numFmtId="2" fontId="8" fillId="0" borderId="11" xfId="0" applyNumberFormat="1" applyFont="1" applyBorder="1" applyAlignment="1" applyProtection="1">
      <alignment horizontal="center" vertical="center" wrapText="1"/>
      <protection locked="0"/>
    </xf>
    <xf numFmtId="2" fontId="8" fillId="0" borderId="11" xfId="0" applyNumberFormat="1" applyFont="1" applyBorder="1" applyAlignment="1" applyProtection="1">
      <alignment horizontal="center" vertical="center"/>
      <protection locked="0"/>
    </xf>
    <xf numFmtId="2" fontId="8" fillId="0" borderId="6" xfId="0" applyNumberFormat="1" applyFont="1" applyBorder="1" applyAlignment="1" applyProtection="1">
      <alignment horizontal="center" vertical="center" wrapText="1"/>
      <protection locked="0"/>
    </xf>
    <xf numFmtId="0" fontId="6" fillId="0" borderId="0" xfId="0" applyFont="1"/>
    <xf numFmtId="2" fontId="14" fillId="0" borderId="0" xfId="0" applyNumberFormat="1" applyFont="1" applyAlignment="1" applyProtection="1">
      <alignment horizontal="right"/>
      <protection locked="0"/>
    </xf>
    <xf numFmtId="0" fontId="5" fillId="0" borderId="7" xfId="0" applyFont="1" applyBorder="1" applyAlignment="1" applyProtection="1">
      <alignment horizontal="center" vertical="center"/>
      <protection hidden="1"/>
    </xf>
    <xf numFmtId="0" fontId="5" fillId="0" borderId="8" xfId="0" applyFont="1" applyBorder="1" applyAlignment="1" applyProtection="1">
      <alignment horizontal="center" vertical="center"/>
      <protection hidden="1"/>
    </xf>
    <xf numFmtId="0" fontId="5" fillId="0" borderId="7" xfId="0" applyFont="1" applyBorder="1" applyAlignment="1" applyProtection="1">
      <alignment horizontal="center" vertical="center" wrapText="1"/>
      <protection hidden="1"/>
    </xf>
    <xf numFmtId="2" fontId="15" fillId="0" borderId="11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 wrapText="1"/>
      <protection hidden="1"/>
    </xf>
    <xf numFmtId="0" fontId="5" fillId="0" borderId="13" xfId="0" applyFont="1" applyBorder="1" applyAlignment="1" applyProtection="1">
      <alignment horizontal="center" vertical="center"/>
      <protection hidden="1"/>
    </xf>
    <xf numFmtId="0" fontId="5" fillId="0" borderId="4" xfId="0" applyFont="1" applyBorder="1" applyAlignment="1" applyProtection="1">
      <alignment horizontal="center" vertical="center"/>
      <protection hidden="1"/>
    </xf>
    <xf numFmtId="0" fontId="4" fillId="0" borderId="14" xfId="0" applyFont="1" applyBorder="1" applyAlignment="1" applyProtection="1">
      <alignment horizontal="center" vertical="center" wrapText="1"/>
      <protection hidden="1"/>
    </xf>
    <xf numFmtId="0" fontId="4" fillId="0" borderId="4" xfId="0" applyFont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horizontal="center" wrapText="1"/>
      <protection hidden="1"/>
    </xf>
    <xf numFmtId="0" fontId="7" fillId="2" borderId="13" xfId="0" applyFont="1" applyFill="1" applyBorder="1" applyAlignment="1" applyProtection="1">
      <alignment horizontal="center" vertical="center" wrapText="1"/>
      <protection hidden="1"/>
    </xf>
    <xf numFmtId="0" fontId="7" fillId="2" borderId="3" xfId="0" applyFont="1" applyFill="1" applyBorder="1" applyAlignment="1" applyProtection="1">
      <alignment horizontal="center" vertical="center" wrapText="1"/>
      <protection hidden="1"/>
    </xf>
    <xf numFmtId="0" fontId="4" fillId="2" borderId="13" xfId="0" applyFont="1" applyFill="1" applyBorder="1" applyAlignment="1" applyProtection="1">
      <alignment horizontal="center" vertical="center" wrapText="1"/>
      <protection hidden="1"/>
    </xf>
    <xf numFmtId="0" fontId="4" fillId="2" borderId="3" xfId="0" applyFont="1" applyFill="1" applyBorder="1" applyAlignment="1" applyProtection="1">
      <alignment horizontal="center" vertical="center" wrapText="1"/>
      <protection hidden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tabSelected="1" workbookViewId="0">
      <selection activeCell="C2" sqref="C2:E2"/>
    </sheetView>
  </sheetViews>
  <sheetFormatPr defaultRowHeight="15" x14ac:dyDescent="0.25"/>
  <cols>
    <col min="1" max="1" width="5.28515625" customWidth="1"/>
    <col min="2" max="2" width="7.5703125" customWidth="1"/>
    <col min="3" max="3" width="69.28515625" style="19" customWidth="1"/>
    <col min="4" max="4" width="10.85546875" customWidth="1"/>
    <col min="5" max="5" width="12.28515625" customWidth="1"/>
    <col min="6" max="9" width="14.85546875" customWidth="1"/>
  </cols>
  <sheetData>
    <row r="1" spans="1:9" x14ac:dyDescent="0.25">
      <c r="A1" s="1"/>
      <c r="B1" s="1"/>
      <c r="C1" s="2"/>
      <c r="D1" s="1"/>
      <c r="E1" s="1"/>
      <c r="F1" s="1"/>
      <c r="G1" s="1"/>
    </row>
    <row r="2" spans="1:9" ht="56.45" customHeight="1" x14ac:dyDescent="0.25">
      <c r="A2" s="1"/>
      <c r="B2" s="1"/>
      <c r="C2" s="43" t="s">
        <v>24</v>
      </c>
      <c r="D2" s="43"/>
      <c r="E2" s="43"/>
      <c r="F2" s="1"/>
      <c r="G2" s="1"/>
    </row>
    <row r="3" spans="1:9" x14ac:dyDescent="0.25">
      <c r="A3" s="1"/>
      <c r="B3" s="1"/>
      <c r="C3" s="26"/>
      <c r="D3" s="26"/>
      <c r="E3" s="26"/>
      <c r="F3" s="1"/>
      <c r="G3" s="1"/>
    </row>
    <row r="4" spans="1:9" ht="37.9" customHeight="1" x14ac:dyDescent="0.25">
      <c r="A4" s="1"/>
      <c r="B4" s="38"/>
      <c r="C4" s="38" t="s">
        <v>41</v>
      </c>
      <c r="D4" s="38"/>
      <c r="E4" s="43"/>
      <c r="F4" s="43"/>
      <c r="G4" s="43"/>
    </row>
    <row r="5" spans="1:9" ht="18.75" x14ac:dyDescent="0.3">
      <c r="A5" s="1"/>
      <c r="B5" s="1"/>
      <c r="C5" s="3" t="s">
        <v>25</v>
      </c>
      <c r="D5" s="44"/>
      <c r="E5" s="44"/>
      <c r="F5" s="1"/>
      <c r="G5" s="1"/>
    </row>
    <row r="6" spans="1:9" ht="16.5" thickBot="1" x14ac:dyDescent="0.3">
      <c r="A6" s="1"/>
      <c r="B6" s="4"/>
      <c r="C6" s="2"/>
      <c r="D6" s="44"/>
      <c r="E6" s="44"/>
      <c r="F6" s="1"/>
      <c r="G6" s="1"/>
    </row>
    <row r="7" spans="1:9" ht="16.5" thickBot="1" x14ac:dyDescent="0.3">
      <c r="A7" s="1"/>
      <c r="B7" s="5" t="s">
        <v>0</v>
      </c>
      <c r="C7" s="6" t="s">
        <v>1</v>
      </c>
      <c r="D7" s="6" t="s">
        <v>2</v>
      </c>
      <c r="E7" s="7" t="s">
        <v>3</v>
      </c>
      <c r="F7" s="39" t="s">
        <v>4</v>
      </c>
      <c r="G7" s="40"/>
      <c r="H7" s="39" t="s">
        <v>4</v>
      </c>
      <c r="I7" s="40"/>
    </row>
    <row r="8" spans="1:9" ht="79.5" thickBot="1" x14ac:dyDescent="0.3">
      <c r="A8" s="1"/>
      <c r="B8" s="8"/>
      <c r="C8" s="9"/>
      <c r="D8" s="9"/>
      <c r="E8" s="10"/>
      <c r="F8" s="34" t="s">
        <v>5</v>
      </c>
      <c r="G8" s="35" t="s">
        <v>6</v>
      </c>
      <c r="H8" s="36" t="s">
        <v>40</v>
      </c>
      <c r="I8" s="35" t="s">
        <v>6</v>
      </c>
    </row>
    <row r="9" spans="1:9" ht="16.5" thickBot="1" x14ac:dyDescent="0.3">
      <c r="A9" s="1"/>
      <c r="B9" s="11" t="s">
        <v>7</v>
      </c>
      <c r="C9" s="45" t="s">
        <v>26</v>
      </c>
      <c r="D9" s="46"/>
      <c r="E9" s="46"/>
      <c r="F9" s="12"/>
      <c r="G9" s="13"/>
      <c r="H9" s="13"/>
      <c r="I9" s="13"/>
    </row>
    <row r="10" spans="1:9" ht="32.25" thickBot="1" x14ac:dyDescent="0.3">
      <c r="A10" s="1"/>
      <c r="B10" s="14" t="s">
        <v>14</v>
      </c>
      <c r="C10" s="15" t="s">
        <v>27</v>
      </c>
      <c r="D10" s="25" t="s">
        <v>11</v>
      </c>
      <c r="E10" s="23">
        <v>86</v>
      </c>
      <c r="F10" s="29">
        <v>5.35</v>
      </c>
      <c r="G10" s="30">
        <f>ROUND(F10*E10,2)</f>
        <v>460.1</v>
      </c>
      <c r="H10" s="29">
        <f>ROUND(F10*1.1074,2)</f>
        <v>5.92</v>
      </c>
      <c r="I10" s="30">
        <f>ROUND(H10*E10,2)</f>
        <v>509.12</v>
      </c>
    </row>
    <row r="11" spans="1:9" ht="32.25" thickBot="1" x14ac:dyDescent="0.3">
      <c r="A11" s="1"/>
      <c r="B11" s="14" t="s">
        <v>15</v>
      </c>
      <c r="C11" s="15" t="s">
        <v>28</v>
      </c>
      <c r="D11" s="25" t="s">
        <v>11</v>
      </c>
      <c r="E11" s="23">
        <v>53</v>
      </c>
      <c r="F11" s="29">
        <v>5.35</v>
      </c>
      <c r="G11" s="30">
        <f t="shared" ref="G11:G21" si="0">ROUND(F11*E11,2)</f>
        <v>283.55</v>
      </c>
      <c r="H11" s="29">
        <f t="shared" ref="H11:H18" si="1">ROUND(F11*1.1074,2)</f>
        <v>5.92</v>
      </c>
      <c r="I11" s="30">
        <f t="shared" ref="I11:I18" si="2">ROUND(H11*E11,2)</f>
        <v>313.76</v>
      </c>
    </row>
    <row r="12" spans="1:9" ht="16.5" thickBot="1" x14ac:dyDescent="0.3">
      <c r="A12" s="1"/>
      <c r="B12" s="14" t="s">
        <v>16</v>
      </c>
      <c r="C12" s="15" t="s">
        <v>29</v>
      </c>
      <c r="D12" s="25" t="s">
        <v>11</v>
      </c>
      <c r="E12" s="23">
        <v>127</v>
      </c>
      <c r="F12" s="29">
        <v>6.08</v>
      </c>
      <c r="G12" s="30">
        <f t="shared" si="0"/>
        <v>772.16</v>
      </c>
      <c r="H12" s="29">
        <f t="shared" si="1"/>
        <v>6.73</v>
      </c>
      <c r="I12" s="30">
        <f t="shared" si="2"/>
        <v>854.71</v>
      </c>
    </row>
    <row r="13" spans="1:9" ht="16.5" thickBot="1" x14ac:dyDescent="0.3">
      <c r="A13" s="1"/>
      <c r="B13" s="14" t="s">
        <v>17</v>
      </c>
      <c r="C13" s="15" t="s">
        <v>30</v>
      </c>
      <c r="D13" s="25" t="s">
        <v>11</v>
      </c>
      <c r="E13" s="23">
        <v>62</v>
      </c>
      <c r="F13" s="29">
        <v>2.66</v>
      </c>
      <c r="G13" s="30">
        <f t="shared" si="0"/>
        <v>164.92</v>
      </c>
      <c r="H13" s="29">
        <f t="shared" si="1"/>
        <v>2.95</v>
      </c>
      <c r="I13" s="30">
        <f t="shared" si="2"/>
        <v>182.9</v>
      </c>
    </row>
    <row r="14" spans="1:9" ht="16.5" thickBot="1" x14ac:dyDescent="0.3">
      <c r="A14" s="1"/>
      <c r="B14" s="14" t="s">
        <v>18</v>
      </c>
      <c r="C14" s="15" t="s">
        <v>31</v>
      </c>
      <c r="D14" s="25" t="s">
        <v>11</v>
      </c>
      <c r="E14" s="23">
        <v>91</v>
      </c>
      <c r="F14" s="29">
        <v>3.66</v>
      </c>
      <c r="G14" s="30">
        <f t="shared" si="0"/>
        <v>333.06</v>
      </c>
      <c r="H14" s="29">
        <f t="shared" si="1"/>
        <v>4.05</v>
      </c>
      <c r="I14" s="30">
        <f t="shared" si="2"/>
        <v>368.55</v>
      </c>
    </row>
    <row r="15" spans="1:9" ht="16.5" thickBot="1" x14ac:dyDescent="0.3">
      <c r="A15" s="1"/>
      <c r="B15" s="14" t="s">
        <v>19</v>
      </c>
      <c r="C15" s="15" t="s">
        <v>32</v>
      </c>
      <c r="D15" s="25" t="s">
        <v>8</v>
      </c>
      <c r="E15" s="23">
        <v>16</v>
      </c>
      <c r="F15" s="29">
        <v>3.22</v>
      </c>
      <c r="G15" s="30">
        <f t="shared" si="0"/>
        <v>51.52</v>
      </c>
      <c r="H15" s="29">
        <f t="shared" si="1"/>
        <v>3.57</v>
      </c>
      <c r="I15" s="30">
        <f t="shared" si="2"/>
        <v>57.12</v>
      </c>
    </row>
    <row r="16" spans="1:9" ht="19.5" thickBot="1" x14ac:dyDescent="0.3">
      <c r="A16" s="1"/>
      <c r="B16" s="14" t="s">
        <v>20</v>
      </c>
      <c r="C16" s="15" t="s">
        <v>33</v>
      </c>
      <c r="D16" s="25" t="s">
        <v>38</v>
      </c>
      <c r="E16" s="23">
        <v>107</v>
      </c>
      <c r="F16" s="29">
        <v>2.16</v>
      </c>
      <c r="G16" s="30">
        <f t="shared" si="0"/>
        <v>231.12</v>
      </c>
      <c r="H16" s="29">
        <f t="shared" si="1"/>
        <v>2.39</v>
      </c>
      <c r="I16" s="30">
        <f t="shared" si="2"/>
        <v>255.73</v>
      </c>
    </row>
    <row r="17" spans="1:9" ht="19.5" thickBot="1" x14ac:dyDescent="0.3">
      <c r="A17" s="1"/>
      <c r="B17" s="14" t="s">
        <v>21</v>
      </c>
      <c r="C17" s="15" t="s">
        <v>34</v>
      </c>
      <c r="D17" s="25" t="s">
        <v>39</v>
      </c>
      <c r="E17" s="23">
        <v>97</v>
      </c>
      <c r="F17" s="29">
        <v>1.87</v>
      </c>
      <c r="G17" s="30">
        <f t="shared" si="0"/>
        <v>181.39</v>
      </c>
      <c r="H17" s="29">
        <f t="shared" si="1"/>
        <v>2.0699999999999998</v>
      </c>
      <c r="I17" s="30">
        <f t="shared" si="2"/>
        <v>200.79</v>
      </c>
    </row>
    <row r="18" spans="1:9" ht="19.5" thickBot="1" x14ac:dyDescent="0.3">
      <c r="A18" s="1"/>
      <c r="B18" s="14" t="s">
        <v>23</v>
      </c>
      <c r="C18" s="15" t="s">
        <v>35</v>
      </c>
      <c r="D18" s="25" t="s">
        <v>38</v>
      </c>
      <c r="E18" s="23">
        <v>107</v>
      </c>
      <c r="F18" s="29">
        <v>1.48</v>
      </c>
      <c r="G18" s="30">
        <f t="shared" si="0"/>
        <v>158.36000000000001</v>
      </c>
      <c r="H18" s="29">
        <f t="shared" si="1"/>
        <v>1.64</v>
      </c>
      <c r="I18" s="30">
        <f t="shared" si="2"/>
        <v>175.48</v>
      </c>
    </row>
    <row r="19" spans="1:9" ht="16.5" thickBot="1" x14ac:dyDescent="0.3">
      <c r="A19" s="1"/>
      <c r="B19" s="24" t="s">
        <v>9</v>
      </c>
      <c r="C19" s="47" t="s">
        <v>22</v>
      </c>
      <c r="D19" s="48"/>
      <c r="E19" s="48"/>
      <c r="F19" s="27"/>
      <c r="G19" s="28"/>
      <c r="H19" s="28"/>
      <c r="I19" s="28"/>
    </row>
    <row r="20" spans="1:9" ht="16.5" thickBot="1" x14ac:dyDescent="0.3">
      <c r="A20" s="1"/>
      <c r="B20" s="18" t="s">
        <v>12</v>
      </c>
      <c r="C20" s="15" t="s">
        <v>36</v>
      </c>
      <c r="D20" s="16" t="s">
        <v>11</v>
      </c>
      <c r="E20" s="23">
        <v>127</v>
      </c>
      <c r="F20" s="31">
        <v>11.79</v>
      </c>
      <c r="G20" s="30">
        <f t="shared" si="0"/>
        <v>1497.33</v>
      </c>
      <c r="H20" s="29">
        <f t="shared" ref="H20" si="3">ROUND(F20*1.1074,2)</f>
        <v>13.06</v>
      </c>
      <c r="I20" s="30">
        <f t="shared" ref="I20" si="4">ROUND(H20*E20,2)</f>
        <v>1658.62</v>
      </c>
    </row>
    <row r="21" spans="1:9" ht="32.25" thickBot="1" x14ac:dyDescent="0.3">
      <c r="A21" s="1"/>
      <c r="B21" s="18" t="s">
        <v>13</v>
      </c>
      <c r="C21" s="15" t="s">
        <v>37</v>
      </c>
      <c r="D21" s="16" t="s">
        <v>11</v>
      </c>
      <c r="E21" s="23">
        <v>62</v>
      </c>
      <c r="F21" s="17">
        <v>2.36</v>
      </c>
      <c r="G21" s="30">
        <f t="shared" si="0"/>
        <v>146.32</v>
      </c>
      <c r="H21" s="29">
        <f t="shared" ref="H21" si="5">ROUND(F21*1.1074,2)</f>
        <v>2.61</v>
      </c>
      <c r="I21" s="30">
        <f t="shared" ref="I21" si="6">ROUND(H21*E21,2)</f>
        <v>161.82</v>
      </c>
    </row>
    <row r="22" spans="1:9" ht="16.5" thickBot="1" x14ac:dyDescent="0.3">
      <c r="B22" s="41" t="s">
        <v>10</v>
      </c>
      <c r="C22" s="42"/>
      <c r="D22" s="16"/>
      <c r="E22" s="23"/>
      <c r="F22" s="17"/>
      <c r="G22" s="37">
        <f>SUM(G10:G21)</f>
        <v>4279.83</v>
      </c>
      <c r="H22" s="29"/>
      <c r="I22" s="37">
        <f>SUM(I10:I21)</f>
        <v>4738.6000000000004</v>
      </c>
    </row>
    <row r="23" spans="1:9" ht="18.75" x14ac:dyDescent="0.25">
      <c r="C23" s="21"/>
      <c r="F23" s="20"/>
      <c r="G23" s="33"/>
    </row>
    <row r="24" spans="1:9" ht="18.75" x14ac:dyDescent="0.25">
      <c r="C24" s="21"/>
      <c r="F24" s="20"/>
      <c r="G24" s="33"/>
    </row>
    <row r="25" spans="1:9" ht="15.75" x14ac:dyDescent="0.25">
      <c r="C25" s="22"/>
    </row>
    <row r="26" spans="1:9" x14ac:dyDescent="0.25">
      <c r="C26" s="32"/>
      <c r="D26" s="32"/>
      <c r="E26" s="32"/>
      <c r="F26" s="32"/>
      <c r="G26" s="32"/>
    </row>
  </sheetData>
  <mergeCells count="9">
    <mergeCell ref="H7:I7"/>
    <mergeCell ref="B22:C22"/>
    <mergeCell ref="E4:G4"/>
    <mergeCell ref="C2:E2"/>
    <mergeCell ref="D5:E5"/>
    <mergeCell ref="D6:E6"/>
    <mergeCell ref="C9:E9"/>
    <mergeCell ref="C19:E19"/>
    <mergeCell ref="F7:G7"/>
  </mergeCells>
  <pageMargins left="0.7" right="0.7" top="0.75" bottom="0.75" header="0.3" footer="0.3"/>
  <pageSetup paperSize="9"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Lapas2</vt:lpstr>
    </vt:vector>
  </TitlesOfParts>
  <Company>INF-MIND-2005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2023-03-22T10:38:07Z</cp:lastPrinted>
  <dcterms:created xsi:type="dcterms:W3CDTF">2022-02-02T14:22:36Z</dcterms:created>
  <dcterms:modified xsi:type="dcterms:W3CDTF">2023-03-22T10:38:11Z</dcterms:modified>
</cp:coreProperties>
</file>