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Marių g\Indeksavimas\"/>
    </mc:Choice>
  </mc:AlternateContent>
  <bookViews>
    <workbookView xWindow="0" yWindow="0" windowWidth="28800" windowHeight="12300"/>
  </bookViews>
  <sheets>
    <sheet name="Lapas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2" l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/>
  <c r="H38" i="2"/>
  <c r="I38" i="2" s="1"/>
  <c r="H39" i="2"/>
  <c r="I39" i="2" s="1"/>
  <c r="H40" i="2"/>
  <c r="I40" i="2" s="1"/>
  <c r="H41" i="2"/>
  <c r="I41" i="2"/>
  <c r="H43" i="2"/>
  <c r="I43" i="2" s="1"/>
  <c r="H44" i="2"/>
  <c r="I44" i="2" s="1"/>
  <c r="H45" i="2"/>
  <c r="I45" i="2" s="1"/>
  <c r="H46" i="2"/>
  <c r="I46" i="2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/>
  <c r="H62" i="2"/>
  <c r="I62" i="2" s="1"/>
  <c r="H63" i="2"/>
  <c r="I63" i="2" s="1"/>
  <c r="H64" i="2"/>
  <c r="I64" i="2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/>
  <c r="H10" i="2"/>
  <c r="I10" i="2" s="1"/>
  <c r="G72" i="2" l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73" i="2" l="1"/>
</calcChain>
</file>

<file path=xl/sharedStrings.xml><?xml version="1.0" encoding="utf-8"?>
<sst xmlns="http://schemas.openxmlformats.org/spreadsheetml/2006/main" count="204" uniqueCount="144">
  <si>
    <t xml:space="preserve">Eil.nr </t>
  </si>
  <si>
    <t xml:space="preserve">Pavadinimas ir techninės charakteristikos </t>
  </si>
  <si>
    <t xml:space="preserve">Mato vnt. </t>
  </si>
  <si>
    <t>Kiekis</t>
  </si>
  <si>
    <t>Kaina, Eur be PVM</t>
  </si>
  <si>
    <t>Vieneto kaina</t>
  </si>
  <si>
    <t>Iš viso</t>
  </si>
  <si>
    <t>1.</t>
  </si>
  <si>
    <t>vnt.</t>
  </si>
  <si>
    <t>2.</t>
  </si>
  <si>
    <t xml:space="preserve">Bendra vertė be PVM: </t>
  </si>
  <si>
    <t>m</t>
  </si>
  <si>
    <t>2.1</t>
  </si>
  <si>
    <t>2.2</t>
  </si>
  <si>
    <t>2.3</t>
  </si>
  <si>
    <t>2.4</t>
  </si>
  <si>
    <t>2.5</t>
  </si>
  <si>
    <t>2.6</t>
  </si>
  <si>
    <t>2.7</t>
  </si>
  <si>
    <t>2.8</t>
  </si>
  <si>
    <t>2.10</t>
  </si>
  <si>
    <t>2.11</t>
  </si>
  <si>
    <t>1.1</t>
  </si>
  <si>
    <t>1.2</t>
  </si>
  <si>
    <t>1.3</t>
  </si>
  <si>
    <t>1.4</t>
  </si>
  <si>
    <t>1.5</t>
  </si>
  <si>
    <t>1.6</t>
  </si>
  <si>
    <t>1.7</t>
  </si>
  <si>
    <t>1.8</t>
  </si>
  <si>
    <t>MEDŽIAGOS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</si>
  <si>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</si>
  <si>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</si>
  <si>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</si>
  <si>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</si>
  <si>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</si>
  <si>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</si>
  <si>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</si>
  <si>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</si>
  <si>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</si>
  <si>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</si>
  <si>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</si>
  <si>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</si>
  <si>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</si>
  <si>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</si>
  <si>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</si>
  <si>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</si>
  <si>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</si>
  <si>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kompl.</t>
  </si>
  <si>
    <t>MONTAVIMAS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</si>
  <si>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</si>
  <si>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</si>
  <si>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</si>
  <si>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</si>
  <si>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</si>
  <si>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</si>
  <si>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</si>
  <si>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</si>
  <si>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</si>
  <si>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</si>
  <si>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</si>
  <si>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</si>
  <si>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Šviesoforų valdiklis spinta išp. IP54, 4 signalinių gr. 1 gr. pėsčiųjų davikl. Išėjimo įtampa 42V GPRS modeminis ryšys su centru</t>
  </si>
  <si>
    <t>Pėsčiųjų pultelis sensorinis</t>
  </si>
  <si>
    <t>Transporto šviesoforas 3 sekc. LED 300mm 42V</t>
  </si>
  <si>
    <t>Pėsčiųjų šviesoforas 2 sekc. LED 200mm 42V su trafaretai</t>
  </si>
  <si>
    <t>Atbulinio laiko skaičiavimo taimeris</t>
  </si>
  <si>
    <t>Gembinė atramos konstrukcija šviesoforams (cinkuota ir dažyta RAL7022) A1 ( L=2.5 m H=6.5 m)</t>
  </si>
  <si>
    <t>Gembinė atramos konstrukcija šviesoforams (cinkuota ir dažyta RAL7022) A2 (L=2,5 m H=6.5 m)</t>
  </si>
  <si>
    <t>Jėgos kabelis vario gyslomis Cu 3x10mm²</t>
  </si>
  <si>
    <t>Kontrolinis valdymo kabelis 21x1,5 mm²</t>
  </si>
  <si>
    <t>Kontrolinis valdymo kabelis 5x1,5 mm²</t>
  </si>
  <si>
    <t>Kontrolinis valdymo kabelis 3x1,5 mm²</t>
  </si>
  <si>
    <t>Signalinis valdymo kabelis 1x2x0,5 mm²</t>
  </si>
  <si>
    <t>Kronšteinai šviesoforų tvirtinimui ant gembės</t>
  </si>
  <si>
    <t>Pamatas šviesoforų valdymo spintai</t>
  </si>
  <si>
    <t>PE gofruoti kabelių apsaugos vamzdžiai d=75/61</t>
  </si>
  <si>
    <t>Pamatas šviesoforų gembinės konstrukcijos atramoms(konusinis Nr.6)</t>
  </si>
  <si>
    <t>HDPE vamzdžiai d=75x4,3 (betranšėjiniam perėjimui)</t>
  </si>
  <si>
    <t>Mažo tipo g/b šulinys d 700mm H=1m (kabelių kanalizacijai)</t>
  </si>
  <si>
    <t>Ketiniai dangčiai šuliniams lengvo tipo</t>
  </si>
  <si>
    <t>Kabelių kontaktinės kaladėlės sujungimui atramose</t>
  </si>
  <si>
    <t>Bėgelis kontaktinėms kaladėlėms</t>
  </si>
  <si>
    <t>1.26</t>
  </si>
  <si>
    <t>1.27</t>
  </si>
  <si>
    <t>Kabelių gyslų antgaliukai</t>
  </si>
  <si>
    <t xml:space="preserve">Signalinė juosta „Kabelis“ </t>
  </si>
  <si>
    <t>Įžeminimo strypai d 20,0 mm 1,5 m</t>
  </si>
  <si>
    <t>Antgalis</t>
  </si>
  <si>
    <t>Mova</t>
  </si>
  <si>
    <t>Kalimo galvutė</t>
  </si>
  <si>
    <t>Juosta metalinė, cinkuota</t>
  </si>
  <si>
    <t>Viela, cinkuota</t>
  </si>
  <si>
    <t>1.28</t>
  </si>
  <si>
    <t>1.29</t>
  </si>
  <si>
    <t>Cementinis skiedinys M150</t>
  </si>
  <si>
    <t>Statybinis smėlis</t>
  </si>
  <si>
    <t>Garsinis signalas pėstiesiems</t>
  </si>
  <si>
    <t>1.30</t>
  </si>
  <si>
    <t>1.31</t>
  </si>
  <si>
    <t>1.32</t>
  </si>
  <si>
    <t>Šviesoforo valdiklio montavimas</t>
  </si>
  <si>
    <t>Šviesoforo valdiklio pamato įrengimas</t>
  </si>
  <si>
    <t>Transporto trijų sekcijų šviesoforo montavimas ant atramos vertikalios dalies</t>
  </si>
  <si>
    <t>Pėsčiųjų dviejų sekcijų šviesoforo montavimas ant atramos</t>
  </si>
  <si>
    <t xml:space="preserve">Laiko atskaitos įrenginio( vienos sekcijos šviesoforo) montavimas ant atramos </t>
  </si>
  <si>
    <t>Transporto trijų sekcijų šviesoforo montavimas ant gembinės atramos</t>
  </si>
  <si>
    <t>Pėsčiųjų pultelio montavimas</t>
  </si>
  <si>
    <t>Garsinio signalo pėstiesiems montavimas</t>
  </si>
  <si>
    <t>Pamato šviesoforo gembinei atramai įrengimas</t>
  </si>
  <si>
    <t>Metalinės gembinės atramos šviesoforams montavimas</t>
  </si>
  <si>
    <t>Kronšteinų šviesoforams ant gembinės atramos montavimas</t>
  </si>
  <si>
    <t>Mažo tipo šulinių montavimas</t>
  </si>
  <si>
    <t>Angų išpjovimas vamzdžių įvadams šulinių gelžbetonio sienelėse</t>
  </si>
  <si>
    <t>Tranšėjos vienam PE vamzdžiui kasimas rankiniu būdu</t>
  </si>
  <si>
    <t>Tranšėjos vienam PE vamzdžiui užpylimas rankiniu būdu</t>
  </si>
  <si>
    <t>Duobių mažo tipo šuliniams kasimas ir užpylimas rankiniu būdu</t>
  </si>
  <si>
    <t>2.24</t>
  </si>
  <si>
    <t>2.25</t>
  </si>
  <si>
    <t>2.26</t>
  </si>
  <si>
    <t>Pakloto vienam PE vamzdžiui įruošimas tranšėjoje</t>
  </si>
  <si>
    <t>PE vamzdžio paklojimas tranšėjoje</t>
  </si>
  <si>
    <t>Signalinės juostos paklojimas virš kabelių</t>
  </si>
  <si>
    <t>Grunto sutankinimas vibroplūktuvu</t>
  </si>
  <si>
    <t>Likusio grunto išvežimas</t>
  </si>
  <si>
    <t>Kontrolinių kabelių sausas galų paruošimas ,kai kabelis iki 19 gyslų</t>
  </si>
  <si>
    <t>Kontrolinių kabelių sausas galų paruošimas ,kai kabelis iki 7 gyslų</t>
  </si>
  <si>
    <t>Kabelio gyslų prijungimas prie gnybtų</t>
  </si>
  <si>
    <t>Kabelių įvėrimas į kanalus</t>
  </si>
  <si>
    <t>2.27</t>
  </si>
  <si>
    <t>2.28</t>
  </si>
  <si>
    <t>2.29</t>
  </si>
  <si>
    <t>2.30</t>
  </si>
  <si>
    <t>2.31</t>
  </si>
  <si>
    <t xml:space="preserve">Įžeminimo kontūro Rž=10Ω šviesoforų valdikliui </t>
  </si>
  <si>
    <t xml:space="preserve">Įžeminimo kontūro varžos matavimas </t>
  </si>
  <si>
    <t>Kabelių izoliacijos varžų matavimai</t>
  </si>
  <si>
    <t>Kompleksinis šviesoforo derinimas</t>
  </si>
  <si>
    <t>Eismo organizavimo programos šviesoforų valdikliui paruošimas</t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</si>
  <si>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</si>
  <si>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t>ELEKTROTECHNINĖ DALIS (ŠVIESOFORAI)</t>
  </si>
  <si>
    <t>STATINIO PROJEKTO PAVADINIMAS:
MARIŲ G. KAUNE REKONSTRAVIMO PROJEKTAS
Elektrotechninės dalies (šviesoforai) kiekių žiniaraštis A laida</t>
  </si>
  <si>
    <t>Indeksuotų darbų įkainių lentelė</t>
  </si>
  <si>
    <t xml:space="preserve"> Vieneto kaina po įkainių perskaičiavimo, koeficienas 1,1074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</si>
</sst>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Verdana"/>
      <family val="2"/>
      <charset val="186"/>
    </font>
    <font>
      <b/>
      <sz val="11"/>
      <color rgb="FFFF0000"/>
      <name val="Arial Baltic"/>
      <charset val="186"/>
    </font>
    <font>
      <b/>
      <sz val="14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justify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2" fontId="9" fillId="2" borderId="3" xfId="0" applyNumberFormat="1" applyFont="1" applyFill="1" applyBorder="1" applyAlignment="1" applyProtection="1">
      <alignment horizontal="right" wrapText="1"/>
      <protection hidden="1"/>
    </xf>
    <xf numFmtId="2" fontId="9" fillId="2" borderId="4" xfId="0" applyNumberFormat="1" applyFont="1" applyFill="1" applyBorder="1" applyAlignment="1" applyProtection="1">
      <alignment horizontal="right"/>
      <protection hidden="1"/>
    </xf>
    <xf numFmtId="2" fontId="9" fillId="0" borderId="11" xfId="0" applyNumberFormat="1" applyFont="1" applyBorder="1" applyAlignment="1" applyProtection="1">
      <alignment horizontal="center" vertical="center" wrapText="1"/>
      <protection locked="0"/>
    </xf>
    <xf numFmtId="2" fontId="9" fillId="0" borderId="11" xfId="0" applyNumberFormat="1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3" fillId="0" borderId="0" xfId="0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 vertical="center"/>
      <protection locked="0"/>
    </xf>
    <xf numFmtId="2" fontId="1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2" fontId="14" fillId="0" borderId="11" xfId="0" applyNumberFormat="1" applyFont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workbookViewId="0">
      <selection activeCell="C2" sqref="C2:E2"/>
    </sheetView>
  </sheetViews>
  <sheetFormatPr defaultRowHeight="15" x14ac:dyDescent="0.25"/>
  <cols>
    <col min="1" max="1" width="5.28515625" customWidth="1"/>
    <col min="2" max="2" width="7.5703125" customWidth="1"/>
    <col min="3" max="3" width="69.28515625" style="17" customWidth="1"/>
    <col min="4" max="4" width="10.85546875" customWidth="1"/>
    <col min="5" max="5" width="12.28515625" customWidth="1"/>
    <col min="6" max="9" width="14.85546875" customWidth="1"/>
  </cols>
  <sheetData>
    <row r="1" spans="1:9" x14ac:dyDescent="0.25">
      <c r="A1" s="1"/>
      <c r="B1" s="1"/>
      <c r="C1" s="2"/>
      <c r="D1" s="1"/>
      <c r="E1" s="1"/>
      <c r="F1" s="1"/>
      <c r="G1" s="1"/>
    </row>
    <row r="2" spans="1:9" ht="69" customHeight="1" x14ac:dyDescent="0.25">
      <c r="A2" s="1"/>
      <c r="B2" s="1"/>
      <c r="C2" s="45" t="s">
        <v>141</v>
      </c>
      <c r="D2" s="45"/>
      <c r="E2" s="45"/>
      <c r="F2" s="1"/>
      <c r="G2" s="1"/>
    </row>
    <row r="3" spans="1:9" ht="33.6" customHeight="1" x14ac:dyDescent="0.25">
      <c r="A3" s="1"/>
      <c r="B3" s="1"/>
      <c r="C3" s="33" t="s">
        <v>142</v>
      </c>
      <c r="D3" s="23"/>
      <c r="E3" s="23"/>
      <c r="F3" s="1"/>
      <c r="G3" s="1"/>
    </row>
    <row r="4" spans="1:9" x14ac:dyDescent="0.25">
      <c r="A4" s="1"/>
      <c r="B4" s="3"/>
      <c r="C4" s="3"/>
      <c r="D4" s="3"/>
      <c r="E4" s="3"/>
      <c r="F4" s="3"/>
      <c r="G4" s="3"/>
    </row>
    <row r="5" spans="1:9" ht="18.75" x14ac:dyDescent="0.3">
      <c r="A5" s="1"/>
      <c r="B5" s="1"/>
      <c r="C5" s="30" t="s">
        <v>140</v>
      </c>
      <c r="D5" s="46"/>
      <c r="E5" s="46"/>
      <c r="F5" s="1"/>
      <c r="G5" s="1"/>
    </row>
    <row r="6" spans="1:9" ht="16.5" thickBot="1" x14ac:dyDescent="0.3">
      <c r="A6" s="1"/>
      <c r="B6" s="4"/>
      <c r="C6" s="2"/>
      <c r="D6" s="46"/>
      <c r="E6" s="46"/>
      <c r="F6" s="1"/>
      <c r="G6" s="1"/>
    </row>
    <row r="7" spans="1:9" ht="16.5" thickBot="1" x14ac:dyDescent="0.3">
      <c r="A7" s="1"/>
      <c r="B7" s="5" t="s">
        <v>0</v>
      </c>
      <c r="C7" s="6" t="s">
        <v>1</v>
      </c>
      <c r="D7" s="6" t="s">
        <v>2</v>
      </c>
      <c r="E7" s="7" t="s">
        <v>3</v>
      </c>
      <c r="F7" s="43" t="s">
        <v>4</v>
      </c>
      <c r="G7" s="44"/>
      <c r="H7" s="43" t="s">
        <v>4</v>
      </c>
      <c r="I7" s="44"/>
    </row>
    <row r="8" spans="1:9" ht="79.5" thickBot="1" x14ac:dyDescent="0.3">
      <c r="A8" s="1"/>
      <c r="B8" s="8"/>
      <c r="C8" s="9"/>
      <c r="D8" s="9"/>
      <c r="E8" s="10"/>
      <c r="F8" s="35" t="s">
        <v>5</v>
      </c>
      <c r="G8" s="36" t="s">
        <v>6</v>
      </c>
      <c r="H8" s="34" t="s">
        <v>143</v>
      </c>
      <c r="I8" s="36" t="s">
        <v>6</v>
      </c>
    </row>
    <row r="9" spans="1:9" ht="16.5" thickBot="1" x14ac:dyDescent="0.3">
      <c r="A9" s="1"/>
      <c r="B9" s="11" t="s">
        <v>7</v>
      </c>
      <c r="C9" s="39" t="s">
        <v>30</v>
      </c>
      <c r="D9" s="40"/>
      <c r="E9" s="40"/>
      <c r="F9" s="12"/>
      <c r="G9" s="13"/>
      <c r="H9" s="13"/>
      <c r="I9" s="13"/>
    </row>
    <row r="10" spans="1:9" ht="32.25" thickBot="1" x14ac:dyDescent="0.3">
      <c r="A10" s="1"/>
      <c r="B10" s="14" t="s">
        <v>22</v>
      </c>
      <c r="C10" s="15" t="s">
        <v>62</v>
      </c>
      <c r="D10" s="22" t="s">
        <v>48</v>
      </c>
      <c r="E10" s="20">
        <v>1</v>
      </c>
      <c r="F10" s="26">
        <v>5658.41</v>
      </c>
      <c r="G10" s="27">
        <f>ROUND(F10*E10,2)</f>
        <v>5658.41</v>
      </c>
      <c r="H10" s="26">
        <f>ROUND(F10*1.1074,2)</f>
        <v>6266.12</v>
      </c>
      <c r="I10" s="27">
        <f>ROUND(H10*E10,2)</f>
        <v>6266.12</v>
      </c>
    </row>
    <row r="11" spans="1:9" ht="16.5" thickBot="1" x14ac:dyDescent="0.3">
      <c r="A11" s="1"/>
      <c r="B11" s="14" t="s">
        <v>23</v>
      </c>
      <c r="C11" s="15" t="s">
        <v>63</v>
      </c>
      <c r="D11" s="22" t="s">
        <v>8</v>
      </c>
      <c r="E11" s="20">
        <v>2</v>
      </c>
      <c r="F11" s="26">
        <v>176.83</v>
      </c>
      <c r="G11" s="27">
        <f t="shared" ref="G11:G72" si="0">ROUND(F11*E11,2)</f>
        <v>353.66</v>
      </c>
      <c r="H11" s="26">
        <f t="shared" ref="H11:H72" si="1">ROUND(F11*1.1074,2)</f>
        <v>195.82</v>
      </c>
      <c r="I11" s="27">
        <f t="shared" ref="I11:I72" si="2">ROUND(H11*E11,2)</f>
        <v>391.64</v>
      </c>
    </row>
    <row r="12" spans="1:9" ht="16.5" thickBot="1" x14ac:dyDescent="0.3">
      <c r="A12" s="1"/>
      <c r="B12" s="14" t="s">
        <v>24</v>
      </c>
      <c r="C12" s="15" t="s">
        <v>64</v>
      </c>
      <c r="D12" s="22" t="s">
        <v>8</v>
      </c>
      <c r="E12" s="20">
        <v>4</v>
      </c>
      <c r="F12" s="26">
        <v>412.59</v>
      </c>
      <c r="G12" s="27">
        <f t="shared" si="0"/>
        <v>1650.36</v>
      </c>
      <c r="H12" s="26">
        <f t="shared" si="1"/>
        <v>456.9</v>
      </c>
      <c r="I12" s="27">
        <f t="shared" si="2"/>
        <v>1827.6</v>
      </c>
    </row>
    <row r="13" spans="1:9" ht="16.5" thickBot="1" x14ac:dyDescent="0.3">
      <c r="A13" s="1"/>
      <c r="B13" s="14" t="s">
        <v>25</v>
      </c>
      <c r="C13" s="15" t="s">
        <v>65</v>
      </c>
      <c r="D13" s="22" t="s">
        <v>8</v>
      </c>
      <c r="E13" s="20">
        <v>2</v>
      </c>
      <c r="F13" s="26">
        <v>277.02999999999997</v>
      </c>
      <c r="G13" s="27">
        <f t="shared" si="0"/>
        <v>554.05999999999995</v>
      </c>
      <c r="H13" s="26">
        <f t="shared" si="1"/>
        <v>306.77999999999997</v>
      </c>
      <c r="I13" s="27">
        <f t="shared" si="2"/>
        <v>613.55999999999995</v>
      </c>
    </row>
    <row r="14" spans="1:9" ht="16.5" thickBot="1" x14ac:dyDescent="0.3">
      <c r="A14" s="1"/>
      <c r="B14" s="14" t="s">
        <v>26</v>
      </c>
      <c r="C14" s="15" t="s">
        <v>66</v>
      </c>
      <c r="D14" s="22" t="s">
        <v>8</v>
      </c>
      <c r="E14" s="20">
        <v>2</v>
      </c>
      <c r="F14" s="26">
        <v>612.99</v>
      </c>
      <c r="G14" s="27">
        <f t="shared" si="0"/>
        <v>1225.98</v>
      </c>
      <c r="H14" s="26">
        <f t="shared" si="1"/>
        <v>678.83</v>
      </c>
      <c r="I14" s="27">
        <f t="shared" si="2"/>
        <v>1357.66</v>
      </c>
    </row>
    <row r="15" spans="1:9" ht="32.25" thickBot="1" x14ac:dyDescent="0.3">
      <c r="A15" s="1"/>
      <c r="B15" s="14" t="s">
        <v>27</v>
      </c>
      <c r="C15" s="15" t="s">
        <v>67</v>
      </c>
      <c r="D15" s="22" t="s">
        <v>8</v>
      </c>
      <c r="E15" s="20">
        <v>1</v>
      </c>
      <c r="F15" s="26">
        <v>1532.49</v>
      </c>
      <c r="G15" s="27">
        <f t="shared" si="0"/>
        <v>1532.49</v>
      </c>
      <c r="H15" s="26">
        <f t="shared" si="1"/>
        <v>1697.08</v>
      </c>
      <c r="I15" s="27">
        <f t="shared" si="2"/>
        <v>1697.08</v>
      </c>
    </row>
    <row r="16" spans="1:9" ht="32.25" thickBot="1" x14ac:dyDescent="0.3">
      <c r="A16" s="1"/>
      <c r="B16" s="14" t="s">
        <v>28</v>
      </c>
      <c r="C16" s="15" t="s">
        <v>68</v>
      </c>
      <c r="D16" s="22" t="s">
        <v>8</v>
      </c>
      <c r="E16" s="20">
        <v>1</v>
      </c>
      <c r="F16" s="26">
        <v>1532.49</v>
      </c>
      <c r="G16" s="27">
        <f t="shared" si="0"/>
        <v>1532.49</v>
      </c>
      <c r="H16" s="26">
        <f t="shared" si="1"/>
        <v>1697.08</v>
      </c>
      <c r="I16" s="27">
        <f t="shared" si="2"/>
        <v>1697.08</v>
      </c>
    </row>
    <row r="17" spans="1:9" ht="16.5" thickBot="1" x14ac:dyDescent="0.3">
      <c r="A17" s="1"/>
      <c r="B17" s="14" t="s">
        <v>29</v>
      </c>
      <c r="C17" s="15" t="s">
        <v>69</v>
      </c>
      <c r="D17" s="22" t="s">
        <v>11</v>
      </c>
      <c r="E17" s="20">
        <v>39</v>
      </c>
      <c r="F17" s="26">
        <v>6.13</v>
      </c>
      <c r="G17" s="27">
        <f t="shared" si="0"/>
        <v>239.07</v>
      </c>
      <c r="H17" s="26">
        <f t="shared" si="1"/>
        <v>6.79</v>
      </c>
      <c r="I17" s="27">
        <f t="shared" si="2"/>
        <v>264.81</v>
      </c>
    </row>
    <row r="18" spans="1:9" ht="16.5" thickBot="1" x14ac:dyDescent="0.3">
      <c r="A18" s="1"/>
      <c r="B18" s="14" t="s">
        <v>31</v>
      </c>
      <c r="C18" s="15" t="s">
        <v>70</v>
      </c>
      <c r="D18" s="22" t="s">
        <v>11</v>
      </c>
      <c r="E18" s="20">
        <v>45</v>
      </c>
      <c r="F18" s="26">
        <v>8.9499999999999993</v>
      </c>
      <c r="G18" s="27">
        <f t="shared" si="0"/>
        <v>402.75</v>
      </c>
      <c r="H18" s="26">
        <f t="shared" si="1"/>
        <v>9.91</v>
      </c>
      <c r="I18" s="27">
        <f t="shared" si="2"/>
        <v>445.95</v>
      </c>
    </row>
    <row r="19" spans="1:9" ht="16.5" thickBot="1" x14ac:dyDescent="0.3">
      <c r="A19" s="1"/>
      <c r="B19" s="14" t="s">
        <v>32</v>
      </c>
      <c r="C19" s="15" t="s">
        <v>71</v>
      </c>
      <c r="D19" s="22" t="s">
        <v>11</v>
      </c>
      <c r="E19" s="20">
        <v>42</v>
      </c>
      <c r="F19" s="26">
        <v>1.77</v>
      </c>
      <c r="G19" s="27">
        <f t="shared" si="0"/>
        <v>74.34</v>
      </c>
      <c r="H19" s="26">
        <f t="shared" si="1"/>
        <v>1.96</v>
      </c>
      <c r="I19" s="27">
        <f t="shared" si="2"/>
        <v>82.32</v>
      </c>
    </row>
    <row r="20" spans="1:9" ht="16.5" thickBot="1" x14ac:dyDescent="0.3">
      <c r="A20" s="1"/>
      <c r="B20" s="14" t="s">
        <v>33</v>
      </c>
      <c r="C20" s="15" t="s">
        <v>72</v>
      </c>
      <c r="D20" s="22" t="s">
        <v>11</v>
      </c>
      <c r="E20" s="20">
        <v>47</v>
      </c>
      <c r="F20" s="26">
        <v>1.24</v>
      </c>
      <c r="G20" s="27">
        <f t="shared" si="0"/>
        <v>58.28</v>
      </c>
      <c r="H20" s="26">
        <f t="shared" si="1"/>
        <v>1.37</v>
      </c>
      <c r="I20" s="27">
        <f t="shared" si="2"/>
        <v>64.39</v>
      </c>
    </row>
    <row r="21" spans="1:9" ht="16.5" thickBot="1" x14ac:dyDescent="0.3">
      <c r="A21" s="1"/>
      <c r="B21" s="14" t="s">
        <v>34</v>
      </c>
      <c r="C21" s="15" t="s">
        <v>73</v>
      </c>
      <c r="D21" s="22" t="s">
        <v>11</v>
      </c>
      <c r="E21" s="20">
        <v>47</v>
      </c>
      <c r="F21" s="26">
        <v>0.65</v>
      </c>
      <c r="G21" s="27">
        <f t="shared" si="0"/>
        <v>30.55</v>
      </c>
      <c r="H21" s="26">
        <f t="shared" si="1"/>
        <v>0.72</v>
      </c>
      <c r="I21" s="27">
        <f t="shared" si="2"/>
        <v>33.840000000000003</v>
      </c>
    </row>
    <row r="22" spans="1:9" ht="16.5" thickBot="1" x14ac:dyDescent="0.3">
      <c r="A22" s="1"/>
      <c r="B22" s="14" t="s">
        <v>35</v>
      </c>
      <c r="C22" s="15" t="s">
        <v>74</v>
      </c>
      <c r="D22" s="22" t="s">
        <v>8</v>
      </c>
      <c r="E22" s="20">
        <v>2</v>
      </c>
      <c r="F22" s="26">
        <v>174.47</v>
      </c>
      <c r="G22" s="27">
        <f t="shared" si="0"/>
        <v>348.94</v>
      </c>
      <c r="H22" s="26">
        <f t="shared" si="1"/>
        <v>193.21</v>
      </c>
      <c r="I22" s="27">
        <f t="shared" si="2"/>
        <v>386.42</v>
      </c>
    </row>
    <row r="23" spans="1:9" ht="16.5" thickBot="1" x14ac:dyDescent="0.3">
      <c r="A23" s="1"/>
      <c r="B23" s="14" t="s">
        <v>36</v>
      </c>
      <c r="C23" s="15" t="s">
        <v>75</v>
      </c>
      <c r="D23" s="22" t="s">
        <v>8</v>
      </c>
      <c r="E23" s="20">
        <v>1</v>
      </c>
      <c r="F23" s="26">
        <v>94.31</v>
      </c>
      <c r="G23" s="27">
        <f t="shared" si="0"/>
        <v>94.31</v>
      </c>
      <c r="H23" s="26">
        <f t="shared" si="1"/>
        <v>104.44</v>
      </c>
      <c r="I23" s="27">
        <f t="shared" si="2"/>
        <v>104.44</v>
      </c>
    </row>
    <row r="24" spans="1:9" ht="16.5" thickBot="1" x14ac:dyDescent="0.3">
      <c r="A24" s="1"/>
      <c r="B24" s="14" t="s">
        <v>37</v>
      </c>
      <c r="C24" s="15" t="s">
        <v>77</v>
      </c>
      <c r="D24" s="22" t="s">
        <v>8</v>
      </c>
      <c r="E24" s="20">
        <v>2</v>
      </c>
      <c r="F24" s="26">
        <v>106.1</v>
      </c>
      <c r="G24" s="27">
        <f t="shared" si="0"/>
        <v>212.2</v>
      </c>
      <c r="H24" s="26">
        <f t="shared" si="1"/>
        <v>117.5</v>
      </c>
      <c r="I24" s="27">
        <f t="shared" si="2"/>
        <v>235</v>
      </c>
    </row>
    <row r="25" spans="1:9" ht="16.5" thickBot="1" x14ac:dyDescent="0.3">
      <c r="A25" s="1"/>
      <c r="B25" s="14" t="s">
        <v>38</v>
      </c>
      <c r="C25" s="15" t="s">
        <v>76</v>
      </c>
      <c r="D25" s="22" t="s">
        <v>11</v>
      </c>
      <c r="E25" s="20">
        <v>40</v>
      </c>
      <c r="F25" s="26">
        <v>3.09</v>
      </c>
      <c r="G25" s="27">
        <f t="shared" si="0"/>
        <v>123.6</v>
      </c>
      <c r="H25" s="26">
        <f t="shared" si="1"/>
        <v>3.42</v>
      </c>
      <c r="I25" s="27">
        <f t="shared" si="2"/>
        <v>136.80000000000001</v>
      </c>
    </row>
    <row r="26" spans="1:9" ht="16.5" thickBot="1" x14ac:dyDescent="0.3">
      <c r="A26" s="1"/>
      <c r="B26" s="14" t="s">
        <v>39</v>
      </c>
      <c r="C26" s="15" t="s">
        <v>78</v>
      </c>
      <c r="D26" s="22" t="s">
        <v>11</v>
      </c>
      <c r="E26" s="20">
        <v>12</v>
      </c>
      <c r="F26" s="26">
        <v>3.09</v>
      </c>
      <c r="G26" s="27">
        <f t="shared" si="0"/>
        <v>37.08</v>
      </c>
      <c r="H26" s="26">
        <f t="shared" si="1"/>
        <v>3.42</v>
      </c>
      <c r="I26" s="27">
        <f t="shared" si="2"/>
        <v>41.04</v>
      </c>
    </row>
    <row r="27" spans="1:9" ht="16.5" thickBot="1" x14ac:dyDescent="0.3">
      <c r="A27" s="1"/>
      <c r="B27" s="14" t="s">
        <v>40</v>
      </c>
      <c r="C27" s="15" t="s">
        <v>79</v>
      </c>
      <c r="D27" s="22" t="s">
        <v>8</v>
      </c>
      <c r="E27" s="20">
        <v>2</v>
      </c>
      <c r="F27" s="26">
        <v>53.05</v>
      </c>
      <c r="G27" s="27">
        <f t="shared" si="0"/>
        <v>106.1</v>
      </c>
      <c r="H27" s="26">
        <f t="shared" si="1"/>
        <v>58.75</v>
      </c>
      <c r="I27" s="27">
        <f t="shared" si="2"/>
        <v>117.5</v>
      </c>
    </row>
    <row r="28" spans="1:9" ht="16.5" thickBot="1" x14ac:dyDescent="0.3">
      <c r="A28" s="1"/>
      <c r="B28" s="14" t="s">
        <v>41</v>
      </c>
      <c r="C28" s="15" t="s">
        <v>80</v>
      </c>
      <c r="D28" s="22" t="s">
        <v>8</v>
      </c>
      <c r="E28" s="20">
        <v>2</v>
      </c>
      <c r="F28" s="26">
        <v>111.99</v>
      </c>
      <c r="G28" s="27">
        <f t="shared" si="0"/>
        <v>223.98</v>
      </c>
      <c r="H28" s="26">
        <f t="shared" si="1"/>
        <v>124.02</v>
      </c>
      <c r="I28" s="27">
        <f t="shared" si="2"/>
        <v>248.04</v>
      </c>
    </row>
    <row r="29" spans="1:9" ht="16.5" thickBot="1" x14ac:dyDescent="0.3">
      <c r="A29" s="1"/>
      <c r="B29" s="14" t="s">
        <v>42</v>
      </c>
      <c r="C29" s="15" t="s">
        <v>81</v>
      </c>
      <c r="D29" s="22" t="s">
        <v>8</v>
      </c>
      <c r="E29" s="20">
        <v>26</v>
      </c>
      <c r="F29" s="26">
        <v>1.89</v>
      </c>
      <c r="G29" s="27">
        <f t="shared" si="0"/>
        <v>49.14</v>
      </c>
      <c r="H29" s="26">
        <f t="shared" si="1"/>
        <v>2.09</v>
      </c>
      <c r="I29" s="27">
        <f t="shared" si="2"/>
        <v>54.34</v>
      </c>
    </row>
    <row r="30" spans="1:9" ht="16.5" thickBot="1" x14ac:dyDescent="0.3">
      <c r="A30" s="1"/>
      <c r="B30" s="14" t="s">
        <v>43</v>
      </c>
      <c r="C30" s="15" t="s">
        <v>82</v>
      </c>
      <c r="D30" s="22" t="s">
        <v>11</v>
      </c>
      <c r="E30" s="20">
        <v>1</v>
      </c>
      <c r="F30" s="26">
        <v>1.51</v>
      </c>
      <c r="G30" s="27">
        <f t="shared" si="0"/>
        <v>1.51</v>
      </c>
      <c r="H30" s="26">
        <f t="shared" si="1"/>
        <v>1.67</v>
      </c>
      <c r="I30" s="27">
        <f t="shared" si="2"/>
        <v>1.67</v>
      </c>
    </row>
    <row r="31" spans="1:9" ht="16.5" thickBot="1" x14ac:dyDescent="0.3">
      <c r="A31" s="1"/>
      <c r="B31" s="14" t="s">
        <v>44</v>
      </c>
      <c r="C31" s="15" t="s">
        <v>85</v>
      </c>
      <c r="D31" s="22" t="s">
        <v>8</v>
      </c>
      <c r="E31" s="20">
        <v>118</v>
      </c>
      <c r="F31" s="26">
        <v>0.06</v>
      </c>
      <c r="G31" s="27">
        <f t="shared" si="0"/>
        <v>7.08</v>
      </c>
      <c r="H31" s="26">
        <f t="shared" si="1"/>
        <v>7.0000000000000007E-2</v>
      </c>
      <c r="I31" s="27">
        <f t="shared" si="2"/>
        <v>8.26</v>
      </c>
    </row>
    <row r="32" spans="1:9" ht="16.5" thickBot="1" x14ac:dyDescent="0.3">
      <c r="A32" s="1"/>
      <c r="B32" s="14" t="s">
        <v>45</v>
      </c>
      <c r="C32" s="15" t="s">
        <v>86</v>
      </c>
      <c r="D32" s="22" t="s">
        <v>11</v>
      </c>
      <c r="E32" s="20">
        <v>40</v>
      </c>
      <c r="F32" s="26">
        <v>0.21</v>
      </c>
      <c r="G32" s="27">
        <f t="shared" si="0"/>
        <v>8.4</v>
      </c>
      <c r="H32" s="26">
        <f t="shared" si="1"/>
        <v>0.23</v>
      </c>
      <c r="I32" s="27">
        <f t="shared" si="2"/>
        <v>9.1999999999999993</v>
      </c>
    </row>
    <row r="33" spans="1:9" ht="16.5" thickBot="1" x14ac:dyDescent="0.3">
      <c r="A33" s="1"/>
      <c r="B33" s="14" t="s">
        <v>46</v>
      </c>
      <c r="C33" s="15" t="s">
        <v>87</v>
      </c>
      <c r="D33" s="22" t="s">
        <v>8</v>
      </c>
      <c r="E33" s="20">
        <v>9</v>
      </c>
      <c r="F33" s="26">
        <v>14.09</v>
      </c>
      <c r="G33" s="27">
        <f t="shared" si="0"/>
        <v>126.81</v>
      </c>
      <c r="H33" s="26">
        <f t="shared" si="1"/>
        <v>15.6</v>
      </c>
      <c r="I33" s="27">
        <f t="shared" si="2"/>
        <v>140.4</v>
      </c>
    </row>
    <row r="34" spans="1:9" ht="16.5" thickBot="1" x14ac:dyDescent="0.3">
      <c r="A34" s="1"/>
      <c r="B34" s="14" t="s">
        <v>47</v>
      </c>
      <c r="C34" s="15" t="s">
        <v>88</v>
      </c>
      <c r="D34" s="22" t="s">
        <v>8</v>
      </c>
      <c r="E34" s="20">
        <v>3</v>
      </c>
      <c r="F34" s="26">
        <v>3</v>
      </c>
      <c r="G34" s="27">
        <f t="shared" si="0"/>
        <v>9</v>
      </c>
      <c r="H34" s="26">
        <f t="shared" si="1"/>
        <v>3.32</v>
      </c>
      <c r="I34" s="27">
        <f t="shared" si="2"/>
        <v>9.9600000000000009</v>
      </c>
    </row>
    <row r="35" spans="1:9" ht="16.5" thickBot="1" x14ac:dyDescent="0.3">
      <c r="A35" s="1"/>
      <c r="B35" s="14" t="s">
        <v>83</v>
      </c>
      <c r="C35" s="15" t="s">
        <v>89</v>
      </c>
      <c r="D35" s="22" t="s">
        <v>8</v>
      </c>
      <c r="E35" s="20">
        <v>6</v>
      </c>
      <c r="F35" s="26">
        <v>6</v>
      </c>
      <c r="G35" s="27">
        <f t="shared" si="0"/>
        <v>36</v>
      </c>
      <c r="H35" s="26">
        <f t="shared" si="1"/>
        <v>6.64</v>
      </c>
      <c r="I35" s="27">
        <f t="shared" si="2"/>
        <v>39.840000000000003</v>
      </c>
    </row>
    <row r="36" spans="1:9" ht="16.5" thickBot="1" x14ac:dyDescent="0.3">
      <c r="A36" s="1"/>
      <c r="B36" s="14" t="s">
        <v>84</v>
      </c>
      <c r="C36" s="15" t="s">
        <v>90</v>
      </c>
      <c r="D36" s="22" t="s">
        <v>8</v>
      </c>
      <c r="E36" s="20">
        <v>3</v>
      </c>
      <c r="F36" s="26">
        <v>10.61</v>
      </c>
      <c r="G36" s="27">
        <f t="shared" si="0"/>
        <v>31.83</v>
      </c>
      <c r="H36" s="26">
        <f t="shared" si="1"/>
        <v>11.75</v>
      </c>
      <c r="I36" s="27">
        <f t="shared" si="2"/>
        <v>35.25</v>
      </c>
    </row>
    <row r="37" spans="1:9" ht="16.5" thickBot="1" x14ac:dyDescent="0.3">
      <c r="A37" s="1"/>
      <c r="B37" s="14" t="s">
        <v>93</v>
      </c>
      <c r="C37" s="15" t="s">
        <v>91</v>
      </c>
      <c r="D37" s="22" t="s">
        <v>11</v>
      </c>
      <c r="E37" s="20">
        <v>4</v>
      </c>
      <c r="F37" s="26">
        <v>2.95</v>
      </c>
      <c r="G37" s="27">
        <f t="shared" si="0"/>
        <v>11.8</v>
      </c>
      <c r="H37" s="26">
        <f t="shared" si="1"/>
        <v>3.27</v>
      </c>
      <c r="I37" s="27">
        <f t="shared" si="2"/>
        <v>13.08</v>
      </c>
    </row>
    <row r="38" spans="1:9" ht="16.5" thickBot="1" x14ac:dyDescent="0.3">
      <c r="A38" s="1"/>
      <c r="B38" s="14" t="s">
        <v>94</v>
      </c>
      <c r="C38" s="15" t="s">
        <v>92</v>
      </c>
      <c r="D38" s="22" t="s">
        <v>11</v>
      </c>
      <c r="E38" s="20">
        <v>12</v>
      </c>
      <c r="F38" s="26">
        <v>1.06</v>
      </c>
      <c r="G38" s="27">
        <f t="shared" si="0"/>
        <v>12.72</v>
      </c>
      <c r="H38" s="26">
        <f t="shared" si="1"/>
        <v>1.17</v>
      </c>
      <c r="I38" s="27">
        <f t="shared" si="2"/>
        <v>14.04</v>
      </c>
    </row>
    <row r="39" spans="1:9" ht="19.5" thickBot="1" x14ac:dyDescent="0.3">
      <c r="A39" s="1"/>
      <c r="B39" s="14" t="s">
        <v>98</v>
      </c>
      <c r="C39" s="15" t="s">
        <v>95</v>
      </c>
      <c r="D39" s="22" t="s">
        <v>139</v>
      </c>
      <c r="E39" s="20">
        <v>0.5</v>
      </c>
      <c r="F39" s="26">
        <v>112.13</v>
      </c>
      <c r="G39" s="27">
        <f t="shared" si="0"/>
        <v>56.07</v>
      </c>
      <c r="H39" s="26">
        <f t="shared" si="1"/>
        <v>124.17</v>
      </c>
      <c r="I39" s="27">
        <f t="shared" si="2"/>
        <v>62.09</v>
      </c>
    </row>
    <row r="40" spans="1:9" ht="19.5" thickBot="1" x14ac:dyDescent="0.3">
      <c r="A40" s="1"/>
      <c r="B40" s="14" t="s">
        <v>99</v>
      </c>
      <c r="C40" s="15" t="s">
        <v>96</v>
      </c>
      <c r="D40" s="22" t="s">
        <v>139</v>
      </c>
      <c r="E40" s="20">
        <v>2</v>
      </c>
      <c r="F40" s="26">
        <v>19.05</v>
      </c>
      <c r="G40" s="27">
        <f t="shared" si="0"/>
        <v>38.1</v>
      </c>
      <c r="H40" s="26">
        <f t="shared" si="1"/>
        <v>21.1</v>
      </c>
      <c r="I40" s="27">
        <f t="shared" si="2"/>
        <v>42.2</v>
      </c>
    </row>
    <row r="41" spans="1:9" ht="16.5" thickBot="1" x14ac:dyDescent="0.3">
      <c r="A41" s="1"/>
      <c r="B41" s="14" t="s">
        <v>100</v>
      </c>
      <c r="C41" s="15" t="s">
        <v>97</v>
      </c>
      <c r="D41" s="22" t="s">
        <v>8</v>
      </c>
      <c r="E41" s="20">
        <v>2</v>
      </c>
      <c r="F41" s="26">
        <v>176.83</v>
      </c>
      <c r="G41" s="27">
        <f t="shared" si="0"/>
        <v>353.66</v>
      </c>
      <c r="H41" s="26">
        <f t="shared" si="1"/>
        <v>195.82</v>
      </c>
      <c r="I41" s="27">
        <f t="shared" si="2"/>
        <v>391.64</v>
      </c>
    </row>
    <row r="42" spans="1:9" ht="16.5" thickBot="1" x14ac:dyDescent="0.3">
      <c r="A42" s="1"/>
      <c r="B42" s="21" t="s">
        <v>9</v>
      </c>
      <c r="C42" s="41" t="s">
        <v>49</v>
      </c>
      <c r="D42" s="42"/>
      <c r="E42" s="42"/>
      <c r="F42" s="24"/>
      <c r="G42" s="25"/>
      <c r="H42" s="25"/>
      <c r="I42" s="25"/>
    </row>
    <row r="43" spans="1:9" ht="16.5" thickBot="1" x14ac:dyDescent="0.3">
      <c r="A43" s="1"/>
      <c r="B43" s="16" t="s">
        <v>12</v>
      </c>
      <c r="C43" s="15" t="s">
        <v>101</v>
      </c>
      <c r="D43" s="22" t="s">
        <v>48</v>
      </c>
      <c r="E43" s="20">
        <v>1</v>
      </c>
      <c r="F43" s="28">
        <v>232.08</v>
      </c>
      <c r="G43" s="27">
        <f t="shared" si="0"/>
        <v>232.08</v>
      </c>
      <c r="H43" s="26">
        <f t="shared" si="1"/>
        <v>257.01</v>
      </c>
      <c r="I43" s="27">
        <f t="shared" si="2"/>
        <v>257.01</v>
      </c>
    </row>
    <row r="44" spans="1:9" ht="16.5" thickBot="1" x14ac:dyDescent="0.3">
      <c r="A44" s="1"/>
      <c r="B44" s="16" t="s">
        <v>13</v>
      </c>
      <c r="C44" s="15" t="s">
        <v>102</v>
      </c>
      <c r="D44" s="22" t="s">
        <v>8</v>
      </c>
      <c r="E44" s="20">
        <v>1</v>
      </c>
      <c r="F44" s="28">
        <v>20.88</v>
      </c>
      <c r="G44" s="27">
        <f t="shared" si="0"/>
        <v>20.88</v>
      </c>
      <c r="H44" s="26">
        <f t="shared" si="1"/>
        <v>23.12</v>
      </c>
      <c r="I44" s="27">
        <f t="shared" si="2"/>
        <v>23.12</v>
      </c>
    </row>
    <row r="45" spans="1:9" ht="16.5" thickBot="1" x14ac:dyDescent="0.3">
      <c r="A45" s="1"/>
      <c r="B45" s="16" t="s">
        <v>14</v>
      </c>
      <c r="C45" s="15" t="s">
        <v>103</v>
      </c>
      <c r="D45" s="22" t="s">
        <v>8</v>
      </c>
      <c r="E45" s="20">
        <v>2</v>
      </c>
      <c r="F45" s="28">
        <v>43</v>
      </c>
      <c r="G45" s="27">
        <f t="shared" si="0"/>
        <v>86</v>
      </c>
      <c r="H45" s="26">
        <f t="shared" si="1"/>
        <v>47.62</v>
      </c>
      <c r="I45" s="27">
        <f t="shared" si="2"/>
        <v>95.24</v>
      </c>
    </row>
    <row r="46" spans="1:9" ht="16.5" thickBot="1" x14ac:dyDescent="0.3">
      <c r="A46" s="1"/>
      <c r="B46" s="16" t="s">
        <v>15</v>
      </c>
      <c r="C46" s="15" t="s">
        <v>104</v>
      </c>
      <c r="D46" s="22" t="s">
        <v>8</v>
      </c>
      <c r="E46" s="20">
        <v>2</v>
      </c>
      <c r="F46" s="28">
        <v>38.090000000000003</v>
      </c>
      <c r="G46" s="27">
        <f t="shared" si="0"/>
        <v>76.180000000000007</v>
      </c>
      <c r="H46" s="26">
        <f t="shared" si="1"/>
        <v>42.18</v>
      </c>
      <c r="I46" s="27">
        <f t="shared" si="2"/>
        <v>84.36</v>
      </c>
    </row>
    <row r="47" spans="1:9" ht="32.25" thickBot="1" x14ac:dyDescent="0.3">
      <c r="A47" s="1"/>
      <c r="B47" s="16" t="s">
        <v>16</v>
      </c>
      <c r="C47" s="15" t="s">
        <v>105</v>
      </c>
      <c r="D47" s="22" t="s">
        <v>8</v>
      </c>
      <c r="E47" s="20">
        <v>2</v>
      </c>
      <c r="F47" s="28">
        <v>30.77</v>
      </c>
      <c r="G47" s="27">
        <f t="shared" si="0"/>
        <v>61.54</v>
      </c>
      <c r="H47" s="26">
        <f t="shared" si="1"/>
        <v>34.07</v>
      </c>
      <c r="I47" s="27">
        <f t="shared" si="2"/>
        <v>68.14</v>
      </c>
    </row>
    <row r="48" spans="1:9" ht="16.5" thickBot="1" x14ac:dyDescent="0.3">
      <c r="A48" s="1"/>
      <c r="B48" s="16" t="s">
        <v>17</v>
      </c>
      <c r="C48" s="15" t="s">
        <v>106</v>
      </c>
      <c r="D48" s="22" t="s">
        <v>8</v>
      </c>
      <c r="E48" s="20">
        <v>2</v>
      </c>
      <c r="F48" s="28">
        <v>120.37</v>
      </c>
      <c r="G48" s="27">
        <f t="shared" si="0"/>
        <v>240.74</v>
      </c>
      <c r="H48" s="26">
        <f t="shared" si="1"/>
        <v>133.30000000000001</v>
      </c>
      <c r="I48" s="27">
        <f t="shared" si="2"/>
        <v>266.60000000000002</v>
      </c>
    </row>
    <row r="49" spans="1:9" ht="16.5" thickBot="1" x14ac:dyDescent="0.3">
      <c r="A49" s="1"/>
      <c r="B49" s="16" t="s">
        <v>18</v>
      </c>
      <c r="C49" s="15" t="s">
        <v>107</v>
      </c>
      <c r="D49" s="22" t="s">
        <v>8</v>
      </c>
      <c r="E49" s="20">
        <v>2</v>
      </c>
      <c r="F49" s="28">
        <v>22.38</v>
      </c>
      <c r="G49" s="27">
        <f t="shared" si="0"/>
        <v>44.76</v>
      </c>
      <c r="H49" s="26">
        <f t="shared" si="1"/>
        <v>24.78</v>
      </c>
      <c r="I49" s="27">
        <f t="shared" si="2"/>
        <v>49.56</v>
      </c>
    </row>
    <row r="50" spans="1:9" ht="16.5" thickBot="1" x14ac:dyDescent="0.3">
      <c r="A50" s="1"/>
      <c r="B50" s="16" t="s">
        <v>19</v>
      </c>
      <c r="C50" s="15" t="s">
        <v>108</v>
      </c>
      <c r="D50" s="22" t="s">
        <v>8</v>
      </c>
      <c r="E50" s="20">
        <v>2</v>
      </c>
      <c r="F50" s="28">
        <v>41.15</v>
      </c>
      <c r="G50" s="27">
        <f t="shared" si="0"/>
        <v>82.3</v>
      </c>
      <c r="H50" s="26">
        <f t="shared" si="1"/>
        <v>45.57</v>
      </c>
      <c r="I50" s="27">
        <f t="shared" si="2"/>
        <v>91.14</v>
      </c>
    </row>
    <row r="51" spans="1:9" ht="16.5" thickBot="1" x14ac:dyDescent="0.3">
      <c r="A51" s="1"/>
      <c r="B51" s="16" t="s">
        <v>20</v>
      </c>
      <c r="C51" s="15" t="s">
        <v>109</v>
      </c>
      <c r="D51" s="22" t="s">
        <v>8</v>
      </c>
      <c r="E51" s="20">
        <v>2</v>
      </c>
      <c r="F51" s="28">
        <v>24.94</v>
      </c>
      <c r="G51" s="27">
        <f t="shared" si="0"/>
        <v>49.88</v>
      </c>
      <c r="H51" s="26">
        <f t="shared" si="1"/>
        <v>27.62</v>
      </c>
      <c r="I51" s="27">
        <f t="shared" si="2"/>
        <v>55.24</v>
      </c>
    </row>
    <row r="52" spans="1:9" ht="16.5" thickBot="1" x14ac:dyDescent="0.3">
      <c r="A52" s="1"/>
      <c r="B52" s="16" t="s">
        <v>21</v>
      </c>
      <c r="C52" s="15" t="s">
        <v>110</v>
      </c>
      <c r="D52" s="22" t="s">
        <v>8</v>
      </c>
      <c r="E52" s="20">
        <v>2</v>
      </c>
      <c r="F52" s="28">
        <v>133.46</v>
      </c>
      <c r="G52" s="27">
        <f t="shared" si="0"/>
        <v>266.92</v>
      </c>
      <c r="H52" s="26">
        <f t="shared" si="1"/>
        <v>147.79</v>
      </c>
      <c r="I52" s="27">
        <f t="shared" si="2"/>
        <v>295.58</v>
      </c>
    </row>
    <row r="53" spans="1:9" ht="16.5" thickBot="1" x14ac:dyDescent="0.3">
      <c r="A53" s="1"/>
      <c r="B53" s="16" t="s">
        <v>50</v>
      </c>
      <c r="C53" s="15" t="s">
        <v>111</v>
      </c>
      <c r="D53" s="22" t="s">
        <v>8</v>
      </c>
      <c r="E53" s="20">
        <v>2</v>
      </c>
      <c r="F53" s="28">
        <v>36.94</v>
      </c>
      <c r="G53" s="27">
        <f t="shared" si="0"/>
        <v>73.88</v>
      </c>
      <c r="H53" s="26">
        <f t="shared" si="1"/>
        <v>40.909999999999997</v>
      </c>
      <c r="I53" s="27">
        <f t="shared" si="2"/>
        <v>81.819999999999993</v>
      </c>
    </row>
    <row r="54" spans="1:9" ht="19.5" thickBot="1" x14ac:dyDescent="0.3">
      <c r="A54" s="1"/>
      <c r="B54" s="16" t="s">
        <v>51</v>
      </c>
      <c r="C54" s="15" t="s">
        <v>116</v>
      </c>
      <c r="D54" s="22" t="s">
        <v>139</v>
      </c>
      <c r="E54" s="20">
        <v>2</v>
      </c>
      <c r="F54" s="28">
        <v>38.72</v>
      </c>
      <c r="G54" s="27">
        <f t="shared" si="0"/>
        <v>77.44</v>
      </c>
      <c r="H54" s="26">
        <f t="shared" si="1"/>
        <v>42.88</v>
      </c>
      <c r="I54" s="27">
        <f t="shared" si="2"/>
        <v>85.76</v>
      </c>
    </row>
    <row r="55" spans="1:9" ht="16.5" thickBot="1" x14ac:dyDescent="0.3">
      <c r="A55" s="1"/>
      <c r="B55" s="16" t="s">
        <v>52</v>
      </c>
      <c r="C55" s="15" t="s">
        <v>112</v>
      </c>
      <c r="D55" s="22" t="s">
        <v>8</v>
      </c>
      <c r="E55" s="20">
        <v>2</v>
      </c>
      <c r="F55" s="28">
        <v>216.05</v>
      </c>
      <c r="G55" s="27">
        <f t="shared" si="0"/>
        <v>432.1</v>
      </c>
      <c r="H55" s="26">
        <f t="shared" si="1"/>
        <v>239.25</v>
      </c>
      <c r="I55" s="27">
        <f t="shared" si="2"/>
        <v>478.5</v>
      </c>
    </row>
    <row r="56" spans="1:9" ht="16.5" thickBot="1" x14ac:dyDescent="0.3">
      <c r="A56" s="1"/>
      <c r="B56" s="16" t="s">
        <v>53</v>
      </c>
      <c r="C56" s="15" t="s">
        <v>113</v>
      </c>
      <c r="D56" s="22" t="s">
        <v>11</v>
      </c>
      <c r="E56" s="20">
        <v>1.5</v>
      </c>
      <c r="F56" s="28">
        <v>97.84</v>
      </c>
      <c r="G56" s="27">
        <f t="shared" si="0"/>
        <v>146.76</v>
      </c>
      <c r="H56" s="26">
        <f t="shared" si="1"/>
        <v>108.35</v>
      </c>
      <c r="I56" s="27">
        <f t="shared" si="2"/>
        <v>162.53</v>
      </c>
    </row>
    <row r="57" spans="1:9" ht="16.5" thickBot="1" x14ac:dyDescent="0.3">
      <c r="A57" s="1"/>
      <c r="B57" s="16" t="s">
        <v>54</v>
      </c>
      <c r="C57" s="15" t="s">
        <v>114</v>
      </c>
      <c r="D57" s="22" t="s">
        <v>11</v>
      </c>
      <c r="E57" s="20">
        <v>40</v>
      </c>
      <c r="F57" s="28">
        <v>6.45</v>
      </c>
      <c r="G57" s="27">
        <f t="shared" si="0"/>
        <v>258</v>
      </c>
      <c r="H57" s="26">
        <f t="shared" si="1"/>
        <v>7.14</v>
      </c>
      <c r="I57" s="27">
        <f t="shared" si="2"/>
        <v>285.60000000000002</v>
      </c>
    </row>
    <row r="58" spans="1:9" ht="16.5" thickBot="1" x14ac:dyDescent="0.3">
      <c r="A58" s="1"/>
      <c r="B58" s="16" t="s">
        <v>55</v>
      </c>
      <c r="C58" s="15" t="s">
        <v>115</v>
      </c>
      <c r="D58" s="22" t="s">
        <v>11</v>
      </c>
      <c r="E58" s="20">
        <v>40</v>
      </c>
      <c r="F58" s="28">
        <v>2.6</v>
      </c>
      <c r="G58" s="27">
        <f t="shared" si="0"/>
        <v>104</v>
      </c>
      <c r="H58" s="26">
        <f t="shared" si="1"/>
        <v>2.88</v>
      </c>
      <c r="I58" s="27">
        <f t="shared" si="2"/>
        <v>115.2</v>
      </c>
    </row>
    <row r="59" spans="1:9" ht="16.5" thickBot="1" x14ac:dyDescent="0.3">
      <c r="A59" s="1"/>
      <c r="B59" s="16" t="s">
        <v>56</v>
      </c>
      <c r="C59" s="15" t="s">
        <v>120</v>
      </c>
      <c r="D59" s="22" t="s">
        <v>11</v>
      </c>
      <c r="E59" s="20">
        <v>40</v>
      </c>
      <c r="F59" s="28">
        <v>1.6</v>
      </c>
      <c r="G59" s="27">
        <f t="shared" si="0"/>
        <v>64</v>
      </c>
      <c r="H59" s="26">
        <f t="shared" si="1"/>
        <v>1.77</v>
      </c>
      <c r="I59" s="27">
        <f t="shared" si="2"/>
        <v>70.8</v>
      </c>
    </row>
    <row r="60" spans="1:9" ht="16.5" thickBot="1" x14ac:dyDescent="0.3">
      <c r="A60" s="1"/>
      <c r="B60" s="16" t="s">
        <v>57</v>
      </c>
      <c r="C60" s="15" t="s">
        <v>121</v>
      </c>
      <c r="D60" s="22" t="s">
        <v>11</v>
      </c>
      <c r="E60" s="20">
        <v>40</v>
      </c>
      <c r="F60" s="28">
        <v>1.4</v>
      </c>
      <c r="G60" s="27">
        <f t="shared" si="0"/>
        <v>56</v>
      </c>
      <c r="H60" s="26">
        <f t="shared" si="1"/>
        <v>1.55</v>
      </c>
      <c r="I60" s="27">
        <f t="shared" si="2"/>
        <v>62</v>
      </c>
    </row>
    <row r="61" spans="1:9" ht="16.5" thickBot="1" x14ac:dyDescent="0.3">
      <c r="A61" s="1"/>
      <c r="B61" s="16" t="s">
        <v>58</v>
      </c>
      <c r="C61" s="15" t="s">
        <v>122</v>
      </c>
      <c r="D61" s="22" t="s">
        <v>11</v>
      </c>
      <c r="E61" s="20">
        <v>40</v>
      </c>
      <c r="F61" s="28">
        <v>0.05</v>
      </c>
      <c r="G61" s="27">
        <f t="shared" si="0"/>
        <v>2</v>
      </c>
      <c r="H61" s="26">
        <f t="shared" si="1"/>
        <v>0.06</v>
      </c>
      <c r="I61" s="27">
        <f t="shared" si="2"/>
        <v>2.4</v>
      </c>
    </row>
    <row r="62" spans="1:9" ht="19.5" thickBot="1" x14ac:dyDescent="0.3">
      <c r="A62" s="1"/>
      <c r="B62" s="16" t="s">
        <v>59</v>
      </c>
      <c r="C62" s="15" t="s">
        <v>123</v>
      </c>
      <c r="D62" s="22" t="s">
        <v>139</v>
      </c>
      <c r="E62" s="20">
        <v>29</v>
      </c>
      <c r="F62" s="28">
        <v>2.2799999999999998</v>
      </c>
      <c r="G62" s="27">
        <f t="shared" si="0"/>
        <v>66.12</v>
      </c>
      <c r="H62" s="26">
        <f t="shared" si="1"/>
        <v>2.52</v>
      </c>
      <c r="I62" s="27">
        <f t="shared" si="2"/>
        <v>73.08</v>
      </c>
    </row>
    <row r="63" spans="1:9" ht="19.5" thickBot="1" x14ac:dyDescent="0.3">
      <c r="A63" s="1"/>
      <c r="B63" s="16" t="s">
        <v>60</v>
      </c>
      <c r="C63" s="15" t="s">
        <v>124</v>
      </c>
      <c r="D63" s="22" t="s">
        <v>139</v>
      </c>
      <c r="E63" s="20">
        <v>8</v>
      </c>
      <c r="F63" s="28">
        <v>6.58</v>
      </c>
      <c r="G63" s="27">
        <f t="shared" si="0"/>
        <v>52.64</v>
      </c>
      <c r="H63" s="26">
        <f t="shared" si="1"/>
        <v>7.29</v>
      </c>
      <c r="I63" s="27">
        <f t="shared" si="2"/>
        <v>58.32</v>
      </c>
    </row>
    <row r="64" spans="1:9" ht="16.5" thickBot="1" x14ac:dyDescent="0.3">
      <c r="A64" s="1"/>
      <c r="B64" s="16" t="s">
        <v>61</v>
      </c>
      <c r="C64" s="15" t="s">
        <v>126</v>
      </c>
      <c r="D64" s="22" t="s">
        <v>8</v>
      </c>
      <c r="E64" s="20">
        <v>11</v>
      </c>
      <c r="F64" s="28">
        <v>6.59</v>
      </c>
      <c r="G64" s="27">
        <f t="shared" si="0"/>
        <v>72.489999999999995</v>
      </c>
      <c r="H64" s="26">
        <f t="shared" si="1"/>
        <v>7.3</v>
      </c>
      <c r="I64" s="27">
        <f t="shared" si="2"/>
        <v>80.3</v>
      </c>
    </row>
    <row r="65" spans="1:9" ht="16.5" thickBot="1" x14ac:dyDescent="0.3">
      <c r="A65" s="1"/>
      <c r="B65" s="16" t="s">
        <v>117</v>
      </c>
      <c r="C65" s="15" t="s">
        <v>125</v>
      </c>
      <c r="D65" s="22" t="s">
        <v>8</v>
      </c>
      <c r="E65" s="20">
        <v>2</v>
      </c>
      <c r="F65" s="28">
        <v>8.69</v>
      </c>
      <c r="G65" s="27">
        <f t="shared" si="0"/>
        <v>17.38</v>
      </c>
      <c r="H65" s="26">
        <f t="shared" si="1"/>
        <v>9.6199999999999992</v>
      </c>
      <c r="I65" s="27">
        <f t="shared" si="2"/>
        <v>19.239999999999998</v>
      </c>
    </row>
    <row r="66" spans="1:9" ht="16.5" thickBot="1" x14ac:dyDescent="0.3">
      <c r="A66" s="1"/>
      <c r="B66" s="16" t="s">
        <v>118</v>
      </c>
      <c r="C66" s="15" t="s">
        <v>127</v>
      </c>
      <c r="D66" s="22" t="s">
        <v>8</v>
      </c>
      <c r="E66" s="20">
        <v>118</v>
      </c>
      <c r="F66" s="28">
        <v>0.85</v>
      </c>
      <c r="G66" s="27">
        <f t="shared" si="0"/>
        <v>100.3</v>
      </c>
      <c r="H66" s="26">
        <f t="shared" si="1"/>
        <v>0.94</v>
      </c>
      <c r="I66" s="27">
        <f t="shared" si="2"/>
        <v>110.92</v>
      </c>
    </row>
    <row r="67" spans="1:9" ht="16.5" thickBot="1" x14ac:dyDescent="0.3">
      <c r="A67" s="1"/>
      <c r="B67" s="16" t="s">
        <v>119</v>
      </c>
      <c r="C67" s="15" t="s">
        <v>128</v>
      </c>
      <c r="D67" s="22" t="s">
        <v>11</v>
      </c>
      <c r="E67" s="20">
        <v>221</v>
      </c>
      <c r="F67" s="28">
        <v>1.83</v>
      </c>
      <c r="G67" s="27">
        <f t="shared" si="0"/>
        <v>404.43</v>
      </c>
      <c r="H67" s="26">
        <f t="shared" si="1"/>
        <v>2.0299999999999998</v>
      </c>
      <c r="I67" s="27">
        <f t="shared" si="2"/>
        <v>448.63</v>
      </c>
    </row>
    <row r="68" spans="1:9" ht="16.5" thickBot="1" x14ac:dyDescent="0.3">
      <c r="A68" s="1"/>
      <c r="B68" s="16" t="s">
        <v>129</v>
      </c>
      <c r="C68" s="15" t="s">
        <v>134</v>
      </c>
      <c r="D68" s="22" t="s">
        <v>8</v>
      </c>
      <c r="E68" s="20">
        <v>1</v>
      </c>
      <c r="F68" s="28">
        <v>30.42</v>
      </c>
      <c r="G68" s="27">
        <f t="shared" si="0"/>
        <v>30.42</v>
      </c>
      <c r="H68" s="26">
        <f t="shared" si="1"/>
        <v>33.69</v>
      </c>
      <c r="I68" s="27">
        <f t="shared" si="2"/>
        <v>33.69</v>
      </c>
    </row>
    <row r="69" spans="1:9" ht="16.5" thickBot="1" x14ac:dyDescent="0.3">
      <c r="A69" s="1"/>
      <c r="B69" s="16" t="s">
        <v>130</v>
      </c>
      <c r="C69" s="15" t="s">
        <v>135</v>
      </c>
      <c r="D69" s="22" t="s">
        <v>8</v>
      </c>
      <c r="E69" s="20">
        <v>1</v>
      </c>
      <c r="F69" s="28">
        <v>25.49</v>
      </c>
      <c r="G69" s="27">
        <f t="shared" si="0"/>
        <v>25.49</v>
      </c>
      <c r="H69" s="26">
        <f t="shared" si="1"/>
        <v>28.23</v>
      </c>
      <c r="I69" s="27">
        <f t="shared" si="2"/>
        <v>28.23</v>
      </c>
    </row>
    <row r="70" spans="1:9" ht="16.5" thickBot="1" x14ac:dyDescent="0.3">
      <c r="A70" s="1"/>
      <c r="B70" s="16" t="s">
        <v>131</v>
      </c>
      <c r="C70" s="15" t="s">
        <v>136</v>
      </c>
      <c r="D70" s="22" t="s">
        <v>8</v>
      </c>
      <c r="E70" s="20">
        <v>11</v>
      </c>
      <c r="F70" s="28">
        <v>14.47</v>
      </c>
      <c r="G70" s="27">
        <f t="shared" si="0"/>
        <v>159.16999999999999</v>
      </c>
      <c r="H70" s="26">
        <f t="shared" si="1"/>
        <v>16.02</v>
      </c>
      <c r="I70" s="27">
        <f t="shared" si="2"/>
        <v>176.22</v>
      </c>
    </row>
    <row r="71" spans="1:9" ht="16.5" thickBot="1" x14ac:dyDescent="0.3">
      <c r="A71" s="1"/>
      <c r="B71" s="16" t="s">
        <v>132</v>
      </c>
      <c r="C71" s="15" t="s">
        <v>137</v>
      </c>
      <c r="D71" s="22" t="s">
        <v>48</v>
      </c>
      <c r="E71" s="20">
        <v>1</v>
      </c>
      <c r="F71" s="28">
        <v>101.55</v>
      </c>
      <c r="G71" s="27">
        <f t="shared" si="0"/>
        <v>101.55</v>
      </c>
      <c r="H71" s="26">
        <f t="shared" si="1"/>
        <v>112.46</v>
      </c>
      <c r="I71" s="27">
        <f t="shared" si="2"/>
        <v>112.46</v>
      </c>
    </row>
    <row r="72" spans="1:9" ht="16.5" thickBot="1" x14ac:dyDescent="0.3">
      <c r="A72" s="1"/>
      <c r="B72" s="16" t="s">
        <v>133</v>
      </c>
      <c r="C72" s="15" t="s">
        <v>138</v>
      </c>
      <c r="D72" s="22" t="s">
        <v>8</v>
      </c>
      <c r="E72" s="20">
        <v>4</v>
      </c>
      <c r="F72" s="28">
        <v>145.09</v>
      </c>
      <c r="G72" s="27">
        <f t="shared" si="0"/>
        <v>580.36</v>
      </c>
      <c r="H72" s="26">
        <f t="shared" si="1"/>
        <v>160.66999999999999</v>
      </c>
      <c r="I72" s="27">
        <f t="shared" si="2"/>
        <v>642.67999999999995</v>
      </c>
    </row>
    <row r="73" spans="1:9" ht="16.5" thickBot="1" x14ac:dyDescent="0.3">
      <c r="B73" s="16"/>
      <c r="C73" s="37" t="s">
        <v>10</v>
      </c>
      <c r="D73" s="22"/>
      <c r="E73" s="20"/>
      <c r="F73" s="28"/>
      <c r="G73" s="38">
        <f>SUM(G10:G72)</f>
        <v>19186.579999999991</v>
      </c>
      <c r="H73" s="26"/>
      <c r="I73" s="38">
        <f>SUM(I10:I72)</f>
        <v>21247.63</v>
      </c>
    </row>
    <row r="74" spans="1:9" ht="18.75" x14ac:dyDescent="0.25">
      <c r="C74" s="18"/>
      <c r="F74" s="31"/>
      <c r="G74" s="32"/>
    </row>
    <row r="75" spans="1:9" ht="18.75" x14ac:dyDescent="0.25">
      <c r="C75" s="18"/>
      <c r="F75" s="31"/>
      <c r="G75" s="32"/>
    </row>
    <row r="76" spans="1:9" ht="15.75" x14ac:dyDescent="0.25">
      <c r="C76" s="19"/>
    </row>
    <row r="77" spans="1:9" x14ac:dyDescent="0.25">
      <c r="C77" s="29"/>
      <c r="D77" s="29"/>
      <c r="E77" s="29"/>
      <c r="F77" s="29"/>
      <c r="G77" s="29"/>
    </row>
  </sheetData>
  <mergeCells count="7">
    <mergeCell ref="C9:E9"/>
    <mergeCell ref="C42:E42"/>
    <mergeCell ref="F7:G7"/>
    <mergeCell ref="H7:I7"/>
    <mergeCell ref="C2:E2"/>
    <mergeCell ref="D5:E5"/>
    <mergeCell ref="D6:E6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2023-03-22T10:38:40Z</cp:lastPrinted>
  <dcterms:created xsi:type="dcterms:W3CDTF">2022-02-02T14:22:36Z</dcterms:created>
  <dcterms:modified xsi:type="dcterms:W3CDTF">2023-03-22T10:38:53Z</dcterms:modified>
</cp:coreProperties>
</file>