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0" yWindow="0" windowWidth="28800" windowHeight="1230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2" l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/>
  <c r="H42" i="2"/>
  <c r="I42" i="2"/>
  <c r="H43" i="2"/>
  <c r="I43" i="2" s="1"/>
  <c r="H44" i="2"/>
  <c r="I44" i="2" s="1"/>
  <c r="H45" i="2"/>
  <c r="I45" i="2" s="1"/>
  <c r="H47" i="2"/>
  <c r="I47" i="2" s="1"/>
  <c r="H48" i="2"/>
  <c r="I48" i="2" s="1"/>
  <c r="H49" i="2"/>
  <c r="I49" i="2"/>
  <c r="H50" i="2"/>
  <c r="I50" i="2" s="1"/>
  <c r="H51" i="2"/>
  <c r="I51" i="2" s="1"/>
  <c r="H52" i="2"/>
  <c r="I52" i="2" s="1"/>
  <c r="H53" i="2"/>
  <c r="I53" i="2" s="1"/>
  <c r="H54" i="2"/>
  <c r="I54" i="2"/>
  <c r="H55" i="2"/>
  <c r="I55" i="2" s="1"/>
  <c r="H56" i="2"/>
  <c r="I56" i="2" s="1"/>
  <c r="H57" i="2"/>
  <c r="I57" i="2" s="1"/>
  <c r="H58" i="2"/>
  <c r="I58" i="2"/>
  <c r="H59" i="2"/>
  <c r="I59" i="2" s="1"/>
  <c r="H60" i="2"/>
  <c r="I60" i="2" s="1"/>
  <c r="H61" i="2"/>
  <c r="I61" i="2"/>
  <c r="H62" i="2"/>
  <c r="I62" i="2" s="1"/>
  <c r="H63" i="2"/>
  <c r="I63" i="2" s="1"/>
  <c r="H64" i="2"/>
  <c r="I64" i="2" s="1"/>
  <c r="H65" i="2"/>
  <c r="I65" i="2" s="1"/>
  <c r="H66" i="2"/>
  <c r="I66" i="2" s="1"/>
  <c r="H68" i="2"/>
  <c r="I68" i="2" s="1"/>
  <c r="H69" i="2"/>
  <c r="I69" i="2" s="1"/>
  <c r="H70" i="2"/>
  <c r="I70" i="2" s="1"/>
  <c r="H10" i="2"/>
  <c r="I10" i="2" s="1"/>
  <c r="G70" i="2" l="1"/>
  <c r="G69" i="2"/>
  <c r="G68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71" i="2" l="1"/>
</calcChain>
</file>

<file path=xl/sharedStrings.xml><?xml version="1.0" encoding="utf-8"?>
<sst xmlns="http://schemas.openxmlformats.org/spreadsheetml/2006/main" count="196" uniqueCount="138">
  <si>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</si>
  <si>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</si>
  <si>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</si>
  <si>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</si>
  <si>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</si>
  <si>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</si>
  <si>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</si>
  <si>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</si>
  <si>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vnt.</t>
  </si>
  <si>
    <t>2.</t>
  </si>
  <si>
    <t>3.</t>
  </si>
  <si>
    <t xml:space="preserve">Bendra vertė be PVM: </t>
  </si>
  <si>
    <t>m</t>
  </si>
  <si>
    <t>3.1</t>
  </si>
  <si>
    <t>3.2</t>
  </si>
  <si>
    <t>3.3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</si>
  <si>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</si>
  <si>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</si>
  <si>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</si>
  <si>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</si>
  <si>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</si>
  <si>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</si>
  <si>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</si>
  <si>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</si>
  <si>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</si>
  <si>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</si>
  <si>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</si>
  <si>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1.1</t>
  </si>
  <si>
    <t>1.2</t>
  </si>
  <si>
    <t>1.3</t>
  </si>
  <si>
    <t>1.4</t>
  </si>
  <si>
    <t>1.5</t>
  </si>
  <si>
    <t>1.6</t>
  </si>
  <si>
    <t>1.7</t>
  </si>
  <si>
    <t>1.8</t>
  </si>
  <si>
    <t>MEDŽIAGOS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</si>
  <si>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</si>
  <si>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</si>
  <si>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</si>
  <si>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</si>
  <si>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</si>
  <si>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</si>
  <si>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</si>
  <si>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</si>
  <si>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</si>
  <si>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</si>
  <si>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</si>
  <si>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</si>
  <si>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</si>
  <si>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</si>
  <si>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</si>
  <si>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</si>
  <si>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</si>
  <si>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MONTAVIMAS</t>
  </si>
  <si>
    <t>2.12</t>
  </si>
  <si>
    <t>2.13</t>
  </si>
  <si>
    <t>2.14</t>
  </si>
  <si>
    <t>2.15</t>
  </si>
  <si>
    <t>2.16</t>
  </si>
  <si>
    <t>DEMONTAVIMAS</t>
  </si>
  <si>
    <t>STATINIO PROJEKTO PAVADINIMAS:
MARIŲ G. KAUNE REKONSTRAVIMO PROJEKTAS
Elektroninių ryšių dalies (telekomunikacijos) kiekių žiniaraštis</t>
  </si>
  <si>
    <t>ELEKTRONINIŲ RYŠIŲ DALIS (TELEKOMUNIKACIJOS)</t>
  </si>
  <si>
    <t>Telefoninis šulinys RKŠ 2-3</t>
  </si>
  <si>
    <t>PE vamzdis d110mm (kabeliui)</t>
  </si>
  <si>
    <t>PE vamzdis d110mm (kanalizacijai)</t>
  </si>
  <si>
    <t>PE vamzdis d110mm (rezervinis)</t>
  </si>
  <si>
    <t>Optinis kabelis 12xOF/SM</t>
  </si>
  <si>
    <t>Optinis kabelis 5x2x12xg</t>
  </si>
  <si>
    <t>Optinis kabelis 48x1x0.125</t>
  </si>
  <si>
    <t>Optinis kabelis 12x1x0.125</t>
  </si>
  <si>
    <t>Optinis kabelis 24x1x0.125</t>
  </si>
  <si>
    <t>Optinis kabelis 4x6xSML</t>
  </si>
  <si>
    <t>Mova kabeliui 12xOF/SM</t>
  </si>
  <si>
    <t>Mova kabeliui 5x2x12xg</t>
  </si>
  <si>
    <t>Atsišakojimo mova 48x1x2 0.125=24+12+12</t>
  </si>
  <si>
    <t>Mova kabeliui 12x1x0.125</t>
  </si>
  <si>
    <t>Mova kabeliui 24x1x0.125</t>
  </si>
  <si>
    <t>Mova kabeliui 4x6xSML</t>
  </si>
  <si>
    <t>Mova kabeliui 48x1x2 0.125</t>
  </si>
  <si>
    <t>1.26</t>
  </si>
  <si>
    <t>1.27</t>
  </si>
  <si>
    <t>1.28</t>
  </si>
  <si>
    <t>1.29</t>
  </si>
  <si>
    <t>1.30</t>
  </si>
  <si>
    <t>1.31</t>
  </si>
  <si>
    <t>1.32</t>
  </si>
  <si>
    <t>Kabelis varinis 5x4x0,4</t>
  </si>
  <si>
    <t>Kabelis varinis 100x2x0,5</t>
  </si>
  <si>
    <t>Kabelis varinis 20x2x0,5</t>
  </si>
  <si>
    <t>Kabelis varinis 50x4x0,4</t>
  </si>
  <si>
    <t>Kabelis varinis 50x2x0,5</t>
  </si>
  <si>
    <t>Kabelis varinis 10x2</t>
  </si>
  <si>
    <t>Kabelis varinis 50x2x0,4</t>
  </si>
  <si>
    <t>Kabelis varinis 50x2x0,4 (tranšėjoje)</t>
  </si>
  <si>
    <t>Mova kabeliui 50x2x0,4</t>
  </si>
  <si>
    <t>Mova kabeliui 5x4x0,4</t>
  </si>
  <si>
    <t>Mova kabeliui 100x2x0,5</t>
  </si>
  <si>
    <t>Mova kabeliui 20x2x0,5</t>
  </si>
  <si>
    <t>Atsišakojimo mova 50x4x0,4=5x4+25x4+15x4</t>
  </si>
  <si>
    <t>Mova kabeliui 50x2x0,5</t>
  </si>
  <si>
    <t>Mova kabeliui 10x2</t>
  </si>
  <si>
    <t>Cgates 12 skaidulų optinis kabelis</t>
  </si>
  <si>
    <t>1.33</t>
  </si>
  <si>
    <t>1.34</t>
  </si>
  <si>
    <t>1.35</t>
  </si>
  <si>
    <t>1.36</t>
  </si>
  <si>
    <t>Jungimo mova FOSC-400A4</t>
  </si>
  <si>
    <t>Kelio dangos plokštė 1200x900x120mm</t>
  </si>
  <si>
    <t>Tranšėjos kasimas</t>
  </si>
  <si>
    <t>Vamzdžio paklojimas</t>
  </si>
  <si>
    <t>Kabelio įtraukimas į vamzdį</t>
  </si>
  <si>
    <t>Rezervinio vamzdžio paklojimas (užvedimas į šulinį) 8x2=16vnt</t>
  </si>
  <si>
    <t>Šulinio įrengimas</t>
  </si>
  <si>
    <t>Montuojamo šulinio montavimas ant esamos kanalizacijos</t>
  </si>
  <si>
    <t>Ryšių kabelinis šulinys RKŠ 2-8 (montuojamas, ketinis liukas, g/b žiedas po liuku, atskiras dugnas)</t>
  </si>
  <si>
    <t>Kanalizacijos vamzdžio paklojimas:</t>
  </si>
  <si>
    <t>2 vamzdžių paklojimas šalia esamos kanalizacijos 2x36m</t>
  </si>
  <si>
    <t>1 vamzdžio 1x3m</t>
  </si>
  <si>
    <t>2 vamzdžių 2x32m</t>
  </si>
  <si>
    <t>4 vamzdžių 4x49m</t>
  </si>
  <si>
    <t>Atsišakojimo movos montavimas</t>
  </si>
  <si>
    <t>Jungimo movų montavimas</t>
  </si>
  <si>
    <t>2.7.1</t>
  </si>
  <si>
    <t>2.7.2</t>
  </si>
  <si>
    <t>2.7.3</t>
  </si>
  <si>
    <t>2.7.4</t>
  </si>
  <si>
    <t>Kabelių pratraukimas kanalizacijoje</t>
  </si>
  <si>
    <t>Esamo kabelio išvėrimas ir pratraukimas proj. kanalizacija</t>
  </si>
  <si>
    <t>Cgates optinio kabelio kanalizacijoje montavimas</t>
  </si>
  <si>
    <t>Jungimo movos montavimas</t>
  </si>
  <si>
    <t>Esamo Cgates kabelio išvėrimas ir pratraukimas proj. kanalizacija</t>
  </si>
  <si>
    <t>Esamo Cgates kabelio išvėrimas (demontavimas)</t>
  </si>
  <si>
    <t>Esamo šulinio demontavimas</t>
  </si>
  <si>
    <t>Esamų ryšių kabelių išvėrimas</t>
  </si>
  <si>
    <t>Esamų ryšių kanalizacijos demontavimas</t>
  </si>
  <si>
    <t>Ryšių kanalizacijos apsaugojimas plokštėmis (tranšėjos kasimas 312m, plokštės padėjimas 260vnt.)</t>
  </si>
  <si>
    <t>Indeksuotų darbų įkainių lentelė</t>
  </si>
  <si>
    <t xml:space="preserve"> Vieneto kaina po įkainių perskaičiavimo, koeficienas 1,1074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</si>
</sst>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1"/>
      <color rgb="FFFF0000"/>
      <name val="Arial Baltic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9" fillId="0" borderId="12" xfId="0" applyNumberFormat="1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0" fontId="12" fillId="0" borderId="6" xfId="0" applyFont="1" applyBorder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9" fillId="2" borderId="3" xfId="0" applyNumberFormat="1" applyFont="1" applyFill="1" applyBorder="1" applyAlignment="1" applyProtection="1">
      <alignment horizontal="right" wrapText="1"/>
      <protection hidden="1"/>
    </xf>
    <xf numFmtId="2" fontId="9" fillId="2" borderId="4" xfId="0" applyNumberFormat="1" applyFont="1" applyFill="1" applyBorder="1" applyAlignment="1" applyProtection="1">
      <alignment horizontal="right"/>
      <protection hidden="1"/>
    </xf>
    <xf numFmtId="2" fontId="9" fillId="0" borderId="12" xfId="0" applyNumberFormat="1" applyFont="1" applyBorder="1" applyAlignment="1" applyProtection="1">
      <alignment horizontal="right" wrapText="1"/>
      <protection hidden="1"/>
    </xf>
    <xf numFmtId="2" fontId="9" fillId="0" borderId="12" xfId="0" applyNumberFormat="1" applyFont="1" applyBorder="1" applyAlignment="1" applyProtection="1">
      <alignment horizontal="right"/>
      <protection hidden="1"/>
    </xf>
    <xf numFmtId="2" fontId="9" fillId="0" borderId="12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1" fillId="0" borderId="0" xfId="0" applyFont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2" fontId="13" fillId="0" borderId="12" xfId="0" applyNumberFormat="1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workbookViewId="0">
      <selection activeCell="C2" sqref="C2:E2"/>
    </sheetView>
  </sheetViews>
  <sheetFormatPr defaultRowHeight="15" x14ac:dyDescent="0.25"/>
  <cols>
    <col min="1" max="1" width="5.28515625" customWidth="1"/>
    <col min="2" max="2" width="7.5703125" customWidth="1"/>
    <col min="3" max="3" width="69.28515625" style="20" customWidth="1"/>
    <col min="4" max="4" width="10.85546875" customWidth="1"/>
    <col min="5" max="5" width="12.28515625" customWidth="1"/>
    <col min="6" max="9" width="14.85546875" customWidth="1"/>
  </cols>
  <sheetData>
    <row r="1" spans="1:9" x14ac:dyDescent="0.25">
      <c r="A1" s="1"/>
      <c r="B1" s="1"/>
      <c r="C1" s="2"/>
      <c r="D1" s="1"/>
      <c r="E1" s="1"/>
      <c r="F1" s="1"/>
      <c r="G1" s="1"/>
    </row>
    <row r="2" spans="1:9" ht="55.15" customHeight="1" x14ac:dyDescent="0.25">
      <c r="A2" s="1"/>
      <c r="B2" s="1"/>
      <c r="C2" s="47" t="s">
        <v>60</v>
      </c>
      <c r="D2" s="47"/>
      <c r="E2" s="47"/>
      <c r="F2" s="1"/>
      <c r="G2" s="1"/>
    </row>
    <row r="3" spans="1:9" ht="41.45" customHeight="1" x14ac:dyDescent="0.25">
      <c r="A3" s="1"/>
      <c r="B3" s="1"/>
      <c r="C3" s="37" t="s">
        <v>136</v>
      </c>
      <c r="D3" s="28"/>
      <c r="E3" s="28"/>
      <c r="F3" s="1"/>
      <c r="G3" s="1"/>
    </row>
    <row r="4" spans="1:9" x14ac:dyDescent="0.25">
      <c r="A4" s="1"/>
      <c r="B4" s="3"/>
      <c r="C4" s="3"/>
      <c r="D4" s="3"/>
      <c r="E4" s="3"/>
      <c r="F4" s="3"/>
      <c r="G4" s="3"/>
    </row>
    <row r="5" spans="1:9" ht="18.75" x14ac:dyDescent="0.3">
      <c r="A5" s="1"/>
      <c r="B5" s="1"/>
      <c r="C5" s="4" t="s">
        <v>61</v>
      </c>
      <c r="D5" s="48"/>
      <c r="E5" s="48"/>
      <c r="F5" s="1"/>
      <c r="G5" s="1"/>
    </row>
    <row r="6" spans="1:9" ht="16.5" thickBot="1" x14ac:dyDescent="0.3">
      <c r="A6" s="1"/>
      <c r="B6" s="5"/>
      <c r="C6" s="2"/>
      <c r="D6" s="48"/>
      <c r="E6" s="48"/>
      <c r="F6" s="1"/>
      <c r="G6" s="1"/>
    </row>
    <row r="7" spans="1:9" ht="16.5" thickBot="1" x14ac:dyDescent="0.3">
      <c r="A7" s="1"/>
      <c r="B7" s="6" t="s">
        <v>0</v>
      </c>
      <c r="C7" s="7" t="s">
        <v>1</v>
      </c>
      <c r="D7" s="7" t="s">
        <v>2</v>
      </c>
      <c r="E7" s="8" t="s">
        <v>3</v>
      </c>
      <c r="F7" s="45" t="s">
        <v>4</v>
      </c>
      <c r="G7" s="46"/>
      <c r="H7" s="45" t="s">
        <v>4</v>
      </c>
      <c r="I7" s="46"/>
    </row>
    <row r="8" spans="1:9" ht="79.5" thickBot="1" x14ac:dyDescent="0.3">
      <c r="A8" s="1"/>
      <c r="B8" s="9"/>
      <c r="C8" s="10"/>
      <c r="D8" s="10"/>
      <c r="E8" s="11"/>
      <c r="F8" s="39" t="s">
        <v>5</v>
      </c>
      <c r="G8" s="40" t="s">
        <v>6</v>
      </c>
      <c r="H8" s="38" t="s">
        <v>137</v>
      </c>
      <c r="I8" s="40" t="s">
        <v>6</v>
      </c>
    </row>
    <row r="9" spans="1:9" ht="16.5" thickBot="1" x14ac:dyDescent="0.3">
      <c r="A9" s="1"/>
      <c r="B9" s="12" t="s">
        <v>7</v>
      </c>
      <c r="C9" s="49" t="s">
        <v>35</v>
      </c>
      <c r="D9" s="50"/>
      <c r="E9" s="50"/>
      <c r="F9" s="13"/>
      <c r="G9" s="14"/>
      <c r="H9" s="14"/>
      <c r="I9" s="14"/>
    </row>
    <row r="10" spans="1:9" ht="16.5" thickBot="1" x14ac:dyDescent="0.3">
      <c r="A10" s="1"/>
      <c r="B10" s="15" t="s">
        <v>27</v>
      </c>
      <c r="C10" s="16" t="s">
        <v>62</v>
      </c>
      <c r="D10" s="17" t="s">
        <v>8</v>
      </c>
      <c r="E10" s="24">
        <v>1</v>
      </c>
      <c r="F10" s="33">
        <v>462</v>
      </c>
      <c r="G10" s="34">
        <f>ROUND(F10*E10,2)</f>
        <v>462</v>
      </c>
      <c r="H10" s="33">
        <f>ROUND(F10*1.1074,2)</f>
        <v>511.62</v>
      </c>
      <c r="I10" s="34">
        <f>ROUND(H10*E10,2)</f>
        <v>511.62</v>
      </c>
    </row>
    <row r="11" spans="1:9" ht="32.25" thickBot="1" x14ac:dyDescent="0.3">
      <c r="A11" s="1"/>
      <c r="B11" s="15" t="s">
        <v>28</v>
      </c>
      <c r="C11" s="16" t="s">
        <v>114</v>
      </c>
      <c r="D11" s="17" t="s">
        <v>8</v>
      </c>
      <c r="E11" s="24">
        <v>1</v>
      </c>
      <c r="F11" s="33">
        <v>465</v>
      </c>
      <c r="G11" s="34">
        <f t="shared" ref="G11:G70" si="0">ROUND(F11*E11,2)</f>
        <v>465</v>
      </c>
      <c r="H11" s="33">
        <f t="shared" ref="H11:H70" si="1">ROUND(F11*1.1074,2)</f>
        <v>514.94000000000005</v>
      </c>
      <c r="I11" s="34">
        <f t="shared" ref="I11:I70" si="2">ROUND(H11*E11,2)</f>
        <v>514.94000000000005</v>
      </c>
    </row>
    <row r="12" spans="1:9" ht="16.5" thickBot="1" x14ac:dyDescent="0.3">
      <c r="A12" s="1"/>
      <c r="B12" s="15" t="s">
        <v>29</v>
      </c>
      <c r="C12" s="16" t="s">
        <v>63</v>
      </c>
      <c r="D12" s="17" t="s">
        <v>12</v>
      </c>
      <c r="E12" s="24">
        <v>605</v>
      </c>
      <c r="F12" s="33">
        <v>2.88</v>
      </c>
      <c r="G12" s="34">
        <f t="shared" si="0"/>
        <v>1742.4</v>
      </c>
      <c r="H12" s="33">
        <f t="shared" si="1"/>
        <v>3.19</v>
      </c>
      <c r="I12" s="34">
        <f t="shared" si="2"/>
        <v>1929.95</v>
      </c>
    </row>
    <row r="13" spans="1:9" ht="16.5" thickBot="1" x14ac:dyDescent="0.3">
      <c r="A13" s="1"/>
      <c r="B13" s="15" t="s">
        <v>30</v>
      </c>
      <c r="C13" s="16" t="s">
        <v>64</v>
      </c>
      <c r="D13" s="17" t="s">
        <v>12</v>
      </c>
      <c r="E13" s="24">
        <v>335</v>
      </c>
      <c r="F13" s="33">
        <v>2.88</v>
      </c>
      <c r="G13" s="34">
        <f t="shared" si="0"/>
        <v>964.8</v>
      </c>
      <c r="H13" s="33">
        <f t="shared" si="1"/>
        <v>3.19</v>
      </c>
      <c r="I13" s="34">
        <f t="shared" si="2"/>
        <v>1068.6500000000001</v>
      </c>
    </row>
    <row r="14" spans="1:9" ht="16.5" thickBot="1" x14ac:dyDescent="0.3">
      <c r="A14" s="1"/>
      <c r="B14" s="15" t="s">
        <v>31</v>
      </c>
      <c r="C14" s="16" t="s">
        <v>65</v>
      </c>
      <c r="D14" s="17" t="s">
        <v>12</v>
      </c>
      <c r="E14" s="24">
        <v>386</v>
      </c>
      <c r="F14" s="33">
        <v>2.88</v>
      </c>
      <c r="G14" s="34">
        <f t="shared" si="0"/>
        <v>1111.68</v>
      </c>
      <c r="H14" s="33">
        <f t="shared" si="1"/>
        <v>3.19</v>
      </c>
      <c r="I14" s="34">
        <f t="shared" si="2"/>
        <v>1231.3399999999999</v>
      </c>
    </row>
    <row r="15" spans="1:9" ht="16.5" thickBot="1" x14ac:dyDescent="0.3">
      <c r="A15" s="1"/>
      <c r="B15" s="15" t="s">
        <v>32</v>
      </c>
      <c r="C15" s="16" t="s">
        <v>66</v>
      </c>
      <c r="D15" s="17" t="s">
        <v>12</v>
      </c>
      <c r="E15" s="24">
        <v>117</v>
      </c>
      <c r="F15" s="33">
        <v>0.69</v>
      </c>
      <c r="G15" s="34">
        <f t="shared" si="0"/>
        <v>80.73</v>
      </c>
      <c r="H15" s="33">
        <f t="shared" si="1"/>
        <v>0.76</v>
      </c>
      <c r="I15" s="34">
        <f t="shared" si="2"/>
        <v>88.92</v>
      </c>
    </row>
    <row r="16" spans="1:9" ht="16.5" thickBot="1" x14ac:dyDescent="0.3">
      <c r="A16" s="1"/>
      <c r="B16" s="15" t="s">
        <v>33</v>
      </c>
      <c r="C16" s="16" t="s">
        <v>67</v>
      </c>
      <c r="D16" s="17" t="s">
        <v>12</v>
      </c>
      <c r="E16" s="24">
        <v>78</v>
      </c>
      <c r="F16" s="33">
        <v>2.79</v>
      </c>
      <c r="G16" s="34">
        <f t="shared" si="0"/>
        <v>217.62</v>
      </c>
      <c r="H16" s="33">
        <f t="shared" si="1"/>
        <v>3.09</v>
      </c>
      <c r="I16" s="34">
        <f t="shared" si="2"/>
        <v>241.02</v>
      </c>
    </row>
    <row r="17" spans="1:9" ht="16.5" thickBot="1" x14ac:dyDescent="0.3">
      <c r="A17" s="1"/>
      <c r="B17" s="15" t="s">
        <v>34</v>
      </c>
      <c r="C17" s="16" t="s">
        <v>68</v>
      </c>
      <c r="D17" s="17" t="s">
        <v>12</v>
      </c>
      <c r="E17" s="24">
        <v>178</v>
      </c>
      <c r="F17" s="33">
        <v>1.1599999999999999</v>
      </c>
      <c r="G17" s="34">
        <f t="shared" si="0"/>
        <v>206.48</v>
      </c>
      <c r="H17" s="33">
        <f t="shared" si="1"/>
        <v>1.28</v>
      </c>
      <c r="I17" s="34">
        <f t="shared" si="2"/>
        <v>227.84</v>
      </c>
    </row>
    <row r="18" spans="1:9" ht="16.5" thickBot="1" x14ac:dyDescent="0.3">
      <c r="A18" s="1"/>
      <c r="B18" s="15" t="s">
        <v>36</v>
      </c>
      <c r="C18" s="16" t="s">
        <v>69</v>
      </c>
      <c r="D18" s="17" t="s">
        <v>12</v>
      </c>
      <c r="E18" s="24">
        <v>130</v>
      </c>
      <c r="F18" s="33">
        <v>0.69</v>
      </c>
      <c r="G18" s="34">
        <f t="shared" si="0"/>
        <v>89.7</v>
      </c>
      <c r="H18" s="33">
        <f t="shared" si="1"/>
        <v>0.76</v>
      </c>
      <c r="I18" s="34">
        <f t="shared" si="2"/>
        <v>98.8</v>
      </c>
    </row>
    <row r="19" spans="1:9" ht="16.5" thickBot="1" x14ac:dyDescent="0.3">
      <c r="A19" s="1"/>
      <c r="B19" s="15" t="s">
        <v>37</v>
      </c>
      <c r="C19" s="16" t="s">
        <v>70</v>
      </c>
      <c r="D19" s="17" t="s">
        <v>12</v>
      </c>
      <c r="E19" s="24">
        <v>382</v>
      </c>
      <c r="F19" s="33">
        <v>0.83</v>
      </c>
      <c r="G19" s="34">
        <f t="shared" si="0"/>
        <v>317.06</v>
      </c>
      <c r="H19" s="33">
        <f t="shared" si="1"/>
        <v>0.92</v>
      </c>
      <c r="I19" s="34">
        <f t="shared" si="2"/>
        <v>351.44</v>
      </c>
    </row>
    <row r="20" spans="1:9" ht="16.5" thickBot="1" x14ac:dyDescent="0.3">
      <c r="A20" s="1"/>
      <c r="B20" s="15" t="s">
        <v>38</v>
      </c>
      <c r="C20" s="16" t="s">
        <v>71</v>
      </c>
      <c r="D20" s="17" t="s">
        <v>12</v>
      </c>
      <c r="E20" s="24">
        <v>185</v>
      </c>
      <c r="F20" s="33">
        <v>0.83</v>
      </c>
      <c r="G20" s="34">
        <f t="shared" si="0"/>
        <v>153.55000000000001</v>
      </c>
      <c r="H20" s="33">
        <f t="shared" si="1"/>
        <v>0.92</v>
      </c>
      <c r="I20" s="34">
        <f t="shared" si="2"/>
        <v>170.2</v>
      </c>
    </row>
    <row r="21" spans="1:9" ht="16.5" thickBot="1" x14ac:dyDescent="0.3">
      <c r="A21" s="1"/>
      <c r="B21" s="15" t="s">
        <v>39</v>
      </c>
      <c r="C21" s="16" t="s">
        <v>72</v>
      </c>
      <c r="D21" s="17" t="s">
        <v>8</v>
      </c>
      <c r="E21" s="24">
        <v>2</v>
      </c>
      <c r="F21" s="33">
        <v>95</v>
      </c>
      <c r="G21" s="34">
        <f t="shared" si="0"/>
        <v>190</v>
      </c>
      <c r="H21" s="33">
        <f t="shared" si="1"/>
        <v>105.2</v>
      </c>
      <c r="I21" s="34">
        <f t="shared" si="2"/>
        <v>210.4</v>
      </c>
    </row>
    <row r="22" spans="1:9" ht="16.5" thickBot="1" x14ac:dyDescent="0.3">
      <c r="A22" s="1"/>
      <c r="B22" s="15" t="s">
        <v>40</v>
      </c>
      <c r="C22" s="16" t="s">
        <v>73</v>
      </c>
      <c r="D22" s="17" t="s">
        <v>8</v>
      </c>
      <c r="E22" s="24">
        <v>2</v>
      </c>
      <c r="F22" s="33">
        <v>420</v>
      </c>
      <c r="G22" s="34">
        <f t="shared" si="0"/>
        <v>840</v>
      </c>
      <c r="H22" s="33">
        <f t="shared" si="1"/>
        <v>465.11</v>
      </c>
      <c r="I22" s="34">
        <f t="shared" si="2"/>
        <v>930.22</v>
      </c>
    </row>
    <row r="23" spans="1:9" ht="16.5" thickBot="1" x14ac:dyDescent="0.3">
      <c r="A23" s="1"/>
      <c r="B23" s="15" t="s">
        <v>41</v>
      </c>
      <c r="C23" s="16" t="s">
        <v>74</v>
      </c>
      <c r="D23" s="17" t="s">
        <v>8</v>
      </c>
      <c r="E23" s="24">
        <v>1</v>
      </c>
      <c r="F23" s="33">
        <v>125</v>
      </c>
      <c r="G23" s="34">
        <f t="shared" si="0"/>
        <v>125</v>
      </c>
      <c r="H23" s="33">
        <f t="shared" si="1"/>
        <v>138.43</v>
      </c>
      <c r="I23" s="34">
        <f t="shared" si="2"/>
        <v>138.43</v>
      </c>
    </row>
    <row r="24" spans="1:9" ht="16.5" thickBot="1" x14ac:dyDescent="0.3">
      <c r="A24" s="1"/>
      <c r="B24" s="15" t="s">
        <v>42</v>
      </c>
      <c r="C24" s="16" t="s">
        <v>75</v>
      </c>
      <c r="D24" s="17" t="s">
        <v>8</v>
      </c>
      <c r="E24" s="24">
        <v>2</v>
      </c>
      <c r="F24" s="33">
        <v>95</v>
      </c>
      <c r="G24" s="34">
        <f t="shared" si="0"/>
        <v>190</v>
      </c>
      <c r="H24" s="33">
        <f t="shared" si="1"/>
        <v>105.2</v>
      </c>
      <c r="I24" s="34">
        <f t="shared" si="2"/>
        <v>210.4</v>
      </c>
    </row>
    <row r="25" spans="1:9" ht="16.5" thickBot="1" x14ac:dyDescent="0.3">
      <c r="A25" s="1"/>
      <c r="B25" s="15" t="s">
        <v>43</v>
      </c>
      <c r="C25" s="16" t="s">
        <v>76</v>
      </c>
      <c r="D25" s="17" t="s">
        <v>8</v>
      </c>
      <c r="E25" s="24">
        <v>5</v>
      </c>
      <c r="F25" s="33">
        <v>95</v>
      </c>
      <c r="G25" s="34">
        <f t="shared" si="0"/>
        <v>475</v>
      </c>
      <c r="H25" s="33">
        <f t="shared" si="1"/>
        <v>105.2</v>
      </c>
      <c r="I25" s="34">
        <f t="shared" si="2"/>
        <v>526</v>
      </c>
    </row>
    <row r="26" spans="1:9" ht="16.5" thickBot="1" x14ac:dyDescent="0.3">
      <c r="A26" s="1"/>
      <c r="B26" s="15" t="s">
        <v>44</v>
      </c>
      <c r="C26" s="16" t="s">
        <v>77</v>
      </c>
      <c r="D26" s="17" t="s">
        <v>8</v>
      </c>
      <c r="E26" s="24">
        <v>2</v>
      </c>
      <c r="F26" s="33">
        <v>95</v>
      </c>
      <c r="G26" s="34">
        <f t="shared" si="0"/>
        <v>190</v>
      </c>
      <c r="H26" s="33">
        <f t="shared" si="1"/>
        <v>105.2</v>
      </c>
      <c r="I26" s="34">
        <f t="shared" si="2"/>
        <v>210.4</v>
      </c>
    </row>
    <row r="27" spans="1:9" ht="16.5" thickBot="1" x14ac:dyDescent="0.3">
      <c r="A27" s="1"/>
      <c r="B27" s="15" t="s">
        <v>45</v>
      </c>
      <c r="C27" s="16" t="s">
        <v>78</v>
      </c>
      <c r="D27" s="17" t="s">
        <v>8</v>
      </c>
      <c r="E27" s="24">
        <v>1</v>
      </c>
      <c r="F27" s="33">
        <v>125</v>
      </c>
      <c r="G27" s="34">
        <f t="shared" si="0"/>
        <v>125</v>
      </c>
      <c r="H27" s="33">
        <f t="shared" si="1"/>
        <v>138.43</v>
      </c>
      <c r="I27" s="34">
        <f t="shared" si="2"/>
        <v>138.43</v>
      </c>
    </row>
    <row r="28" spans="1:9" ht="16.5" thickBot="1" x14ac:dyDescent="0.3">
      <c r="A28" s="1"/>
      <c r="B28" s="15" t="s">
        <v>46</v>
      </c>
      <c r="C28" s="16" t="s">
        <v>93</v>
      </c>
      <c r="D28" s="17" t="s">
        <v>12</v>
      </c>
      <c r="E28" s="24">
        <v>610</v>
      </c>
      <c r="F28" s="33">
        <v>4.0999999999999996</v>
      </c>
      <c r="G28" s="34">
        <f t="shared" si="0"/>
        <v>2501</v>
      </c>
      <c r="H28" s="33">
        <f t="shared" si="1"/>
        <v>4.54</v>
      </c>
      <c r="I28" s="34">
        <f t="shared" si="2"/>
        <v>2769.4</v>
      </c>
    </row>
    <row r="29" spans="1:9" ht="16.5" thickBot="1" x14ac:dyDescent="0.3">
      <c r="A29" s="1"/>
      <c r="B29" s="15" t="s">
        <v>47</v>
      </c>
      <c r="C29" s="16" t="s">
        <v>86</v>
      </c>
      <c r="D29" s="17" t="s">
        <v>12</v>
      </c>
      <c r="E29" s="24">
        <v>98</v>
      </c>
      <c r="F29" s="33">
        <v>1.17</v>
      </c>
      <c r="G29" s="34">
        <f t="shared" si="0"/>
        <v>114.66</v>
      </c>
      <c r="H29" s="33">
        <f t="shared" si="1"/>
        <v>1.3</v>
      </c>
      <c r="I29" s="34">
        <f t="shared" si="2"/>
        <v>127.4</v>
      </c>
    </row>
    <row r="30" spans="1:9" ht="16.5" thickBot="1" x14ac:dyDescent="0.3">
      <c r="A30" s="1"/>
      <c r="B30" s="15" t="s">
        <v>48</v>
      </c>
      <c r="C30" s="16" t="s">
        <v>87</v>
      </c>
      <c r="D30" s="17" t="s">
        <v>12</v>
      </c>
      <c r="E30" s="24">
        <v>97</v>
      </c>
      <c r="F30" s="33">
        <v>7.5</v>
      </c>
      <c r="G30" s="34">
        <f t="shared" si="0"/>
        <v>727.5</v>
      </c>
      <c r="H30" s="33">
        <f t="shared" si="1"/>
        <v>8.31</v>
      </c>
      <c r="I30" s="34">
        <f t="shared" si="2"/>
        <v>806.07</v>
      </c>
    </row>
    <row r="31" spans="1:9" ht="16.5" thickBot="1" x14ac:dyDescent="0.3">
      <c r="A31" s="1"/>
      <c r="B31" s="15" t="s">
        <v>49</v>
      </c>
      <c r="C31" s="16" t="s">
        <v>88</v>
      </c>
      <c r="D31" s="17" t="s">
        <v>12</v>
      </c>
      <c r="E31" s="24">
        <v>97</v>
      </c>
      <c r="F31" s="33">
        <v>1.98</v>
      </c>
      <c r="G31" s="34">
        <f t="shared" si="0"/>
        <v>192.06</v>
      </c>
      <c r="H31" s="33">
        <f t="shared" si="1"/>
        <v>2.19</v>
      </c>
      <c r="I31" s="34">
        <f t="shared" si="2"/>
        <v>212.43</v>
      </c>
    </row>
    <row r="32" spans="1:9" ht="16.5" thickBot="1" x14ac:dyDescent="0.3">
      <c r="A32" s="1"/>
      <c r="B32" s="15" t="s">
        <v>50</v>
      </c>
      <c r="C32" s="16" t="s">
        <v>89</v>
      </c>
      <c r="D32" s="17" t="s">
        <v>12</v>
      </c>
      <c r="E32" s="24">
        <v>78</v>
      </c>
      <c r="F32" s="33">
        <v>7.5</v>
      </c>
      <c r="G32" s="34">
        <f t="shared" si="0"/>
        <v>585</v>
      </c>
      <c r="H32" s="33">
        <f t="shared" si="1"/>
        <v>8.31</v>
      </c>
      <c r="I32" s="34">
        <f t="shared" si="2"/>
        <v>648.17999999999995</v>
      </c>
    </row>
    <row r="33" spans="1:9" ht="16.5" thickBot="1" x14ac:dyDescent="0.3">
      <c r="A33" s="1"/>
      <c r="B33" s="15" t="s">
        <v>51</v>
      </c>
      <c r="C33" s="16" t="s">
        <v>90</v>
      </c>
      <c r="D33" s="17" t="s">
        <v>12</v>
      </c>
      <c r="E33" s="24">
        <v>103</v>
      </c>
      <c r="F33" s="33">
        <v>4.0999999999999996</v>
      </c>
      <c r="G33" s="34">
        <f t="shared" si="0"/>
        <v>422.3</v>
      </c>
      <c r="H33" s="33">
        <f t="shared" si="1"/>
        <v>4.54</v>
      </c>
      <c r="I33" s="34">
        <f t="shared" si="2"/>
        <v>467.62</v>
      </c>
    </row>
    <row r="34" spans="1:9" ht="16.5" thickBot="1" x14ac:dyDescent="0.3">
      <c r="A34" s="1"/>
      <c r="B34" s="15" t="s">
        <v>52</v>
      </c>
      <c r="C34" s="16" t="s">
        <v>91</v>
      </c>
      <c r="D34" s="17" t="s">
        <v>12</v>
      </c>
      <c r="E34" s="24">
        <v>97</v>
      </c>
      <c r="F34" s="33">
        <v>1.17</v>
      </c>
      <c r="G34" s="34">
        <f t="shared" si="0"/>
        <v>113.49</v>
      </c>
      <c r="H34" s="33">
        <f t="shared" si="1"/>
        <v>1.3</v>
      </c>
      <c r="I34" s="34">
        <f t="shared" si="2"/>
        <v>126.1</v>
      </c>
    </row>
    <row r="35" spans="1:9" ht="16.5" thickBot="1" x14ac:dyDescent="0.3">
      <c r="A35" s="1"/>
      <c r="B35" s="15" t="s">
        <v>79</v>
      </c>
      <c r="C35" s="16" t="s">
        <v>92</v>
      </c>
      <c r="D35" s="17" t="s">
        <v>12</v>
      </c>
      <c r="E35" s="24">
        <v>103</v>
      </c>
      <c r="F35" s="33">
        <v>4.0999999999999996</v>
      </c>
      <c r="G35" s="34">
        <f t="shared" si="0"/>
        <v>422.3</v>
      </c>
      <c r="H35" s="33">
        <f t="shared" si="1"/>
        <v>4.54</v>
      </c>
      <c r="I35" s="34">
        <f t="shared" si="2"/>
        <v>467.62</v>
      </c>
    </row>
    <row r="36" spans="1:9" ht="16.5" thickBot="1" x14ac:dyDescent="0.3">
      <c r="A36" s="1"/>
      <c r="B36" s="15" t="s">
        <v>80</v>
      </c>
      <c r="C36" s="16" t="s">
        <v>94</v>
      </c>
      <c r="D36" s="17" t="s">
        <v>8</v>
      </c>
      <c r="E36" s="24">
        <v>4</v>
      </c>
      <c r="F36" s="33">
        <v>29</v>
      </c>
      <c r="G36" s="34">
        <f t="shared" si="0"/>
        <v>116</v>
      </c>
      <c r="H36" s="33">
        <f t="shared" si="1"/>
        <v>32.11</v>
      </c>
      <c r="I36" s="34">
        <f t="shared" si="2"/>
        <v>128.44</v>
      </c>
    </row>
    <row r="37" spans="1:9" ht="16.5" thickBot="1" x14ac:dyDescent="0.3">
      <c r="A37" s="1"/>
      <c r="B37" s="15" t="s">
        <v>81</v>
      </c>
      <c r="C37" s="16" t="s">
        <v>95</v>
      </c>
      <c r="D37" s="17" t="s">
        <v>8</v>
      </c>
      <c r="E37" s="24">
        <v>2</v>
      </c>
      <c r="F37" s="33">
        <v>25</v>
      </c>
      <c r="G37" s="34">
        <f t="shared" si="0"/>
        <v>50</v>
      </c>
      <c r="H37" s="33">
        <f t="shared" si="1"/>
        <v>27.69</v>
      </c>
      <c r="I37" s="34">
        <f t="shared" si="2"/>
        <v>55.38</v>
      </c>
    </row>
    <row r="38" spans="1:9" ht="16.5" thickBot="1" x14ac:dyDescent="0.3">
      <c r="A38" s="1"/>
      <c r="B38" s="15" t="s">
        <v>82</v>
      </c>
      <c r="C38" s="16" t="s">
        <v>96</v>
      </c>
      <c r="D38" s="17" t="s">
        <v>8</v>
      </c>
      <c r="E38" s="24">
        <v>2</v>
      </c>
      <c r="F38" s="33">
        <v>35</v>
      </c>
      <c r="G38" s="34">
        <f t="shared" si="0"/>
        <v>70</v>
      </c>
      <c r="H38" s="33">
        <f t="shared" si="1"/>
        <v>38.76</v>
      </c>
      <c r="I38" s="34">
        <f t="shared" si="2"/>
        <v>77.52</v>
      </c>
    </row>
    <row r="39" spans="1:9" ht="16.5" thickBot="1" x14ac:dyDescent="0.3">
      <c r="A39" s="1"/>
      <c r="B39" s="15" t="s">
        <v>83</v>
      </c>
      <c r="C39" s="16" t="s">
        <v>97</v>
      </c>
      <c r="D39" s="17" t="s">
        <v>8</v>
      </c>
      <c r="E39" s="24">
        <v>2</v>
      </c>
      <c r="F39" s="33">
        <v>27</v>
      </c>
      <c r="G39" s="34">
        <f t="shared" si="0"/>
        <v>54</v>
      </c>
      <c r="H39" s="33">
        <f t="shared" si="1"/>
        <v>29.9</v>
      </c>
      <c r="I39" s="34">
        <f t="shared" si="2"/>
        <v>59.8</v>
      </c>
    </row>
    <row r="40" spans="1:9" ht="16.5" thickBot="1" x14ac:dyDescent="0.3">
      <c r="A40" s="1"/>
      <c r="B40" s="15" t="s">
        <v>84</v>
      </c>
      <c r="C40" s="16" t="s">
        <v>98</v>
      </c>
      <c r="D40" s="17" t="s">
        <v>8</v>
      </c>
      <c r="E40" s="24">
        <v>1</v>
      </c>
      <c r="F40" s="33">
        <v>35</v>
      </c>
      <c r="G40" s="34">
        <f t="shared" si="0"/>
        <v>35</v>
      </c>
      <c r="H40" s="33">
        <f t="shared" si="1"/>
        <v>38.76</v>
      </c>
      <c r="I40" s="34">
        <f t="shared" si="2"/>
        <v>38.76</v>
      </c>
    </row>
    <row r="41" spans="1:9" ht="16.5" thickBot="1" x14ac:dyDescent="0.3">
      <c r="A41" s="1"/>
      <c r="B41" s="15" t="s">
        <v>85</v>
      </c>
      <c r="C41" s="16" t="s">
        <v>99</v>
      </c>
      <c r="D41" s="17" t="s">
        <v>8</v>
      </c>
      <c r="E41" s="24">
        <v>2</v>
      </c>
      <c r="F41" s="33">
        <v>29</v>
      </c>
      <c r="G41" s="34">
        <f t="shared" si="0"/>
        <v>58</v>
      </c>
      <c r="H41" s="33">
        <f t="shared" si="1"/>
        <v>32.11</v>
      </c>
      <c r="I41" s="34">
        <f t="shared" si="2"/>
        <v>64.22</v>
      </c>
    </row>
    <row r="42" spans="1:9" ht="16.5" thickBot="1" x14ac:dyDescent="0.3">
      <c r="A42" s="1"/>
      <c r="B42" s="15" t="s">
        <v>102</v>
      </c>
      <c r="C42" s="16" t="s">
        <v>100</v>
      </c>
      <c r="D42" s="17" t="s">
        <v>8</v>
      </c>
      <c r="E42" s="24">
        <v>2</v>
      </c>
      <c r="F42" s="33">
        <v>25</v>
      </c>
      <c r="G42" s="34">
        <f t="shared" si="0"/>
        <v>50</v>
      </c>
      <c r="H42" s="33">
        <f t="shared" si="1"/>
        <v>27.69</v>
      </c>
      <c r="I42" s="34">
        <f t="shared" si="2"/>
        <v>55.38</v>
      </c>
    </row>
    <row r="43" spans="1:9" ht="16.5" thickBot="1" x14ac:dyDescent="0.3">
      <c r="A43" s="1"/>
      <c r="B43" s="15" t="s">
        <v>103</v>
      </c>
      <c r="C43" s="16" t="s">
        <v>101</v>
      </c>
      <c r="D43" s="17" t="s">
        <v>12</v>
      </c>
      <c r="E43" s="24">
        <v>40</v>
      </c>
      <c r="F43" s="33">
        <v>0.46</v>
      </c>
      <c r="G43" s="34">
        <f t="shared" si="0"/>
        <v>18.399999999999999</v>
      </c>
      <c r="H43" s="33">
        <f t="shared" si="1"/>
        <v>0.51</v>
      </c>
      <c r="I43" s="34">
        <f t="shared" si="2"/>
        <v>20.399999999999999</v>
      </c>
    </row>
    <row r="44" spans="1:9" ht="16.5" thickBot="1" x14ac:dyDescent="0.3">
      <c r="A44" s="1"/>
      <c r="B44" s="15" t="s">
        <v>104</v>
      </c>
      <c r="C44" s="16" t="s">
        <v>106</v>
      </c>
      <c r="D44" s="17" t="s">
        <v>8</v>
      </c>
      <c r="E44" s="24">
        <v>1</v>
      </c>
      <c r="F44" s="33">
        <v>95</v>
      </c>
      <c r="G44" s="34">
        <f t="shared" si="0"/>
        <v>95</v>
      </c>
      <c r="H44" s="33">
        <f t="shared" si="1"/>
        <v>105.2</v>
      </c>
      <c r="I44" s="34">
        <f t="shared" si="2"/>
        <v>105.2</v>
      </c>
    </row>
    <row r="45" spans="1:9" ht="16.5" thickBot="1" x14ac:dyDescent="0.3">
      <c r="A45" s="1"/>
      <c r="B45" s="15" t="s">
        <v>105</v>
      </c>
      <c r="C45" s="16" t="s">
        <v>107</v>
      </c>
      <c r="D45" s="17" t="s">
        <v>8</v>
      </c>
      <c r="E45" s="24">
        <v>260</v>
      </c>
      <c r="F45" s="33">
        <v>76.8</v>
      </c>
      <c r="G45" s="34">
        <f t="shared" si="0"/>
        <v>19968</v>
      </c>
      <c r="H45" s="33">
        <f t="shared" si="1"/>
        <v>85.05</v>
      </c>
      <c r="I45" s="34">
        <f t="shared" si="2"/>
        <v>22113</v>
      </c>
    </row>
    <row r="46" spans="1:9" ht="16.5" thickBot="1" x14ac:dyDescent="0.3">
      <c r="A46" s="1"/>
      <c r="B46" s="25" t="s">
        <v>9</v>
      </c>
      <c r="C46" s="51" t="s">
        <v>53</v>
      </c>
      <c r="D46" s="52"/>
      <c r="E46" s="52"/>
      <c r="F46" s="29"/>
      <c r="G46" s="30"/>
      <c r="H46" s="30"/>
      <c r="I46" s="30"/>
    </row>
    <row r="47" spans="1:9" ht="16.5" thickBot="1" x14ac:dyDescent="0.3">
      <c r="A47" s="1"/>
      <c r="B47" s="19" t="s">
        <v>16</v>
      </c>
      <c r="C47" s="16" t="s">
        <v>108</v>
      </c>
      <c r="D47" s="17" t="s">
        <v>12</v>
      </c>
      <c r="E47" s="24">
        <v>605</v>
      </c>
      <c r="F47" s="35">
        <v>9</v>
      </c>
      <c r="G47" s="34">
        <f t="shared" si="0"/>
        <v>5445</v>
      </c>
      <c r="H47" s="33">
        <f t="shared" si="1"/>
        <v>9.9700000000000006</v>
      </c>
      <c r="I47" s="34">
        <f t="shared" si="2"/>
        <v>6031.85</v>
      </c>
    </row>
    <row r="48" spans="1:9" ht="16.5" thickBot="1" x14ac:dyDescent="0.3">
      <c r="A48" s="1"/>
      <c r="B48" s="19" t="s">
        <v>17</v>
      </c>
      <c r="C48" s="16" t="s">
        <v>109</v>
      </c>
      <c r="D48" s="17" t="s">
        <v>12</v>
      </c>
      <c r="E48" s="24">
        <v>605</v>
      </c>
      <c r="F48" s="35">
        <v>1.1499999999999999</v>
      </c>
      <c r="G48" s="34">
        <f t="shared" si="0"/>
        <v>695.75</v>
      </c>
      <c r="H48" s="33">
        <f t="shared" si="1"/>
        <v>1.27</v>
      </c>
      <c r="I48" s="34">
        <f t="shared" si="2"/>
        <v>768.35</v>
      </c>
    </row>
    <row r="49" spans="1:9" ht="16.5" thickBot="1" x14ac:dyDescent="0.3">
      <c r="A49" s="1"/>
      <c r="B49" s="19" t="s">
        <v>18</v>
      </c>
      <c r="C49" s="16" t="s">
        <v>110</v>
      </c>
      <c r="D49" s="17" t="s">
        <v>12</v>
      </c>
      <c r="E49" s="24">
        <v>610</v>
      </c>
      <c r="F49" s="35">
        <v>0.95</v>
      </c>
      <c r="G49" s="34">
        <f t="shared" si="0"/>
        <v>579.5</v>
      </c>
      <c r="H49" s="33">
        <f t="shared" si="1"/>
        <v>1.05</v>
      </c>
      <c r="I49" s="34">
        <f t="shared" si="2"/>
        <v>640.5</v>
      </c>
    </row>
    <row r="50" spans="1:9" ht="16.5" thickBot="1" x14ac:dyDescent="0.3">
      <c r="A50" s="1"/>
      <c r="B50" s="19" t="s">
        <v>19</v>
      </c>
      <c r="C50" s="16" t="s">
        <v>111</v>
      </c>
      <c r="D50" s="17" t="s">
        <v>12</v>
      </c>
      <c r="E50" s="24">
        <v>386</v>
      </c>
      <c r="F50" s="35">
        <v>1.1499999999999999</v>
      </c>
      <c r="G50" s="34">
        <f t="shared" si="0"/>
        <v>443.9</v>
      </c>
      <c r="H50" s="33">
        <f t="shared" si="1"/>
        <v>1.27</v>
      </c>
      <c r="I50" s="34">
        <f t="shared" si="2"/>
        <v>490.22</v>
      </c>
    </row>
    <row r="51" spans="1:9" ht="16.5" thickBot="1" x14ac:dyDescent="0.3">
      <c r="A51" s="1"/>
      <c r="B51" s="19" t="s">
        <v>20</v>
      </c>
      <c r="C51" s="16" t="s">
        <v>112</v>
      </c>
      <c r="D51" s="17" t="s">
        <v>8</v>
      </c>
      <c r="E51" s="24">
        <v>1</v>
      </c>
      <c r="F51" s="35">
        <v>250</v>
      </c>
      <c r="G51" s="34">
        <f t="shared" si="0"/>
        <v>250</v>
      </c>
      <c r="H51" s="33">
        <f t="shared" si="1"/>
        <v>276.85000000000002</v>
      </c>
      <c r="I51" s="34">
        <f t="shared" si="2"/>
        <v>276.85000000000002</v>
      </c>
    </row>
    <row r="52" spans="1:9" ht="16.5" thickBot="1" x14ac:dyDescent="0.3">
      <c r="A52" s="1"/>
      <c r="B52" s="19" t="s">
        <v>21</v>
      </c>
      <c r="C52" s="16" t="s">
        <v>113</v>
      </c>
      <c r="D52" s="17" t="s">
        <v>8</v>
      </c>
      <c r="E52" s="24">
        <v>1</v>
      </c>
      <c r="F52" s="35">
        <v>350</v>
      </c>
      <c r="G52" s="34">
        <f t="shared" si="0"/>
        <v>350</v>
      </c>
      <c r="H52" s="33">
        <f t="shared" si="1"/>
        <v>387.59</v>
      </c>
      <c r="I52" s="34">
        <f t="shared" si="2"/>
        <v>387.59</v>
      </c>
    </row>
    <row r="53" spans="1:9" ht="16.5" thickBot="1" x14ac:dyDescent="0.3">
      <c r="A53" s="1"/>
      <c r="B53" s="19" t="s">
        <v>22</v>
      </c>
      <c r="C53" s="26" t="s">
        <v>115</v>
      </c>
      <c r="D53" s="17"/>
      <c r="E53" s="24"/>
      <c r="F53" s="31"/>
      <c r="G53" s="32"/>
      <c r="H53" s="33">
        <f t="shared" si="1"/>
        <v>0</v>
      </c>
      <c r="I53" s="34">
        <f t="shared" si="2"/>
        <v>0</v>
      </c>
    </row>
    <row r="54" spans="1:9" ht="16.5" thickBot="1" x14ac:dyDescent="0.3">
      <c r="A54" s="1"/>
      <c r="B54" s="19" t="s">
        <v>122</v>
      </c>
      <c r="C54" s="16" t="s">
        <v>119</v>
      </c>
      <c r="D54" s="17" t="s">
        <v>12</v>
      </c>
      <c r="E54" s="24">
        <v>196</v>
      </c>
      <c r="F54" s="33">
        <v>1.1499999999999999</v>
      </c>
      <c r="G54" s="34">
        <f t="shared" si="0"/>
        <v>225.4</v>
      </c>
      <c r="H54" s="33">
        <f t="shared" si="1"/>
        <v>1.27</v>
      </c>
      <c r="I54" s="34">
        <f t="shared" si="2"/>
        <v>248.92</v>
      </c>
    </row>
    <row r="55" spans="1:9" ht="16.5" thickBot="1" x14ac:dyDescent="0.3">
      <c r="A55" s="1"/>
      <c r="B55" s="19" t="s">
        <v>123</v>
      </c>
      <c r="C55" s="27" t="s">
        <v>118</v>
      </c>
      <c r="D55" s="17" t="s">
        <v>12</v>
      </c>
      <c r="E55" s="24">
        <v>64</v>
      </c>
      <c r="F55" s="33">
        <v>1.1499999999999999</v>
      </c>
      <c r="G55" s="34">
        <f t="shared" si="0"/>
        <v>73.599999999999994</v>
      </c>
      <c r="H55" s="33">
        <f t="shared" si="1"/>
        <v>1.27</v>
      </c>
      <c r="I55" s="34">
        <f t="shared" si="2"/>
        <v>81.28</v>
      </c>
    </row>
    <row r="56" spans="1:9" ht="16.5" thickBot="1" x14ac:dyDescent="0.3">
      <c r="A56" s="1"/>
      <c r="B56" s="19" t="s">
        <v>124</v>
      </c>
      <c r="C56" s="16" t="s">
        <v>117</v>
      </c>
      <c r="D56" s="17" t="s">
        <v>12</v>
      </c>
      <c r="E56" s="24">
        <v>3</v>
      </c>
      <c r="F56" s="33">
        <v>1.1499999999999999</v>
      </c>
      <c r="G56" s="34">
        <f t="shared" si="0"/>
        <v>3.45</v>
      </c>
      <c r="H56" s="33">
        <f t="shared" si="1"/>
        <v>1.27</v>
      </c>
      <c r="I56" s="34">
        <f t="shared" si="2"/>
        <v>3.81</v>
      </c>
    </row>
    <row r="57" spans="1:9" ht="16.5" thickBot="1" x14ac:dyDescent="0.3">
      <c r="A57" s="1"/>
      <c r="B57" s="19" t="s">
        <v>125</v>
      </c>
      <c r="C57" s="16" t="s">
        <v>116</v>
      </c>
      <c r="D57" s="17" t="s">
        <v>12</v>
      </c>
      <c r="E57" s="24">
        <v>72</v>
      </c>
      <c r="F57" s="33">
        <v>1.1499999999999999</v>
      </c>
      <c r="G57" s="34">
        <f t="shared" si="0"/>
        <v>82.8</v>
      </c>
      <c r="H57" s="33">
        <f t="shared" si="1"/>
        <v>1.27</v>
      </c>
      <c r="I57" s="34">
        <f t="shared" si="2"/>
        <v>91.44</v>
      </c>
    </row>
    <row r="58" spans="1:9" ht="16.5" thickBot="1" x14ac:dyDescent="0.3">
      <c r="A58" s="1"/>
      <c r="B58" s="19" t="s">
        <v>23</v>
      </c>
      <c r="C58" s="16" t="s">
        <v>120</v>
      </c>
      <c r="D58" s="17" t="s">
        <v>8</v>
      </c>
      <c r="E58" s="24">
        <v>2</v>
      </c>
      <c r="F58" s="33">
        <v>350</v>
      </c>
      <c r="G58" s="34">
        <f t="shared" si="0"/>
        <v>700</v>
      </c>
      <c r="H58" s="33">
        <f t="shared" si="1"/>
        <v>387.59</v>
      </c>
      <c r="I58" s="34">
        <f t="shared" si="2"/>
        <v>775.18</v>
      </c>
    </row>
    <row r="59" spans="1:9" ht="16.5" thickBot="1" x14ac:dyDescent="0.3">
      <c r="A59" s="1"/>
      <c r="B59" s="19" t="s">
        <v>24</v>
      </c>
      <c r="C59" s="16" t="s">
        <v>121</v>
      </c>
      <c r="D59" s="17" t="s">
        <v>8</v>
      </c>
      <c r="E59" s="24">
        <v>30</v>
      </c>
      <c r="F59" s="33">
        <v>238.87</v>
      </c>
      <c r="G59" s="34">
        <f t="shared" si="0"/>
        <v>7166.1</v>
      </c>
      <c r="H59" s="33">
        <f t="shared" si="1"/>
        <v>264.52</v>
      </c>
      <c r="I59" s="34">
        <f t="shared" si="2"/>
        <v>7935.6</v>
      </c>
    </row>
    <row r="60" spans="1:9" ht="32.25" thickBot="1" x14ac:dyDescent="0.3">
      <c r="A60" s="1"/>
      <c r="B60" s="19" t="s">
        <v>25</v>
      </c>
      <c r="C60" s="16" t="s">
        <v>135</v>
      </c>
      <c r="D60" s="17" t="s">
        <v>8</v>
      </c>
      <c r="E60" s="24">
        <v>260</v>
      </c>
      <c r="F60" s="33">
        <v>29.4</v>
      </c>
      <c r="G60" s="34">
        <f t="shared" si="0"/>
        <v>7644</v>
      </c>
      <c r="H60" s="33">
        <f t="shared" si="1"/>
        <v>32.56</v>
      </c>
      <c r="I60" s="34">
        <f t="shared" si="2"/>
        <v>8465.6</v>
      </c>
    </row>
    <row r="61" spans="1:9" ht="16.5" thickBot="1" x14ac:dyDescent="0.3">
      <c r="A61" s="1"/>
      <c r="B61" s="19" t="s">
        <v>26</v>
      </c>
      <c r="C61" s="16" t="s">
        <v>126</v>
      </c>
      <c r="D61" s="17" t="s">
        <v>12</v>
      </c>
      <c r="E61" s="24">
        <v>1743</v>
      </c>
      <c r="F61" s="33">
        <v>0.95</v>
      </c>
      <c r="G61" s="34">
        <f t="shared" si="0"/>
        <v>1655.85</v>
      </c>
      <c r="H61" s="33">
        <f t="shared" si="1"/>
        <v>1.05</v>
      </c>
      <c r="I61" s="34">
        <f t="shared" si="2"/>
        <v>1830.15</v>
      </c>
    </row>
    <row r="62" spans="1:9" ht="16.5" thickBot="1" x14ac:dyDescent="0.3">
      <c r="A62" s="1"/>
      <c r="B62" s="19" t="s">
        <v>54</v>
      </c>
      <c r="C62" s="16" t="s">
        <v>127</v>
      </c>
      <c r="D62" s="17" t="s">
        <v>12</v>
      </c>
      <c r="E62" s="24">
        <v>67</v>
      </c>
      <c r="F62" s="33">
        <v>1.05</v>
      </c>
      <c r="G62" s="34">
        <f t="shared" si="0"/>
        <v>70.349999999999994</v>
      </c>
      <c r="H62" s="33">
        <f t="shared" si="1"/>
        <v>1.1599999999999999</v>
      </c>
      <c r="I62" s="34">
        <f t="shared" si="2"/>
        <v>77.72</v>
      </c>
    </row>
    <row r="63" spans="1:9" ht="16.5" thickBot="1" x14ac:dyDescent="0.3">
      <c r="A63" s="1"/>
      <c r="B63" s="19" t="s">
        <v>55</v>
      </c>
      <c r="C63" s="16" t="s">
        <v>128</v>
      </c>
      <c r="D63" s="17" t="s">
        <v>12</v>
      </c>
      <c r="E63" s="24">
        <v>40</v>
      </c>
      <c r="F63" s="33">
        <v>0.95</v>
      </c>
      <c r="G63" s="34">
        <f t="shared" si="0"/>
        <v>38</v>
      </c>
      <c r="H63" s="33">
        <f t="shared" si="1"/>
        <v>1.05</v>
      </c>
      <c r="I63" s="34">
        <f t="shared" si="2"/>
        <v>42</v>
      </c>
    </row>
    <row r="64" spans="1:9" ht="16.5" thickBot="1" x14ac:dyDescent="0.3">
      <c r="A64" s="1"/>
      <c r="B64" s="19" t="s">
        <v>56</v>
      </c>
      <c r="C64" s="16" t="s">
        <v>129</v>
      </c>
      <c r="D64" s="17" t="s">
        <v>8</v>
      </c>
      <c r="E64" s="24">
        <v>1</v>
      </c>
      <c r="F64" s="33">
        <v>108</v>
      </c>
      <c r="G64" s="34">
        <f t="shared" si="0"/>
        <v>108</v>
      </c>
      <c r="H64" s="33">
        <f t="shared" si="1"/>
        <v>119.6</v>
      </c>
      <c r="I64" s="34">
        <f t="shared" si="2"/>
        <v>119.6</v>
      </c>
    </row>
    <row r="65" spans="1:9" ht="16.5" thickBot="1" x14ac:dyDescent="0.3">
      <c r="A65" s="1"/>
      <c r="B65" s="19" t="s">
        <v>57</v>
      </c>
      <c r="C65" s="16" t="s">
        <v>130</v>
      </c>
      <c r="D65" s="17" t="s">
        <v>12</v>
      </c>
      <c r="E65" s="24">
        <v>33</v>
      </c>
      <c r="F65" s="33">
        <v>1.05</v>
      </c>
      <c r="G65" s="34">
        <f t="shared" si="0"/>
        <v>34.65</v>
      </c>
      <c r="H65" s="33">
        <f t="shared" si="1"/>
        <v>1.1599999999999999</v>
      </c>
      <c r="I65" s="34">
        <f t="shared" si="2"/>
        <v>38.28</v>
      </c>
    </row>
    <row r="66" spans="1:9" ht="16.5" thickBot="1" x14ac:dyDescent="0.3">
      <c r="A66" s="1"/>
      <c r="B66" s="19" t="s">
        <v>58</v>
      </c>
      <c r="C66" s="16" t="s">
        <v>131</v>
      </c>
      <c r="D66" s="17" t="s">
        <v>12</v>
      </c>
      <c r="E66" s="24">
        <v>35</v>
      </c>
      <c r="F66" s="33">
        <v>0.6</v>
      </c>
      <c r="G66" s="34">
        <f t="shared" si="0"/>
        <v>21</v>
      </c>
      <c r="H66" s="33">
        <f t="shared" si="1"/>
        <v>0.66</v>
      </c>
      <c r="I66" s="34">
        <f t="shared" si="2"/>
        <v>23.1</v>
      </c>
    </row>
    <row r="67" spans="1:9" ht="16.5" thickBot="1" x14ac:dyDescent="0.3">
      <c r="A67" s="1"/>
      <c r="B67" s="22" t="s">
        <v>10</v>
      </c>
      <c r="C67" s="43" t="s">
        <v>59</v>
      </c>
      <c r="D67" s="44"/>
      <c r="E67" s="44"/>
      <c r="F67" s="29"/>
      <c r="G67" s="30"/>
      <c r="H67" s="30"/>
      <c r="I67" s="30"/>
    </row>
    <row r="68" spans="1:9" ht="16.5" thickBot="1" x14ac:dyDescent="0.3">
      <c r="A68" s="1"/>
      <c r="B68" s="19" t="s">
        <v>13</v>
      </c>
      <c r="C68" s="16" t="s">
        <v>132</v>
      </c>
      <c r="D68" s="17" t="s">
        <v>8</v>
      </c>
      <c r="E68" s="24">
        <v>1</v>
      </c>
      <c r="F68" s="35">
        <v>125</v>
      </c>
      <c r="G68" s="34">
        <f t="shared" si="0"/>
        <v>125</v>
      </c>
      <c r="H68" s="33">
        <f t="shared" si="1"/>
        <v>138.43</v>
      </c>
      <c r="I68" s="34">
        <f t="shared" si="2"/>
        <v>138.43</v>
      </c>
    </row>
    <row r="69" spans="1:9" ht="16.5" thickBot="1" x14ac:dyDescent="0.3">
      <c r="A69" s="1"/>
      <c r="B69" s="19" t="s">
        <v>14</v>
      </c>
      <c r="C69" s="16" t="s">
        <v>133</v>
      </c>
      <c r="D69" s="17" t="s">
        <v>12</v>
      </c>
      <c r="E69" s="23">
        <v>820</v>
      </c>
      <c r="F69" s="18">
        <v>0.6</v>
      </c>
      <c r="G69" s="34">
        <f t="shared" si="0"/>
        <v>492</v>
      </c>
      <c r="H69" s="33">
        <f t="shared" si="1"/>
        <v>0.66</v>
      </c>
      <c r="I69" s="34">
        <f t="shared" si="2"/>
        <v>541.20000000000005</v>
      </c>
    </row>
    <row r="70" spans="1:9" ht="16.5" thickBot="1" x14ac:dyDescent="0.3">
      <c r="A70" s="1"/>
      <c r="B70" s="19" t="s">
        <v>15</v>
      </c>
      <c r="C70" s="16" t="s">
        <v>134</v>
      </c>
      <c r="D70" s="17" t="s">
        <v>12</v>
      </c>
      <c r="E70" s="23">
        <v>164</v>
      </c>
      <c r="F70" s="18">
        <v>11</v>
      </c>
      <c r="G70" s="34">
        <f t="shared" si="0"/>
        <v>1804</v>
      </c>
      <c r="H70" s="33">
        <f t="shared" si="1"/>
        <v>12.18</v>
      </c>
      <c r="I70" s="34">
        <f t="shared" si="2"/>
        <v>1997.52</v>
      </c>
    </row>
    <row r="71" spans="1:9" ht="16.5" thickBot="1" x14ac:dyDescent="0.3">
      <c r="B71" s="19"/>
      <c r="C71" s="41" t="s">
        <v>11</v>
      </c>
      <c r="D71" s="17"/>
      <c r="E71" s="23"/>
      <c r="F71" s="18"/>
      <c r="G71" s="42">
        <f>SUM(G10:G70)</f>
        <v>61547.079999999994</v>
      </c>
      <c r="H71" s="33"/>
      <c r="I71" s="42">
        <f>SUM(I10:I70)</f>
        <v>68147.109999999986</v>
      </c>
    </row>
    <row r="72" spans="1:9" ht="15.75" x14ac:dyDescent="0.25">
      <c r="C72" s="21"/>
    </row>
    <row r="73" spans="1:9" x14ac:dyDescent="0.25">
      <c r="C73" s="36"/>
      <c r="D73" s="36"/>
      <c r="E73" s="36"/>
      <c r="F73" s="36"/>
      <c r="G73" s="36"/>
    </row>
  </sheetData>
  <mergeCells count="8">
    <mergeCell ref="C67:E67"/>
    <mergeCell ref="F7:G7"/>
    <mergeCell ref="H7:I7"/>
    <mergeCell ref="C2:E2"/>
    <mergeCell ref="D5:E5"/>
    <mergeCell ref="D6:E6"/>
    <mergeCell ref="C9:E9"/>
    <mergeCell ref="C46:E46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2023-03-22T10:39:29Z</cp:lastPrinted>
  <dcterms:created xsi:type="dcterms:W3CDTF">2022-02-02T14:22:36Z</dcterms:created>
  <dcterms:modified xsi:type="dcterms:W3CDTF">2023-03-22T10:39:34Z</dcterms:modified>
</cp:coreProperties>
</file>