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dvar\Documents\Dvaranauskas Marius\2022 m. darbai\Marių g\Indeksavimas\"/>
    </mc:Choice>
  </mc:AlternateContent>
  <bookViews>
    <workbookView xWindow="-105" yWindow="-105" windowWidth="23250" windowHeight="12450"/>
  </bookViews>
  <sheets>
    <sheet name="Lapas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I11" i="2" s="1"/>
  <c r="I146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9" i="2"/>
  <c r="I39" i="2" s="1"/>
  <c r="H40" i="2"/>
  <c r="I40" i="2" s="1"/>
  <c r="H41" i="2"/>
  <c r="I41" i="2" s="1"/>
  <c r="H43" i="2"/>
  <c r="I43" i="2" s="1"/>
  <c r="H44" i="2"/>
  <c r="I44" i="2" s="1"/>
  <c r="H45" i="2"/>
  <c r="I45" i="2" s="1"/>
  <c r="H46" i="2"/>
  <c r="I46" i="2"/>
  <c r="H47" i="2"/>
  <c r="I47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3" i="2"/>
  <c r="I73" i="2" s="1"/>
  <c r="H74" i="2"/>
  <c r="I74" i="2" s="1"/>
  <c r="H75" i="2"/>
  <c r="I75" i="2" s="1"/>
  <c r="H77" i="2"/>
  <c r="I77" i="2" s="1"/>
  <c r="H78" i="2"/>
  <c r="I78" i="2"/>
  <c r="H79" i="2"/>
  <c r="I79" i="2" s="1"/>
  <c r="H80" i="2"/>
  <c r="I80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/>
  <c r="H119" i="2"/>
  <c r="I119" i="2" s="1"/>
  <c r="H120" i="2"/>
  <c r="I120" i="2" s="1"/>
  <c r="H121" i="2"/>
  <c r="I121" i="2" s="1"/>
  <c r="H123" i="2"/>
  <c r="I123" i="2" s="1"/>
  <c r="H124" i="2"/>
  <c r="I124" i="2" s="1"/>
  <c r="H125" i="2"/>
  <c r="I125" i="2" s="1"/>
  <c r="H126" i="2"/>
  <c r="I126" i="2"/>
  <c r="H127" i="2"/>
  <c r="I127" i="2" s="1"/>
  <c r="H128" i="2"/>
  <c r="I128" i="2" s="1"/>
  <c r="H129" i="2"/>
  <c r="I129" i="2" s="1"/>
  <c r="H130" i="2"/>
  <c r="I130" i="2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8" i="2"/>
  <c r="I138" i="2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0" i="2"/>
  <c r="I10" i="2" s="1"/>
  <c r="G145" i="2" l="1"/>
  <c r="G144" i="2"/>
  <c r="G142" i="2"/>
  <c r="G141" i="2"/>
  <c r="G140" i="2"/>
  <c r="G139" i="2"/>
  <c r="G138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1" i="2"/>
  <c r="G120" i="2"/>
  <c r="G119" i="2"/>
  <c r="G118" i="2"/>
  <c r="G117" i="2"/>
  <c r="G116" i="2"/>
  <c r="G115" i="2"/>
  <c r="G114" i="2"/>
  <c r="G113" i="2"/>
  <c r="G111" i="2"/>
  <c r="G108" i="2"/>
  <c r="G107" i="2"/>
  <c r="G106" i="2"/>
  <c r="G105" i="2"/>
  <c r="G104" i="2"/>
  <c r="G103" i="2"/>
  <c r="G101" i="2"/>
  <c r="G100" i="2"/>
  <c r="G99" i="2"/>
  <c r="G98" i="2"/>
  <c r="G97" i="2"/>
  <c r="G96" i="2"/>
  <c r="G95" i="2"/>
  <c r="G93" i="2"/>
  <c r="G92" i="2"/>
  <c r="G91" i="2"/>
  <c r="G90" i="2"/>
  <c r="G89" i="2"/>
  <c r="G88" i="2"/>
  <c r="G87" i="2"/>
  <c r="G85" i="2"/>
  <c r="G84" i="2"/>
  <c r="G83" i="2"/>
  <c r="G80" i="2"/>
  <c r="G79" i="2"/>
  <c r="G78" i="2"/>
  <c r="G77" i="2"/>
  <c r="G75" i="2"/>
  <c r="G74" i="2"/>
  <c r="G73" i="2"/>
  <c r="G71" i="2"/>
  <c r="G70" i="2"/>
  <c r="G69" i="2"/>
  <c r="G68" i="2"/>
  <c r="G66" i="2"/>
  <c r="G65" i="2"/>
  <c r="G64" i="2"/>
  <c r="G62" i="2"/>
  <c r="G61" i="2"/>
  <c r="G59" i="2"/>
  <c r="G58" i="2"/>
  <c r="G57" i="2"/>
  <c r="G56" i="2"/>
  <c r="G54" i="2"/>
  <c r="G53" i="2"/>
  <c r="G52" i="2"/>
  <c r="G51" i="2"/>
  <c r="G50" i="2"/>
  <c r="G49" i="2"/>
  <c r="G47" i="2"/>
  <c r="G46" i="2"/>
  <c r="G45" i="2"/>
  <c r="G44" i="2"/>
  <c r="G43" i="2"/>
  <c r="G41" i="2"/>
  <c r="G40" i="2"/>
  <c r="G39" i="2"/>
  <c r="G37" i="2"/>
  <c r="G36" i="2"/>
  <c r="G35" i="2"/>
  <c r="G34" i="2"/>
  <c r="G33" i="2"/>
  <c r="G32" i="2"/>
  <c r="G31" i="2"/>
  <c r="G29" i="2"/>
  <c r="G28" i="2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146" i="2" l="1"/>
</calcChain>
</file>

<file path=xl/sharedStrings.xml><?xml version="1.0" encoding="utf-8"?>
<sst xmlns="http://schemas.openxmlformats.org/spreadsheetml/2006/main" count="402" uniqueCount="279">
  <si>
    <t xml:space="preserve">Eil.nr </t>
  </si>
  <si>
    <t xml:space="preserve">Pavadinimas ir techninės charakteristikos </t>
  </si>
  <si>
    <t xml:space="preserve">Mato vnt. </t>
  </si>
  <si>
    <t>Kiekis</t>
  </si>
  <si>
    <t>Kaina, Eur be PVM</t>
  </si>
  <si>
    <t>Vieneto kaina</t>
  </si>
  <si>
    <t>Iš viso</t>
  </si>
  <si>
    <t>1.</t>
  </si>
  <si>
    <t>vnt.</t>
  </si>
  <si>
    <t>2.</t>
  </si>
  <si>
    <t>4.</t>
  </si>
  <si>
    <t>3.</t>
  </si>
  <si>
    <t>5.</t>
  </si>
  <si>
    <t>ŽEMĖS DARBAI</t>
  </si>
  <si>
    <t xml:space="preserve">Bendra vertė be PVM: </t>
  </si>
  <si>
    <t>m</t>
  </si>
  <si>
    <t>6.</t>
  </si>
  <si>
    <t>7.</t>
  </si>
  <si>
    <t>8.</t>
  </si>
  <si>
    <t>9.</t>
  </si>
  <si>
    <t>PARUOŠIAMIEJI DARBAI</t>
  </si>
  <si>
    <t>Asfaltbetonio dangos važ. dalyje (hvid.=16 cm) ardymas, pakrovimas ir išvežimas į nustatytą vietą perdirbimui.</t>
  </si>
  <si>
    <t>Betoninių bordiūrų ardymas, pakrovimas ir išvežimas į nustatytą vietą perdirbimui.</t>
  </si>
  <si>
    <t>Asfaltbetonio dangos šaligatviuose, nuovažose (h ~6 cm) ardymas, pakrovimas ir išvežimas į nustatytą vietą perdirbimui.</t>
  </si>
  <si>
    <t>Cementbetonio dangos šaligatviuose (h.~7cm) ardymas, pakrovimas ir išvežimas į nustatytą vietą perdirbimui.</t>
  </si>
  <si>
    <t>Kelio ženklų demontavimas, pakrovimas ir išvežimas į nustatytą vietą sandėliavimui: atramos su skydais (ant vienos atramos du skydai).</t>
  </si>
  <si>
    <t xml:space="preserve">Esamo skaldos pagrindo (hvid=15 cm) ardymas sandėliuojant vietoje (nuovažų sujungimui). </t>
  </si>
  <si>
    <t>Grunto kasimas ir perstūmimas į sankasą iki 40 m atstumu.</t>
  </si>
  <si>
    <t>Betoninių laiptų ardymas, pakrovimas ir išvežimas į nustatytą vietą perdirbimui.</t>
  </si>
  <si>
    <t>Važ. dalies ir nuovažų dangos konstrukcijos lovio dugno planiravimas ir sutankinimas (tame kiekyje ir sujungimai).</t>
  </si>
  <si>
    <t>Takų dangos konstrukcijos lovio dugno planiravimas ir sutankinimas.</t>
  </si>
  <si>
    <t>Augalinio sluoksnio h=5 cm pašalinimas, sustumiant į krūvas kas 20 m.</t>
  </si>
  <si>
    <t>Aplinkos sutvarkymas, užpilant 10 cm storio dirvožemio sluoksniu ir apsėjant žole.</t>
  </si>
  <si>
    <t>Šlaitų planiravimas (1:1.5), užpilant 10 cm storio dirvožemio sluoksniu ir apsėjant žole.</t>
  </si>
  <si>
    <t>10.</t>
  </si>
  <si>
    <t>Šlaitų planiravimas (1:1), užpilant 10 cm storio dirvožemio sluoksniu ir sutvirtinant priešeroziniu dembliu.</t>
  </si>
  <si>
    <t>11.</t>
  </si>
  <si>
    <t>GATVĖS VAŽIUOJAMOSIOS DALIES DANGOS KONSTRUKCIJOS ĮRENGIMAS</t>
  </si>
  <si>
    <t>3.1</t>
  </si>
  <si>
    <t>35 cm ir 55 cm storio apsauginis šalčiui atsparus pagrindo sluoksnis (pralaidumo koeficientas – k≥1.5x10-5 m/s, Ev2=100 MPa) ir jo įrengimas.</t>
  </si>
  <si>
    <t>3.2</t>
  </si>
  <si>
    <t>20 cm storio pagrindas iš skaldos mišinio 0/45 granuliometrinės sudėties (Ev2=150 MPa) ir jo įrengimas.</t>
  </si>
  <si>
    <t>3.3</t>
  </si>
  <si>
    <t>10 cm storio asfalto pagrindo sluoksnis iš mišinio AC 22 PS ir jo įrengimas.</t>
  </si>
  <si>
    <t>3.4</t>
  </si>
  <si>
    <t>7.5 cm storio apatinis dangos sluoksnis iš asfalto mišinio AC 16 AS ir jo įrengimas.</t>
  </si>
  <si>
    <t>3.5</t>
  </si>
  <si>
    <t>2.5 cm storio viršutinis dangos sluoksnis iš skaldos ir mastikos asfalto SMA 5 TM ir jo įrengimas.</t>
  </si>
  <si>
    <t>3.6</t>
  </si>
  <si>
    <t>2.5 cm storio viršutinis dangos sluoksnis iš skaldos ir mastikos asfalto SMA 5 S ir jo įrengimas (stotelėse).</t>
  </si>
  <si>
    <t>3.7</t>
  </si>
  <si>
    <t>Sluoksnių pagruntavimas polimerais modifikuota bitumine emulsija C60BP4-S (350-450 g/m2).</t>
  </si>
  <si>
    <t>3.8</t>
  </si>
  <si>
    <t>Silpnų pagrindų sustiprinimas:</t>
  </si>
  <si>
    <t>3.8.1</t>
  </si>
  <si>
    <t>Armuojantis iš anksto įtemptas geotinklas ir jo įrengimas sankasoje.</t>
  </si>
  <si>
    <t>3.8.2</t>
  </si>
  <si>
    <t>Neaustinė geotekstilė sluoksnių atskyrimui ir jos įrengimas sankasoje.</t>
  </si>
  <si>
    <t>3.8.3</t>
  </si>
  <si>
    <r>
      <t>25 cm storio apsauginis šalčiui atsparus pagrindo sluoksnis (pralaidumo vandeniui koeficientas – k≥1.5x10</t>
    </r>
    <r>
      <rPr>
        <vertAlign val="superscript"/>
        <sz val="12"/>
        <color theme="1"/>
        <rFont val="Times New Roman"/>
        <family val="1"/>
      </rPr>
      <t xml:space="preserve">5 </t>
    </r>
    <r>
      <rPr>
        <sz val="12"/>
        <color theme="1"/>
        <rFont val="Times New Roman"/>
        <family val="1"/>
      </rPr>
      <t>m/s) iš mišinio 0/32 ir jo įrengimas.</t>
    </r>
  </si>
  <si>
    <t>3.9</t>
  </si>
  <si>
    <t>Sujungimas su esamomis asfalto dangomis:</t>
  </si>
  <si>
    <t>3.9.1</t>
  </si>
  <si>
    <t>Esamos dangos asfaltbetonio sluoksnio h.=2.5cm frezavimas, pakrovimas ir išvežimas 10 km atstumu perdirbimui, dangos valymas.</t>
  </si>
  <si>
    <t>3.9.2</t>
  </si>
  <si>
    <t>Sluoksnio pagruntavimas polimerais modifikuota bitumine emulsija C60BP4-S (350-450 g/m2).</t>
  </si>
  <si>
    <t>3.9.3</t>
  </si>
  <si>
    <t>3.9.4</t>
  </si>
  <si>
    <t>Asfalto plyšių stabdymo geotekstilė su trumpalaikio trūkio jėga 50 kN/m ir jos įrengimas (1m pločio juosta sujungimuose visam objektui).</t>
  </si>
  <si>
    <t>3.10</t>
  </si>
  <si>
    <t>Bituminė sandarinimo juosta ir jos įrengimas (prie bordiūrų ir dangų sujungimuose, įskaitant išilginę siūlę; visam objektui).</t>
  </si>
  <si>
    <t>3.11</t>
  </si>
  <si>
    <t>Saugumo salelių įrengimas:</t>
  </si>
  <si>
    <t>3.11.1</t>
  </si>
  <si>
    <t>19 cm ir 29 cm storio apsauginis šalčiui atsparus pagrindo sluoksnis (pralaidumo koeficientas – k≥1.0x10-5) ir jo įrengimas.</t>
  </si>
  <si>
    <t>3.11.2</t>
  </si>
  <si>
    <t>3.11.3</t>
  </si>
  <si>
    <t>3.11.4</t>
  </si>
  <si>
    <t>3.11.5</t>
  </si>
  <si>
    <t>15 cm storio pagrindas iš skaldos mišinio 0/45 granuliometrinės sudėties (Ev2=80 MPa) ir jo įrengimas.</t>
  </si>
  <si>
    <t>3 cm storio pasluoksnis iš skaldos atsijų 0/5 ir jo įrengimas.</t>
  </si>
  <si>
    <t>8 cm storio natūralios spalvos betoninės trinkelės ir jų įrengimas.</t>
  </si>
  <si>
    <t>3.11.6</t>
  </si>
  <si>
    <t>8 cm storio geltonos spalvos betoninės trinkelės su
reljefiniu paviršiumi ir jų įrengimas (kauburėlių reljefas).</t>
  </si>
  <si>
    <t>8 cm storio geltonos spalvos betoninės trinkelės su
reljefiniu paviršiumi ir jų įrengimas (juostelių reljefas).</t>
  </si>
  <si>
    <t>PĖSČIŲJŲ TAKO DANGOS KONSTRUKCIJOS ĮRENGIMAS</t>
  </si>
  <si>
    <t>4.1</t>
  </si>
  <si>
    <t>4.2</t>
  </si>
  <si>
    <t>4.3</t>
  </si>
  <si>
    <t>4.4</t>
  </si>
  <si>
    <t>4.5</t>
  </si>
  <si>
    <t>4.5.1</t>
  </si>
  <si>
    <t>19 cm ir 29 cm storio apsauginis šalčiui atsparus pagrindo sluoksnis (pralaidumo koeficientas – k≥1.0x10-5) ir jo įrengimas (įskaitant apsauginę juostą).</t>
  </si>
  <si>
    <t>Įspėjamųjų paviršių įrengimas:</t>
  </si>
  <si>
    <t>4.5.2</t>
  </si>
  <si>
    <t>PĖSČIŲJŲ IR DVIRAČIŲ TAKO DANGOS KONSTRUKCIJOS ĮRENGIMAS</t>
  </si>
  <si>
    <t>5.1</t>
  </si>
  <si>
    <t>5.2</t>
  </si>
  <si>
    <t>5.3</t>
  </si>
  <si>
    <t>5.4</t>
  </si>
  <si>
    <t>5.4.1</t>
  </si>
  <si>
    <t>5.4.2</t>
  </si>
  <si>
    <t>17 cm ir 27 cm storio apsauginis šalčiui atsparus pagrindo sluoksnis (pralaidumo koeficientas – k≥1.0x10-5) ir jo įrengimas (įskaitant apsauginę juostą).</t>
  </si>
  <si>
    <t>20 cm storio pagrindas iš skaldos mišinio 0/45 granuliometrinės sudėties (Ev2=100 MPa) ir jo įrengimas.</t>
  </si>
  <si>
    <t>8 cm storio raudonų plytų spalvos asfalto pagrindo-dangos sluoksnis iš mišinio AC 16 PD ir jo įrengimas.</t>
  </si>
  <si>
    <t>Asfalto sluoksnio frezavimas (h=8 cm).</t>
  </si>
  <si>
    <t>5.4.3</t>
  </si>
  <si>
    <t>5.4.4</t>
  </si>
  <si>
    <t>NUOVAŽŲ Į SKLYPUS DANGOS KONSTRUKCIJOS ĮRENGIMAS</t>
  </si>
  <si>
    <t>6.1</t>
  </si>
  <si>
    <t>6.2</t>
  </si>
  <si>
    <t>6.3</t>
  </si>
  <si>
    <t>6.4</t>
  </si>
  <si>
    <t>6.4.1</t>
  </si>
  <si>
    <t>6.4.2</t>
  </si>
  <si>
    <t>6.4.3</t>
  </si>
  <si>
    <t>6.4.4</t>
  </si>
  <si>
    <t>37 cm storio apsauginis šalčiui atsparus pagrindo sluoksnis (pralaidumo koeficientas - k≥1.0x10-5, Ev2=80 Mpa ) ir jo įrengimas.</t>
  </si>
  <si>
    <t>20 cm storio pagrindas iš skaldos mišinio 0/45 granuliometrinės sudėties (Ev2=120 MPa) ir jo įrengimas (naujoje dangos konstrukcijoje).</t>
  </si>
  <si>
    <t>8 cm storio asfalto pagrindo-dangos sluoksnis iš mišinio AC 16 PD ir jo įrengimas.</t>
  </si>
  <si>
    <t>Nuovažų sujungimas su esamomis dangomis:</t>
  </si>
  <si>
    <t>Esamos dangos asfaltbetonio sluoksnio h.=6.0cm frezavimas, pakrovimas ir išvežimas į nustatytą vietą perdirbimui, dangos valymas.</t>
  </si>
  <si>
    <t>Sluoksnio pagruntavimas bitumine emulsija C40BF1-S (200-300 g/m2).</t>
  </si>
  <si>
    <t>6 cm storio asfalto pagrindo-dangos sluoksnis iš mišinio AC 16 PD ir jo įrengimas.</t>
  </si>
  <si>
    <t>Nuovažų sujungimas su esamomis, atvežant sandėliuotą esamų pagrindų skaldą (sluoksnio storis hvid.=10 cm.</t>
  </si>
  <si>
    <t>NUOVAŽŲ Į ŠALUTINES GATVES IR PRIVAŽIAVIMUS DANGOS KONSTRUKCIJOS ĮRENGIMAS</t>
  </si>
  <si>
    <t>7.1</t>
  </si>
  <si>
    <t>7.1.1</t>
  </si>
  <si>
    <t>7.1.2</t>
  </si>
  <si>
    <t>7.1.3</t>
  </si>
  <si>
    <t>7.2</t>
  </si>
  <si>
    <t>7.2.1</t>
  </si>
  <si>
    <t>7.2.2</t>
  </si>
  <si>
    <t>7.2.3</t>
  </si>
  <si>
    <t>7.2.4</t>
  </si>
  <si>
    <t>7.2.5</t>
  </si>
  <si>
    <t>7.2.6</t>
  </si>
  <si>
    <t>7.3</t>
  </si>
  <si>
    <t>Asfalto dangos konstrukcija:</t>
  </si>
  <si>
    <t>20 cm storio pagrindas iš skaldos mišinio 0/45 granuliometrinės sudėties (Ev2=120 Mpa) ir jo įrengimas.</t>
  </si>
  <si>
    <t>Trinkelių dangos konstrukcija (tame kiekyje ir parkavimo juostoje):</t>
  </si>
  <si>
    <r>
      <t>37 cm storio apsauginis šalčiui atsparus pagrindo sluoksnis (pralaidumo koeficientas – k≥1.0x10</t>
    </r>
    <r>
      <rPr>
        <vertAlign val="superscript"/>
        <sz val="12"/>
        <color theme="1"/>
        <rFont val="Times New Roman"/>
        <family val="1"/>
      </rPr>
      <t>-5</t>
    </r>
    <r>
      <rPr>
        <sz val="12"/>
        <color theme="1"/>
        <rFont val="Times New Roman"/>
        <family val="1"/>
      </rPr>
      <t>, Ev2=80 Mpa) ir jo įrengimas.</t>
    </r>
  </si>
  <si>
    <r>
      <t>29 cm storio apsauginis šalčiui atsparus pagrindo sluoksnis (pralaidumo vandeniui koeficientas - k≥1.0x10</t>
    </r>
    <r>
      <rPr>
        <vertAlign val="superscript"/>
        <sz val="12"/>
        <color theme="1"/>
        <rFont val="Times New Roman"/>
        <family val="1"/>
      </rPr>
      <t>-5</t>
    </r>
    <r>
      <rPr>
        <sz val="12"/>
        <color theme="1"/>
        <rFont val="Times New Roman"/>
        <family val="1"/>
      </rPr>
      <t>, Ev2=80 Mpa) ir jo įrengimas.</t>
    </r>
  </si>
  <si>
    <t>15 cm storio pagrindas iš skaldos mišinio 0/45 granuliometrinės sudėties (Ev2=120 MPa) ir jo įrengimas.</t>
  </si>
  <si>
    <t>20x10x8 cm natūralios spalvos betoninės trinkelės ir jų įrengimas.</t>
  </si>
  <si>
    <t>20x10x8 cm raudonų plytų spalvos betoninės trinkelės ir jų įrengimas.</t>
  </si>
  <si>
    <t>Dangos atstatymas esamomis trinkelėmis.</t>
  </si>
  <si>
    <t>Nuovažų sujungimas su esamomis, panaudojant sandėliuotą esamų pagrindų skaldą (sluoksnio storis hvid.=30 cm).</t>
  </si>
  <si>
    <t>DRENAŽO ĮRENGIMAS</t>
  </si>
  <si>
    <t>8.1</t>
  </si>
  <si>
    <t>8.2</t>
  </si>
  <si>
    <t>8.3</t>
  </si>
  <si>
    <t>8.4</t>
  </si>
  <si>
    <t>8.5</t>
  </si>
  <si>
    <t>8.6</t>
  </si>
  <si>
    <t>8.7</t>
  </si>
  <si>
    <t>BORDIŪRŲ ĮRENGIMAS</t>
  </si>
  <si>
    <t>Tranšėjos dugno planiravimas rankiniu būdu.</t>
  </si>
  <si>
    <t>10 cm storio pagrindas iš skaldelės 5/8 ir jo įrengimas.</t>
  </si>
  <si>
    <t>PVC drenažiniai vamzdžiai d113/126 mm (su geotekstilės filtru) ir jų paklojimas.</t>
  </si>
  <si>
    <t>Vamzdžių užpylimas skaldele 11/22.</t>
  </si>
  <si>
    <t>Filtracinė ir atskiriamoji geotekstilė virš skaldelės prizmės ir jos įrengimas.</t>
  </si>
  <si>
    <t>Tranšėjos užpylimas stambiagrūdžiu smėliu.</t>
  </si>
  <si>
    <t>9.1</t>
  </si>
  <si>
    <t>9.2</t>
  </si>
  <si>
    <t>9.3</t>
  </si>
  <si>
    <t>9.4</t>
  </si>
  <si>
    <t>9.5</t>
  </si>
  <si>
    <t>9.6</t>
  </si>
  <si>
    <t>Betoniniai bordiūrai 100.20.8 ir jų įrengimas ant betono C12/15 pagrindo.</t>
  </si>
  <si>
    <t>Betoniniai bordiūrai 100.30.15 ir jų įrengimas ant betono C12/15 pagrindo.</t>
  </si>
  <si>
    <t>Kreivalinijiniai betoniniai bordiūrai 100.30.15 ir jų įrengimas ant betono C12/15 pagrindo: R3,R5,R6,R8,R12.</t>
  </si>
  <si>
    <t>Betoniniai bordiūrai 100.22.15 ir jų įrengimas ant betono C12/15 pagrindo.</t>
  </si>
  <si>
    <t>EISMO ORGANIZAVIMAS</t>
  </si>
  <si>
    <t>10.1</t>
  </si>
  <si>
    <t>Kelio ženklų įrengimas:</t>
  </si>
  <si>
    <t>10.1.1</t>
  </si>
  <si>
    <t>10.1.2</t>
  </si>
  <si>
    <t>10.1.3</t>
  </si>
  <si>
    <t>10.2</t>
  </si>
  <si>
    <t>Dangos ženklinimas: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</si>
  <si>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</si>
  <si>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</si>
  <si>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</si>
  <si>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</si>
  <si>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</si>
  <si>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</si>
  <si>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</si>
  <si>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</si>
  <si>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</si>
  <si>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</si>
  <si>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</si>
  <si>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</si>
  <si>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10.2.13</t>
  </si>
  <si>
    <t>10.3</t>
  </si>
  <si>
    <t>Bordiūrų vertikalusis ženklinimas 0.15 m pločio brūkšnine juosta, kai juodos ir baltos spalvos santykis 1:2.</t>
  </si>
  <si>
    <t>Dangos ženklinimas (1.24) neįgaliojo simboliu.</t>
  </si>
  <si>
    <t>Salelių ženklinimas baltais dažais (tankiai užbrūkšniuoti plotai).</t>
  </si>
  <si>
    <t>Dangos ženklinimas (1.11) baltu termoplastu ištisine 0.5m pločio juosta.</t>
  </si>
  <si>
    <t>Reguliuojamų pėsčiųjų perėjų ženklinimas (1.13.3) baltu termoplastu brūkšnine 0.2 m pločio juosta, kai brūkšnio ir tarpo santykis 2.5:1.</t>
  </si>
  <si>
    <t>Pėsčiųjų perėjų ženklinimas (1.13.1) baltu termoplastu 0.5m pločio linija („zebras“).</t>
  </si>
  <si>
    <t>Dangos ženklinimas (1.12) baltu termoplastu iš trikampių sudaryta juosta.</t>
  </si>
  <si>
    <t>Dangos ženklinimas (1.8) baltu termoplastu brūkšnine 0.25 m pločio juosta, kai brūkšnio ir tarpo santykis 1:3.</t>
  </si>
  <si>
    <t>vnt</t>
  </si>
  <si>
    <t>Dangos ženklinimas (1.1) baltu termoplastu ištisine 0.12m pločio juosta.</t>
  </si>
  <si>
    <t>Dangos ženklinimas (1.7) baltu termoplastu brūkšnine 0.12 m pločio juosta, kai brūkšnio ir tarpo santykis 1:1.</t>
  </si>
  <si>
    <t>Dangos ženklinimas (1.5) baltu termoplastu brūkšnine 0.12 m pločio juosta, kai brūkšnio ir tarpo santykis 1:3.</t>
  </si>
  <si>
    <t>Dangos ženklinimas (1.6) baltu termoplastu brūkšnine 0.12 m pločio juosta, kai brūkšnio ir tarpo santykis 3:1.</t>
  </si>
  <si>
    <t>Dangos ženklinimas (1.2) baltu termoplastu ištisine 0.25 m pločio juosta rankiniu būdu.</t>
  </si>
  <si>
    <t>Dangos ženklinimas (1.22) baltu termoplastu brūkšnine 0.25 m pločio juosta, kai brūkšnio ir tarpo santykis 1:1.</t>
  </si>
  <si>
    <t>Kelio ženklų vienstiebės metalinės 76,1 mm skersmens atramos ir jų pastatymas (betoninis pamatas 300x750 mm).</t>
  </si>
  <si>
    <t>Kelio ženklų skydai ir jų montavimas prie vienstiebių atramų, iš jų:</t>
  </si>
  <si>
    <t>Apvalūs, kurių skersmuo 600 mm.</t>
  </si>
  <si>
    <t>Kvadratiniai, kurių kraštinių ilgis 600x600 mm (tame kiekyje
geltoname fone).</t>
  </si>
  <si>
    <t>Stačiakampiai, kurių kraštinių ilgis 350x700 mm.</t>
  </si>
  <si>
    <t>Stačiakampiai, kurių kraštinių ilgis 300x600 mm.</t>
  </si>
  <si>
    <t>Stačiakampiai, kurių kraštinių ilgis 600x900 mm.</t>
  </si>
  <si>
    <t>Stačiakampiai, kurių kraštinių ilgis 700x1050 mm.</t>
  </si>
  <si>
    <t>Trikampiai, kurių kraštinių ilgis 700 mm.</t>
  </si>
  <si>
    <t>Cinkuotas metalinis vamzdis d 76,1 mm.</t>
  </si>
  <si>
    <t>KITI DARBAI</t>
  </si>
  <si>
    <t>11.1</t>
  </si>
  <si>
    <t>11.2</t>
  </si>
  <si>
    <t>11.3</t>
  </si>
  <si>
    <t>11.4</t>
  </si>
  <si>
    <t>11.5</t>
  </si>
  <si>
    <t>11.6</t>
  </si>
  <si>
    <t>Suoliukai ir jų įrengimas (medinis, g/b kojomis, preliminarūs matmenys 180x75 (45) cm.</t>
  </si>
  <si>
    <t>Esamų požeminių komunikacijų šulinių dangčių priderinimas prie projektinių paviršių, pažeminimas h vid.=9 cm</t>
  </si>
  <si>
    <t>Esamų požeminių komunikacijų šulinių dangčių priderinimas prie projektinių paviršių, pakėlimas h vid.=10 cm.</t>
  </si>
  <si>
    <t>Šiukšliadėžės ir jų įrengimas (plieninės, dažytos, su lankeliu šiukšlių maišui; preliminarūs matmenys 46x46x60(h) cm.</t>
  </si>
  <si>
    <t>Esamų laipų atstatymas (5 pakopos 0.4mx1.2mx0.12m):</t>
  </si>
  <si>
    <t>11.6.1</t>
  </si>
  <si>
    <t>11.6.2</t>
  </si>
  <si>
    <t>Betonas C20/25 XC2 F150.</t>
  </si>
  <si>
    <t>Turėklai ir jų įrengimas (v-dis Ф50x3).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</si>
  <si>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</si>
  <si>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</si>
  <si>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</si>
  <si>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</si>
  <si>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</si>
  <si>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</si>
  <si>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</si>
  <si>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</si>
  <si>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</si>
  <si>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</si>
  <si>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</si>
  <si>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1.1</t>
  </si>
  <si>
    <t>1.2</t>
  </si>
  <si>
    <t>1.3</t>
  </si>
  <si>
    <t>1.4</t>
  </si>
  <si>
    <t>1.5</t>
  </si>
  <si>
    <t>1.6</t>
  </si>
  <si>
    <t>1.7</t>
  </si>
  <si>
    <t>1.8</t>
  </si>
  <si>
    <t>Pereinami betoniniai bordiūrai 100.30/22.15 ir jų įrengimas ant betono C12/15 pagrindo (kairiniai).</t>
  </si>
  <si>
    <t>Pereinami betoniniai bordiūrai 100.30/22.15 ir jų įrengimas ant betono C12/15 pagrindo (dešininiai).</t>
  </si>
  <si>
    <t>SUSISIEKIMO DALIS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</si>
  <si>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</si>
  <si>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</si>
  <si>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t>10.1.2.1</t>
  </si>
  <si>
    <t>10.1.2.2</t>
  </si>
  <si>
    <t>10.1.2.3</t>
  </si>
  <si>
    <t>10.1.2.4</t>
  </si>
  <si>
    <t>10.1.2.5</t>
  </si>
  <si>
    <t>10.1.2.6</t>
  </si>
  <si>
    <t>10.1.2.7</t>
  </si>
  <si>
    <t>Apsauginiu (signalinių) metalinių stulpelių (d=0.1 m, h~1 m) ardymas, pakrovimas ir išvežimas į rangovo pasirinktą vietą.</t>
  </si>
  <si>
    <t>Akmeninės atraminės sienutės (~0.5(h)x0.25m) ardymas, pakrovimas ir išvežimas į rangovo pasirinktą vietą.</t>
  </si>
  <si>
    <t>Grunto kasimas, pakrovimas ir išvežimas į rangovo pasirinktą vietą.</t>
  </si>
  <si>
    <t>Atliekamo augalinio grunto pakrovimas ir išvežimas į nustatytą vietą sandėliavimui.</t>
  </si>
  <si>
    <t>Tranšėjos kasimas drenažo įrengimui, pakrovimas ir išvežimas į rangovo pasirinktą vietą.</t>
  </si>
  <si>
    <t>10.1.2.8</t>
  </si>
  <si>
    <r>
      <t xml:space="preserve">Kvadratiniai, kurių kraštinių ilgis </t>
    </r>
    <r>
      <rPr>
        <sz val="12"/>
        <rFont val="Calibri"/>
        <family val="2"/>
        <charset val="186"/>
      </rPr>
      <t>≥9</t>
    </r>
    <r>
      <rPr>
        <sz val="12"/>
        <rFont val="Times New Roman"/>
        <family val="1"/>
        <charset val="186"/>
      </rPr>
      <t>00x900 mm (geltoname fone).</t>
    </r>
  </si>
  <si>
    <r>
      <t xml:space="preserve">STATINIO PROJEKTO PAVADINIMAS:
MARIŲ G. KAUNE REKONSTRAVIMO PROJEKTAS
Susisiekimo dalies kiekių žiniaraštis </t>
    </r>
    <r>
      <rPr>
        <b/>
        <sz val="11"/>
        <color rgb="FFFF0000"/>
        <rFont val="Verdana"/>
        <family val="2"/>
        <charset val="186"/>
      </rPr>
      <t>B laida</t>
    </r>
  </si>
  <si>
    <t>Esamo skaldos pagrindo (hvid=15 cm) ardymas pakraunant ir išvežant į rangovo pasirinktą vietą.</t>
  </si>
  <si>
    <t>Apsauginė tvorelė pėstiesiems iš metalinių cinkuotų vamzdžių ir jos įrengimas.</t>
  </si>
  <si>
    <t>Indeksuotų darbų įkainių lentelė</t>
  </si>
  <si>
    <t xml:space="preserve"> Vieneto kaina po įkainių perskaičiavimo, koeficienas 1,1074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</si>
</sst>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Verdana"/>
      <family val="2"/>
      <charset val="186"/>
    </font>
    <font>
      <b/>
      <sz val="11"/>
      <color rgb="FFFF0000"/>
      <name val="Arial Baltic"/>
      <charset val="186"/>
    </font>
    <font>
      <b/>
      <sz val="14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2"/>
      <color theme="1"/>
      <name val="Times New Roman"/>
      <family val="1"/>
      <charset val="186"/>
    </font>
    <font>
      <b/>
      <sz val="11"/>
      <color rgb="FFFF0000"/>
      <name val="Verdana"/>
      <family val="2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justify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justify" vertical="center" wrapText="1"/>
      <protection hidden="1"/>
    </xf>
    <xf numFmtId="0" fontId="6" fillId="0" borderId="4" xfId="0" applyFont="1" applyBorder="1" applyAlignment="1" applyProtection="1">
      <alignment horizontal="justify" vertical="center" wrapText="1"/>
      <protection hidden="1"/>
    </xf>
    <xf numFmtId="0" fontId="6" fillId="0" borderId="11" xfId="0" applyFont="1" applyBorder="1" applyAlignment="1" applyProtection="1">
      <alignment horizontal="justify" vertical="center" wrapText="1"/>
      <protection hidden="1"/>
    </xf>
    <xf numFmtId="0" fontId="0" fillId="0" borderId="0" xfId="0" applyAlignment="1">
      <alignment horizontal="left"/>
    </xf>
    <xf numFmtId="0" fontId="11" fillId="0" borderId="12" xfId="0" applyFont="1" applyBorder="1" applyAlignment="1" applyProtection="1">
      <alignment horizontal="justify" vertical="center" wrapText="1"/>
      <protection hidden="1"/>
    </xf>
    <xf numFmtId="0" fontId="11" fillId="0" borderId="11" xfId="0" applyFont="1" applyBorder="1" applyAlignment="1" applyProtection="1">
      <alignment horizontal="justify" vertical="center" wrapText="1"/>
      <protection hidden="1"/>
    </xf>
    <xf numFmtId="0" fontId="13" fillId="0" borderId="11" xfId="0" applyFont="1" applyBorder="1" applyAlignment="1" applyProtection="1">
      <alignment horizontal="justify"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11" fillId="0" borderId="11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justify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justify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0" fontId="17" fillId="0" borderId="6" xfId="0" applyFont="1" applyBorder="1" applyAlignment="1" applyProtection="1">
      <alignment horizontal="justify" vertical="center" wrapText="1"/>
      <protection hidden="1"/>
    </xf>
    <xf numFmtId="0" fontId="17" fillId="0" borderId="6" xfId="0" applyFont="1" applyBorder="1" applyAlignment="1" applyProtection="1">
      <alignment horizontal="center" vertical="center" wrapText="1"/>
      <protection hidden="1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0" fontId="17" fillId="0" borderId="11" xfId="0" applyFont="1" applyBorder="1" applyAlignment="1" applyProtection="1">
      <alignment horizontal="justify" vertical="center" wrapText="1"/>
      <protection hidden="1"/>
    </xf>
    <xf numFmtId="2" fontId="6" fillId="0" borderId="9" xfId="0" applyNumberFormat="1" applyFont="1" applyBorder="1" applyAlignment="1" applyProtection="1">
      <alignment horizontal="center" vertical="center" wrapText="1"/>
      <protection hidden="1"/>
    </xf>
    <xf numFmtId="2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6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0" fillId="2" borderId="3" xfId="0" applyNumberFormat="1" applyFill="1" applyBorder="1" applyAlignment="1" applyProtection="1">
      <alignment horizontal="center" vertical="center"/>
      <protection hidden="1"/>
    </xf>
    <xf numFmtId="2" fontId="0" fillId="2" borderId="4" xfId="0" applyNumberFormat="1" applyFill="1" applyBorder="1" applyAlignment="1" applyProtection="1">
      <alignment horizontal="center" vertical="center"/>
      <protection hidden="1"/>
    </xf>
    <xf numFmtId="2" fontId="9" fillId="0" borderId="12" xfId="0" applyNumberFormat="1" applyFont="1" applyBorder="1" applyAlignment="1" applyProtection="1">
      <alignment horizontal="center" vertical="center" wrapText="1"/>
      <protection locked="0"/>
    </xf>
    <xf numFmtId="2" fontId="9" fillId="0" borderId="12" xfId="0" applyNumberFormat="1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center" vertical="center" wrapText="1"/>
      <protection locked="0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4" xfId="0" applyNumberFormat="1" applyFont="1" applyFill="1" applyBorder="1" applyAlignment="1" applyProtection="1">
      <alignment horizontal="center" vertical="center"/>
      <protection hidden="1"/>
    </xf>
    <xf numFmtId="2" fontId="9" fillId="0" borderId="12" xfId="0" applyNumberFormat="1" applyFont="1" applyBorder="1" applyAlignment="1" applyProtection="1">
      <alignment horizontal="center" vertical="center" wrapText="1"/>
      <protection hidden="1"/>
    </xf>
    <xf numFmtId="2" fontId="9" fillId="0" borderId="12" xfId="0" applyNumberFormat="1" applyFont="1" applyBorder="1" applyAlignment="1" applyProtection="1">
      <alignment horizontal="center" vertical="center"/>
      <protection hidden="1"/>
    </xf>
    <xf numFmtId="2" fontId="14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9" fillId="0" borderId="6" xfId="0" applyNumberFormat="1" applyFont="1" applyBorder="1" applyAlignment="1" applyProtection="1">
      <alignment horizontal="center" vertical="center" wrapText="1"/>
      <protection hidden="1"/>
    </xf>
    <xf numFmtId="2" fontId="6" fillId="0" borderId="9" xfId="0" applyNumberFormat="1" applyFont="1" applyBorder="1" applyAlignment="1" applyProtection="1">
      <alignment horizontal="center" vertical="center" wrapText="1"/>
      <protection locked="0"/>
    </xf>
    <xf numFmtId="2" fontId="7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2" fontId="19" fillId="0" borderId="12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justify" vertical="center" wrapText="1"/>
      <protection hidden="1"/>
    </xf>
    <xf numFmtId="0" fontId="6" fillId="0" borderId="11" xfId="0" applyFont="1" applyFill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6"/>
  <sheetViews>
    <sheetView tabSelected="1" workbookViewId="0">
      <selection activeCell="O11" sqref="O11"/>
    </sheetView>
  </sheetViews>
  <sheetFormatPr defaultRowHeight="15" x14ac:dyDescent="0.25"/>
  <cols>
    <col min="1" max="1" width="5.28515625" customWidth="1"/>
    <col min="2" max="2" width="9.28515625" customWidth="1"/>
    <col min="3" max="3" width="69.28515625" style="23" customWidth="1"/>
    <col min="4" max="4" width="10.85546875" customWidth="1"/>
    <col min="5" max="5" width="12.28515625" customWidth="1"/>
    <col min="6" max="9" width="15.7109375" customWidth="1"/>
  </cols>
  <sheetData>
    <row r="1" spans="1:9" x14ac:dyDescent="0.25">
      <c r="A1" s="1"/>
      <c r="B1" s="1"/>
      <c r="C1" s="2"/>
      <c r="D1" s="1"/>
      <c r="E1" s="1"/>
      <c r="F1" s="1"/>
      <c r="G1" s="1"/>
    </row>
    <row r="2" spans="1:9" ht="57" customHeight="1" x14ac:dyDescent="0.25">
      <c r="A2" s="1"/>
      <c r="B2" s="1"/>
      <c r="C2" s="74" t="s">
        <v>274</v>
      </c>
      <c r="D2" s="74"/>
      <c r="E2" s="74"/>
      <c r="F2" s="1"/>
      <c r="G2" s="1"/>
    </row>
    <row r="3" spans="1:9" x14ac:dyDescent="0.25">
      <c r="A3" s="1"/>
      <c r="B3" s="1"/>
      <c r="C3" s="38"/>
      <c r="D3" s="38"/>
      <c r="E3" s="38"/>
      <c r="F3" s="1"/>
      <c r="G3" s="1"/>
    </row>
    <row r="4" spans="1:9" ht="32.450000000000003" customHeight="1" x14ac:dyDescent="0.25">
      <c r="A4" s="1"/>
      <c r="B4" s="3"/>
      <c r="C4" s="74" t="s">
        <v>277</v>
      </c>
      <c r="D4" s="74"/>
      <c r="E4" s="74"/>
      <c r="F4" s="3"/>
      <c r="G4" s="3"/>
    </row>
    <row r="5" spans="1:9" ht="18.75" x14ac:dyDescent="0.3">
      <c r="A5" s="1"/>
      <c r="B5" s="1"/>
      <c r="C5" s="4" t="s">
        <v>257</v>
      </c>
      <c r="D5" s="75"/>
      <c r="E5" s="75"/>
      <c r="F5" s="1"/>
      <c r="G5" s="1"/>
    </row>
    <row r="6" spans="1:9" ht="16.5" thickBot="1" x14ac:dyDescent="0.3">
      <c r="A6" s="1"/>
      <c r="B6" s="5"/>
      <c r="C6" s="2"/>
      <c r="D6" s="75"/>
      <c r="E6" s="75"/>
      <c r="F6" s="1"/>
      <c r="G6" s="1"/>
    </row>
    <row r="7" spans="1:9" ht="16.5" thickBot="1" x14ac:dyDescent="0.3">
      <c r="A7" s="1"/>
      <c r="B7" s="6" t="s">
        <v>0</v>
      </c>
      <c r="C7" s="7" t="s">
        <v>1</v>
      </c>
      <c r="D7" s="7" t="s">
        <v>2</v>
      </c>
      <c r="E7" s="8" t="s">
        <v>3</v>
      </c>
      <c r="F7" s="70" t="s">
        <v>4</v>
      </c>
      <c r="G7" s="71"/>
      <c r="H7" s="70" t="s">
        <v>4</v>
      </c>
      <c r="I7" s="71"/>
    </row>
    <row r="8" spans="1:9" ht="79.5" thickBot="1" x14ac:dyDescent="0.3">
      <c r="A8" s="1"/>
      <c r="B8" s="9"/>
      <c r="C8" s="10"/>
      <c r="D8" s="10"/>
      <c r="E8" s="11"/>
      <c r="F8" s="66" t="s">
        <v>5</v>
      </c>
      <c r="G8" s="67" t="s">
        <v>6</v>
      </c>
      <c r="H8" s="63" t="s">
        <v>278</v>
      </c>
      <c r="I8" s="67" t="s">
        <v>6</v>
      </c>
    </row>
    <row r="9" spans="1:9" ht="16.5" thickBot="1" x14ac:dyDescent="0.3">
      <c r="A9" s="1"/>
      <c r="B9" s="12" t="s">
        <v>7</v>
      </c>
      <c r="C9" s="76" t="s">
        <v>20</v>
      </c>
      <c r="D9" s="77"/>
      <c r="E9" s="77"/>
      <c r="F9" s="48"/>
      <c r="G9" s="49"/>
      <c r="H9" s="49"/>
      <c r="I9" s="49"/>
    </row>
    <row r="10" spans="1:9" ht="32.25" thickBot="1" x14ac:dyDescent="0.3">
      <c r="A10" s="1"/>
      <c r="B10" s="39" t="s">
        <v>247</v>
      </c>
      <c r="C10" s="40" t="s">
        <v>22</v>
      </c>
      <c r="D10" s="41" t="s">
        <v>15</v>
      </c>
      <c r="E10" s="42">
        <v>1292</v>
      </c>
      <c r="F10" s="50">
        <v>3.18</v>
      </c>
      <c r="G10" s="51">
        <f>ROUND(F10*E10,2)</f>
        <v>4108.5600000000004</v>
      </c>
      <c r="H10" s="50">
        <f>ROUND(F10*1.1074,2)</f>
        <v>3.52</v>
      </c>
      <c r="I10" s="51">
        <f>ROUND(H10*E10,2)</f>
        <v>4547.84</v>
      </c>
    </row>
    <row r="11" spans="1:9" ht="32.25" thickBot="1" x14ac:dyDescent="0.3">
      <c r="A11" s="1"/>
      <c r="B11" s="13" t="s">
        <v>248</v>
      </c>
      <c r="C11" s="14" t="s">
        <v>21</v>
      </c>
      <c r="D11" s="15" t="s">
        <v>258</v>
      </c>
      <c r="E11" s="80">
        <v>13743</v>
      </c>
      <c r="F11" s="50">
        <v>1.78</v>
      </c>
      <c r="G11" s="51">
        <f t="shared" ref="G11:G74" si="0">ROUND(F11*E11,2)</f>
        <v>24462.54</v>
      </c>
      <c r="H11" s="50">
        <f t="shared" ref="H11:H74" si="1">ROUND(F11*1.1074,2)</f>
        <v>1.97</v>
      </c>
      <c r="I11" s="51">
        <f t="shared" ref="I11:I74" si="2">ROUND(H11*E11,2)</f>
        <v>27073.71</v>
      </c>
    </row>
    <row r="12" spans="1:9" ht="32.25" thickBot="1" x14ac:dyDescent="0.3">
      <c r="A12" s="1"/>
      <c r="B12" s="13" t="s">
        <v>249</v>
      </c>
      <c r="C12" s="14" t="s">
        <v>23</v>
      </c>
      <c r="D12" s="15" t="s">
        <v>258</v>
      </c>
      <c r="E12" s="16">
        <v>3924</v>
      </c>
      <c r="F12" s="50">
        <v>2.4300000000000002</v>
      </c>
      <c r="G12" s="51">
        <f t="shared" si="0"/>
        <v>9535.32</v>
      </c>
      <c r="H12" s="50">
        <f t="shared" si="1"/>
        <v>2.69</v>
      </c>
      <c r="I12" s="51">
        <f t="shared" si="2"/>
        <v>10555.56</v>
      </c>
    </row>
    <row r="13" spans="1:9" ht="32.25" thickBot="1" x14ac:dyDescent="0.3">
      <c r="A13" s="1"/>
      <c r="B13" s="13" t="s">
        <v>250</v>
      </c>
      <c r="C13" s="14" t="s">
        <v>24</v>
      </c>
      <c r="D13" s="15" t="s">
        <v>258</v>
      </c>
      <c r="E13" s="16">
        <v>278</v>
      </c>
      <c r="F13" s="50">
        <v>3.56</v>
      </c>
      <c r="G13" s="51">
        <f t="shared" si="0"/>
        <v>989.68</v>
      </c>
      <c r="H13" s="50">
        <f t="shared" si="1"/>
        <v>3.94</v>
      </c>
      <c r="I13" s="51">
        <f t="shared" si="2"/>
        <v>1095.32</v>
      </c>
    </row>
    <row r="14" spans="1:9" ht="32.25" thickBot="1" x14ac:dyDescent="0.3">
      <c r="A14" s="1"/>
      <c r="B14" s="13" t="s">
        <v>251</v>
      </c>
      <c r="C14" s="14" t="s">
        <v>28</v>
      </c>
      <c r="D14" s="15" t="s">
        <v>259</v>
      </c>
      <c r="E14" s="16">
        <v>2</v>
      </c>
      <c r="F14" s="50">
        <v>102.46</v>
      </c>
      <c r="G14" s="51">
        <f t="shared" si="0"/>
        <v>204.92</v>
      </c>
      <c r="H14" s="50">
        <f t="shared" si="1"/>
        <v>113.46</v>
      </c>
      <c r="I14" s="51">
        <f t="shared" si="2"/>
        <v>226.92</v>
      </c>
    </row>
    <row r="15" spans="1:9" ht="32.25" thickBot="1" x14ac:dyDescent="0.3">
      <c r="A15" s="1"/>
      <c r="B15" s="13" t="s">
        <v>252</v>
      </c>
      <c r="C15" s="14" t="s">
        <v>25</v>
      </c>
      <c r="D15" s="15" t="s">
        <v>8</v>
      </c>
      <c r="E15" s="16">
        <v>21</v>
      </c>
      <c r="F15" s="50">
        <v>16.399999999999999</v>
      </c>
      <c r="G15" s="51">
        <f t="shared" si="0"/>
        <v>344.4</v>
      </c>
      <c r="H15" s="50">
        <f t="shared" si="1"/>
        <v>18.16</v>
      </c>
      <c r="I15" s="51">
        <f t="shared" si="2"/>
        <v>381.36</v>
      </c>
    </row>
    <row r="16" spans="1:9" ht="32.25" thickBot="1" x14ac:dyDescent="0.3">
      <c r="A16" s="1"/>
      <c r="B16" s="13" t="s">
        <v>253</v>
      </c>
      <c r="C16" s="14" t="s">
        <v>267</v>
      </c>
      <c r="D16" s="15" t="s">
        <v>8</v>
      </c>
      <c r="E16" s="16">
        <v>11</v>
      </c>
      <c r="F16" s="50">
        <v>13.32</v>
      </c>
      <c r="G16" s="51">
        <f t="shared" si="0"/>
        <v>146.52000000000001</v>
      </c>
      <c r="H16" s="50">
        <f t="shared" si="1"/>
        <v>14.75</v>
      </c>
      <c r="I16" s="51">
        <f t="shared" si="2"/>
        <v>162.25</v>
      </c>
    </row>
    <row r="17" spans="1:9" ht="32.25" thickBot="1" x14ac:dyDescent="0.3">
      <c r="A17" s="1"/>
      <c r="B17" s="13" t="s">
        <v>254</v>
      </c>
      <c r="C17" s="32" t="s">
        <v>268</v>
      </c>
      <c r="D17" s="33" t="s">
        <v>15</v>
      </c>
      <c r="E17" s="34">
        <v>179</v>
      </c>
      <c r="F17" s="50">
        <v>4.03</v>
      </c>
      <c r="G17" s="51">
        <f t="shared" si="0"/>
        <v>721.37</v>
      </c>
      <c r="H17" s="50">
        <f t="shared" si="1"/>
        <v>4.46</v>
      </c>
      <c r="I17" s="51">
        <f t="shared" si="2"/>
        <v>798.34</v>
      </c>
    </row>
    <row r="18" spans="1:9" ht="16.5" thickBot="1" x14ac:dyDescent="0.3">
      <c r="A18" s="1"/>
      <c r="B18" s="35" t="s">
        <v>9</v>
      </c>
      <c r="C18" s="78" t="s">
        <v>13</v>
      </c>
      <c r="D18" s="79"/>
      <c r="E18" s="79"/>
      <c r="F18" s="54"/>
      <c r="G18" s="55"/>
      <c r="H18" s="55"/>
      <c r="I18" s="55"/>
    </row>
    <row r="19" spans="1:9" ht="32.25" thickBot="1" x14ac:dyDescent="0.3">
      <c r="A19" s="1"/>
      <c r="B19" s="17" t="s">
        <v>236</v>
      </c>
      <c r="C19" s="14" t="s">
        <v>26</v>
      </c>
      <c r="D19" s="15" t="s">
        <v>259</v>
      </c>
      <c r="E19" s="16">
        <v>77</v>
      </c>
      <c r="F19" s="52">
        <v>6.61</v>
      </c>
      <c r="G19" s="51">
        <f t="shared" si="0"/>
        <v>508.97</v>
      </c>
      <c r="H19" s="50">
        <f t="shared" si="1"/>
        <v>7.32</v>
      </c>
      <c r="I19" s="51">
        <f t="shared" si="2"/>
        <v>563.64</v>
      </c>
    </row>
    <row r="20" spans="1:9" ht="32.25" thickBot="1" x14ac:dyDescent="0.3">
      <c r="A20" s="1"/>
      <c r="B20" s="17" t="s">
        <v>237</v>
      </c>
      <c r="C20" s="68" t="s">
        <v>275</v>
      </c>
      <c r="D20" s="15" t="s">
        <v>259</v>
      </c>
      <c r="E20" s="16">
        <v>2003</v>
      </c>
      <c r="F20" s="52">
        <v>6.61</v>
      </c>
      <c r="G20" s="51">
        <f t="shared" si="0"/>
        <v>13239.83</v>
      </c>
      <c r="H20" s="50">
        <f t="shared" si="1"/>
        <v>7.32</v>
      </c>
      <c r="I20" s="51">
        <f t="shared" si="2"/>
        <v>14661.96</v>
      </c>
    </row>
    <row r="21" spans="1:9" ht="19.5" thickBot="1" x14ac:dyDescent="0.3">
      <c r="A21" s="1"/>
      <c r="B21" s="17" t="s">
        <v>238</v>
      </c>
      <c r="C21" s="14" t="s">
        <v>27</v>
      </c>
      <c r="D21" s="15" t="s">
        <v>259</v>
      </c>
      <c r="E21" s="16">
        <v>2297</v>
      </c>
      <c r="F21" s="52">
        <v>4.42</v>
      </c>
      <c r="G21" s="51">
        <f t="shared" si="0"/>
        <v>10152.74</v>
      </c>
      <c r="H21" s="50">
        <f t="shared" si="1"/>
        <v>4.8899999999999997</v>
      </c>
      <c r="I21" s="51">
        <f t="shared" si="2"/>
        <v>11232.33</v>
      </c>
    </row>
    <row r="22" spans="1:9" ht="19.5" thickBot="1" x14ac:dyDescent="0.3">
      <c r="A22" s="1"/>
      <c r="B22" s="17" t="s">
        <v>239</v>
      </c>
      <c r="C22" s="14" t="s">
        <v>269</v>
      </c>
      <c r="D22" s="15" t="s">
        <v>259</v>
      </c>
      <c r="E22" s="16">
        <v>11723</v>
      </c>
      <c r="F22" s="52">
        <v>6.36</v>
      </c>
      <c r="G22" s="51">
        <f t="shared" si="0"/>
        <v>74558.28</v>
      </c>
      <c r="H22" s="50">
        <f t="shared" si="1"/>
        <v>7.04</v>
      </c>
      <c r="I22" s="51">
        <f t="shared" si="2"/>
        <v>82529.919999999998</v>
      </c>
    </row>
    <row r="23" spans="1:9" ht="32.25" thickBot="1" x14ac:dyDescent="0.3">
      <c r="A23" s="1"/>
      <c r="B23" s="17" t="s">
        <v>240</v>
      </c>
      <c r="C23" s="14" t="s">
        <v>29</v>
      </c>
      <c r="D23" s="15" t="s">
        <v>258</v>
      </c>
      <c r="E23" s="16">
        <v>19301</v>
      </c>
      <c r="F23" s="52">
        <v>0.56000000000000005</v>
      </c>
      <c r="G23" s="51">
        <f t="shared" si="0"/>
        <v>10808.56</v>
      </c>
      <c r="H23" s="50">
        <f t="shared" si="1"/>
        <v>0.62</v>
      </c>
      <c r="I23" s="51">
        <f t="shared" si="2"/>
        <v>11966.62</v>
      </c>
    </row>
    <row r="24" spans="1:9" ht="19.5" thickBot="1" x14ac:dyDescent="0.3">
      <c r="A24" s="1"/>
      <c r="B24" s="17" t="s">
        <v>241</v>
      </c>
      <c r="C24" s="14" t="s">
        <v>30</v>
      </c>
      <c r="D24" s="15" t="s">
        <v>258</v>
      </c>
      <c r="E24" s="16">
        <v>10600</v>
      </c>
      <c r="F24" s="52">
        <v>0.61699999999999999</v>
      </c>
      <c r="G24" s="51">
        <f t="shared" si="0"/>
        <v>6540.2</v>
      </c>
      <c r="H24" s="50">
        <f t="shared" si="1"/>
        <v>0.68</v>
      </c>
      <c r="I24" s="51">
        <f t="shared" si="2"/>
        <v>7208</v>
      </c>
    </row>
    <row r="25" spans="1:9" ht="19.5" thickBot="1" x14ac:dyDescent="0.3">
      <c r="A25" s="1"/>
      <c r="B25" s="17" t="s">
        <v>242</v>
      </c>
      <c r="C25" s="14" t="s">
        <v>31</v>
      </c>
      <c r="D25" s="15" t="s">
        <v>258</v>
      </c>
      <c r="E25" s="16">
        <v>7040</v>
      </c>
      <c r="F25" s="52">
        <v>0.36</v>
      </c>
      <c r="G25" s="51">
        <f t="shared" si="0"/>
        <v>2534.4</v>
      </c>
      <c r="H25" s="50">
        <f t="shared" si="1"/>
        <v>0.4</v>
      </c>
      <c r="I25" s="51">
        <f t="shared" si="2"/>
        <v>2816</v>
      </c>
    </row>
    <row r="26" spans="1:9" ht="32.25" thickBot="1" x14ac:dyDescent="0.3">
      <c r="A26" s="1"/>
      <c r="B26" s="17" t="s">
        <v>243</v>
      </c>
      <c r="C26" s="14" t="s">
        <v>32</v>
      </c>
      <c r="D26" s="15" t="s">
        <v>258</v>
      </c>
      <c r="E26" s="16">
        <v>2810</v>
      </c>
      <c r="F26" s="52">
        <v>2.57</v>
      </c>
      <c r="G26" s="51">
        <f t="shared" si="0"/>
        <v>7221.7</v>
      </c>
      <c r="H26" s="50">
        <f t="shared" si="1"/>
        <v>2.85</v>
      </c>
      <c r="I26" s="51">
        <f t="shared" si="2"/>
        <v>8008.5</v>
      </c>
    </row>
    <row r="27" spans="1:9" ht="32.25" thickBot="1" x14ac:dyDescent="0.3">
      <c r="A27" s="1"/>
      <c r="B27" s="17" t="s">
        <v>244</v>
      </c>
      <c r="C27" s="14" t="s">
        <v>33</v>
      </c>
      <c r="D27" s="15" t="s">
        <v>258</v>
      </c>
      <c r="E27" s="16">
        <v>220</v>
      </c>
      <c r="F27" s="52">
        <v>3.81</v>
      </c>
      <c r="G27" s="51">
        <f t="shared" si="0"/>
        <v>838.2</v>
      </c>
      <c r="H27" s="50">
        <f t="shared" si="1"/>
        <v>4.22</v>
      </c>
      <c r="I27" s="51">
        <f t="shared" si="2"/>
        <v>928.4</v>
      </c>
    </row>
    <row r="28" spans="1:9" ht="32.25" thickBot="1" x14ac:dyDescent="0.3">
      <c r="A28" s="1"/>
      <c r="B28" s="17" t="s">
        <v>245</v>
      </c>
      <c r="C28" s="14" t="s">
        <v>35</v>
      </c>
      <c r="D28" s="15" t="s">
        <v>258</v>
      </c>
      <c r="E28" s="16">
        <v>60</v>
      </c>
      <c r="F28" s="52">
        <v>10.95</v>
      </c>
      <c r="G28" s="51">
        <f t="shared" si="0"/>
        <v>657</v>
      </c>
      <c r="H28" s="50">
        <f t="shared" si="1"/>
        <v>12.13</v>
      </c>
      <c r="I28" s="51">
        <f t="shared" si="2"/>
        <v>727.8</v>
      </c>
    </row>
    <row r="29" spans="1:9" ht="32.25" thickBot="1" x14ac:dyDescent="0.3">
      <c r="A29" s="1"/>
      <c r="B29" s="17" t="s">
        <v>246</v>
      </c>
      <c r="C29" s="32" t="s">
        <v>270</v>
      </c>
      <c r="D29" s="33" t="s">
        <v>259</v>
      </c>
      <c r="E29" s="34">
        <v>43</v>
      </c>
      <c r="F29" s="52">
        <v>4.4800000000000004</v>
      </c>
      <c r="G29" s="51">
        <f t="shared" si="0"/>
        <v>192.64</v>
      </c>
      <c r="H29" s="50">
        <f t="shared" si="1"/>
        <v>4.96</v>
      </c>
      <c r="I29" s="51">
        <f t="shared" si="2"/>
        <v>213.28</v>
      </c>
    </row>
    <row r="30" spans="1:9" ht="16.5" thickBot="1" x14ac:dyDescent="0.3">
      <c r="A30" s="1"/>
      <c r="B30" s="27" t="s">
        <v>11</v>
      </c>
      <c r="C30" s="72" t="s">
        <v>37</v>
      </c>
      <c r="D30" s="73"/>
      <c r="E30" s="73"/>
      <c r="F30" s="54"/>
      <c r="G30" s="55"/>
      <c r="H30" s="55"/>
      <c r="I30" s="55"/>
    </row>
    <row r="31" spans="1:9" ht="32.25" thickBot="1" x14ac:dyDescent="0.3">
      <c r="A31" s="1"/>
      <c r="B31" s="17" t="s">
        <v>38</v>
      </c>
      <c r="C31" s="14" t="s">
        <v>39</v>
      </c>
      <c r="D31" s="15" t="s">
        <v>259</v>
      </c>
      <c r="E31" s="16">
        <v>8620</v>
      </c>
      <c r="F31" s="52">
        <v>16.309999999999999</v>
      </c>
      <c r="G31" s="51">
        <f t="shared" si="0"/>
        <v>140592.20000000001</v>
      </c>
      <c r="H31" s="50">
        <f t="shared" si="1"/>
        <v>18.059999999999999</v>
      </c>
      <c r="I31" s="51">
        <f t="shared" si="2"/>
        <v>155677.20000000001</v>
      </c>
    </row>
    <row r="32" spans="1:9" ht="32.25" thickBot="1" x14ac:dyDescent="0.3">
      <c r="A32" s="1"/>
      <c r="B32" s="17" t="s">
        <v>40</v>
      </c>
      <c r="C32" s="14" t="s">
        <v>41</v>
      </c>
      <c r="D32" s="15" t="s">
        <v>258</v>
      </c>
      <c r="E32" s="30">
        <v>15320</v>
      </c>
      <c r="F32" s="52">
        <v>11.72</v>
      </c>
      <c r="G32" s="51">
        <f t="shared" si="0"/>
        <v>179550.4</v>
      </c>
      <c r="H32" s="50">
        <f t="shared" si="1"/>
        <v>12.98</v>
      </c>
      <c r="I32" s="51">
        <f t="shared" si="2"/>
        <v>198853.6</v>
      </c>
    </row>
    <row r="33" spans="1:9" ht="19.5" thickBot="1" x14ac:dyDescent="0.3">
      <c r="A33" s="1"/>
      <c r="B33" s="17" t="s">
        <v>42</v>
      </c>
      <c r="C33" s="14" t="s">
        <v>43</v>
      </c>
      <c r="D33" s="15" t="s">
        <v>258</v>
      </c>
      <c r="E33" s="30">
        <v>15320</v>
      </c>
      <c r="F33" s="52">
        <v>16.600000000000001</v>
      </c>
      <c r="G33" s="51">
        <f t="shared" si="0"/>
        <v>254312</v>
      </c>
      <c r="H33" s="50">
        <f t="shared" si="1"/>
        <v>18.38</v>
      </c>
      <c r="I33" s="51">
        <f t="shared" si="2"/>
        <v>281581.59999999998</v>
      </c>
    </row>
    <row r="34" spans="1:9" ht="32.25" thickBot="1" x14ac:dyDescent="0.3">
      <c r="A34" s="18"/>
      <c r="B34" s="19" t="s">
        <v>44</v>
      </c>
      <c r="C34" s="20" t="s">
        <v>45</v>
      </c>
      <c r="D34" s="15" t="s">
        <v>258</v>
      </c>
      <c r="E34" s="31">
        <v>15320</v>
      </c>
      <c r="F34" s="52">
        <v>14.66</v>
      </c>
      <c r="G34" s="51">
        <f t="shared" si="0"/>
        <v>224591.2</v>
      </c>
      <c r="H34" s="50">
        <f t="shared" si="1"/>
        <v>16.23</v>
      </c>
      <c r="I34" s="51">
        <f t="shared" si="2"/>
        <v>248643.6</v>
      </c>
    </row>
    <row r="35" spans="1:9" ht="32.25" thickBot="1" x14ac:dyDescent="0.3">
      <c r="A35" s="18"/>
      <c r="B35" s="19" t="s">
        <v>46</v>
      </c>
      <c r="C35" s="20" t="s">
        <v>47</v>
      </c>
      <c r="D35" s="15" t="s">
        <v>258</v>
      </c>
      <c r="E35" s="30">
        <v>14407</v>
      </c>
      <c r="F35" s="52">
        <v>8.33</v>
      </c>
      <c r="G35" s="51">
        <f t="shared" si="0"/>
        <v>120010.31</v>
      </c>
      <c r="H35" s="50">
        <f t="shared" si="1"/>
        <v>9.2200000000000006</v>
      </c>
      <c r="I35" s="51">
        <f t="shared" si="2"/>
        <v>132832.54</v>
      </c>
    </row>
    <row r="36" spans="1:9" ht="32.25" thickBot="1" x14ac:dyDescent="0.3">
      <c r="A36" s="18"/>
      <c r="B36" s="19" t="s">
        <v>48</v>
      </c>
      <c r="C36" s="20" t="s">
        <v>49</v>
      </c>
      <c r="D36" s="15" t="s">
        <v>258</v>
      </c>
      <c r="E36" s="30">
        <v>913</v>
      </c>
      <c r="F36" s="52">
        <v>9.18</v>
      </c>
      <c r="G36" s="51">
        <f t="shared" si="0"/>
        <v>8381.34</v>
      </c>
      <c r="H36" s="50">
        <f t="shared" si="1"/>
        <v>10.17</v>
      </c>
      <c r="I36" s="51">
        <f t="shared" si="2"/>
        <v>9285.2099999999991</v>
      </c>
    </row>
    <row r="37" spans="1:9" ht="32.25" thickBot="1" x14ac:dyDescent="0.3">
      <c r="A37" s="18"/>
      <c r="B37" s="19" t="s">
        <v>50</v>
      </c>
      <c r="C37" s="20" t="s">
        <v>51</v>
      </c>
      <c r="D37" s="15" t="s">
        <v>258</v>
      </c>
      <c r="E37" s="30">
        <v>30640</v>
      </c>
      <c r="F37" s="52">
        <v>0.31</v>
      </c>
      <c r="G37" s="51">
        <f t="shared" si="0"/>
        <v>9498.4</v>
      </c>
      <c r="H37" s="50">
        <f t="shared" si="1"/>
        <v>0.34</v>
      </c>
      <c r="I37" s="51">
        <f t="shared" si="2"/>
        <v>10417.6</v>
      </c>
    </row>
    <row r="38" spans="1:9" ht="16.5" thickBot="1" x14ac:dyDescent="0.3">
      <c r="A38" s="18"/>
      <c r="B38" s="19" t="s">
        <v>52</v>
      </c>
      <c r="C38" s="24" t="s">
        <v>53</v>
      </c>
      <c r="D38" s="15"/>
      <c r="E38" s="30"/>
      <c r="F38" s="56"/>
      <c r="G38" s="57"/>
      <c r="H38" s="50"/>
      <c r="I38" s="51"/>
    </row>
    <row r="39" spans="1:9" ht="19.5" thickBot="1" x14ac:dyDescent="0.3">
      <c r="A39" s="18"/>
      <c r="B39" s="13" t="s">
        <v>54</v>
      </c>
      <c r="C39" s="21" t="s">
        <v>55</v>
      </c>
      <c r="D39" s="15" t="s">
        <v>258</v>
      </c>
      <c r="E39" s="31">
        <v>3065</v>
      </c>
      <c r="F39" s="50">
        <v>2.84</v>
      </c>
      <c r="G39" s="51">
        <f t="shared" si="0"/>
        <v>8704.6</v>
      </c>
      <c r="H39" s="50">
        <f t="shared" si="1"/>
        <v>3.15</v>
      </c>
      <c r="I39" s="51">
        <f t="shared" si="2"/>
        <v>9654.75</v>
      </c>
    </row>
    <row r="40" spans="1:9" ht="19.5" thickBot="1" x14ac:dyDescent="0.3">
      <c r="A40" s="18"/>
      <c r="B40" s="13" t="s">
        <v>56</v>
      </c>
      <c r="C40" s="22" t="s">
        <v>57</v>
      </c>
      <c r="D40" s="15" t="s">
        <v>258</v>
      </c>
      <c r="E40" s="30">
        <v>2165</v>
      </c>
      <c r="F40" s="50">
        <v>1.17</v>
      </c>
      <c r="G40" s="51">
        <f t="shared" si="0"/>
        <v>2533.0500000000002</v>
      </c>
      <c r="H40" s="50">
        <f t="shared" si="1"/>
        <v>1.3</v>
      </c>
      <c r="I40" s="51">
        <f t="shared" si="2"/>
        <v>2814.5</v>
      </c>
    </row>
    <row r="41" spans="1:9" ht="35.25" thickBot="1" x14ac:dyDescent="0.3">
      <c r="A41" s="18"/>
      <c r="B41" s="13" t="s">
        <v>58</v>
      </c>
      <c r="C41" s="20" t="s">
        <v>59</v>
      </c>
      <c r="D41" s="15" t="s">
        <v>259</v>
      </c>
      <c r="E41" s="30">
        <v>542</v>
      </c>
      <c r="F41" s="50">
        <v>17.73</v>
      </c>
      <c r="G41" s="51">
        <f t="shared" si="0"/>
        <v>9609.66</v>
      </c>
      <c r="H41" s="50">
        <f t="shared" si="1"/>
        <v>19.63</v>
      </c>
      <c r="I41" s="51">
        <f t="shared" si="2"/>
        <v>10639.46</v>
      </c>
    </row>
    <row r="42" spans="1:9" ht="16.5" thickBot="1" x14ac:dyDescent="0.3">
      <c r="A42" s="18"/>
      <c r="B42" s="17" t="s">
        <v>60</v>
      </c>
      <c r="C42" s="24" t="s">
        <v>61</v>
      </c>
      <c r="D42" s="15"/>
      <c r="E42" s="30"/>
      <c r="F42" s="56"/>
      <c r="G42" s="57"/>
      <c r="H42" s="50"/>
      <c r="I42" s="51"/>
    </row>
    <row r="43" spans="1:9" ht="32.25" thickBot="1" x14ac:dyDescent="0.3">
      <c r="A43" s="18"/>
      <c r="B43" s="17" t="s">
        <v>62</v>
      </c>
      <c r="C43" s="22" t="s">
        <v>63</v>
      </c>
      <c r="D43" s="15" t="s">
        <v>258</v>
      </c>
      <c r="E43" s="30">
        <v>390</v>
      </c>
      <c r="F43" s="50">
        <v>2.37</v>
      </c>
      <c r="G43" s="51">
        <f t="shared" si="0"/>
        <v>924.3</v>
      </c>
      <c r="H43" s="50">
        <f t="shared" si="1"/>
        <v>2.62</v>
      </c>
      <c r="I43" s="51">
        <f t="shared" si="2"/>
        <v>1021.8</v>
      </c>
    </row>
    <row r="44" spans="1:9" ht="32.25" thickBot="1" x14ac:dyDescent="0.3">
      <c r="A44" s="18"/>
      <c r="B44" s="17" t="s">
        <v>64</v>
      </c>
      <c r="C44" s="22" t="s">
        <v>65</v>
      </c>
      <c r="D44" s="15" t="s">
        <v>258</v>
      </c>
      <c r="E44" s="30">
        <v>390</v>
      </c>
      <c r="F44" s="50">
        <v>0.49</v>
      </c>
      <c r="G44" s="51">
        <f t="shared" si="0"/>
        <v>191.1</v>
      </c>
      <c r="H44" s="50">
        <f t="shared" si="1"/>
        <v>0.54</v>
      </c>
      <c r="I44" s="51">
        <f t="shared" si="2"/>
        <v>210.6</v>
      </c>
    </row>
    <row r="45" spans="1:9" ht="32.25" thickBot="1" x14ac:dyDescent="0.3">
      <c r="A45" s="18"/>
      <c r="B45" s="17" t="s">
        <v>66</v>
      </c>
      <c r="C45" s="22" t="s">
        <v>47</v>
      </c>
      <c r="D45" s="15" t="s">
        <v>258</v>
      </c>
      <c r="E45" s="30">
        <v>390</v>
      </c>
      <c r="F45" s="50">
        <v>8.6300000000000008</v>
      </c>
      <c r="G45" s="51">
        <f t="shared" si="0"/>
        <v>3365.7</v>
      </c>
      <c r="H45" s="50">
        <f t="shared" si="1"/>
        <v>9.56</v>
      </c>
      <c r="I45" s="51">
        <f t="shared" si="2"/>
        <v>3728.4</v>
      </c>
    </row>
    <row r="46" spans="1:9" ht="32.25" thickBot="1" x14ac:dyDescent="0.3">
      <c r="A46" s="18"/>
      <c r="B46" s="17" t="s">
        <v>67</v>
      </c>
      <c r="C46" s="22" t="s">
        <v>68</v>
      </c>
      <c r="D46" s="15" t="s">
        <v>258</v>
      </c>
      <c r="E46" s="30">
        <v>134</v>
      </c>
      <c r="F46" s="50">
        <v>3.78</v>
      </c>
      <c r="G46" s="51">
        <f t="shared" si="0"/>
        <v>506.52</v>
      </c>
      <c r="H46" s="50">
        <f t="shared" si="1"/>
        <v>4.1900000000000004</v>
      </c>
      <c r="I46" s="51">
        <f t="shared" si="2"/>
        <v>561.46</v>
      </c>
    </row>
    <row r="47" spans="1:9" ht="32.25" thickBot="1" x14ac:dyDescent="0.3">
      <c r="A47" s="18"/>
      <c r="B47" s="17" t="s">
        <v>69</v>
      </c>
      <c r="C47" s="22" t="s">
        <v>70</v>
      </c>
      <c r="D47" s="15" t="s">
        <v>15</v>
      </c>
      <c r="E47" s="30">
        <v>6403</v>
      </c>
      <c r="F47" s="50">
        <v>1.86</v>
      </c>
      <c r="G47" s="51">
        <f t="shared" si="0"/>
        <v>11909.58</v>
      </c>
      <c r="H47" s="50">
        <f t="shared" si="1"/>
        <v>2.06</v>
      </c>
      <c r="I47" s="51">
        <f t="shared" si="2"/>
        <v>13190.18</v>
      </c>
    </row>
    <row r="48" spans="1:9" ht="16.5" thickBot="1" x14ac:dyDescent="0.3">
      <c r="A48" s="18"/>
      <c r="B48" s="17" t="s">
        <v>71</v>
      </c>
      <c r="C48" s="25" t="s">
        <v>72</v>
      </c>
      <c r="D48" s="15"/>
      <c r="E48" s="30"/>
      <c r="F48" s="56"/>
      <c r="G48" s="57"/>
      <c r="H48" s="50"/>
      <c r="I48" s="51"/>
    </row>
    <row r="49" spans="1:9" ht="32.25" thickBot="1" x14ac:dyDescent="0.3">
      <c r="A49" s="18"/>
      <c r="B49" s="17" t="s">
        <v>73</v>
      </c>
      <c r="C49" s="26" t="s">
        <v>74</v>
      </c>
      <c r="D49" s="15" t="s">
        <v>259</v>
      </c>
      <c r="E49" s="30">
        <v>64</v>
      </c>
      <c r="F49" s="50">
        <v>23.49</v>
      </c>
      <c r="G49" s="51">
        <f t="shared" si="0"/>
        <v>1503.36</v>
      </c>
      <c r="H49" s="50">
        <f t="shared" si="1"/>
        <v>26.01</v>
      </c>
      <c r="I49" s="51">
        <f t="shared" si="2"/>
        <v>1664.64</v>
      </c>
    </row>
    <row r="50" spans="1:9" ht="32.25" thickBot="1" x14ac:dyDescent="0.3">
      <c r="A50" s="18"/>
      <c r="B50" s="17" t="s">
        <v>75</v>
      </c>
      <c r="C50" s="26" t="s">
        <v>79</v>
      </c>
      <c r="D50" s="15" t="s">
        <v>258</v>
      </c>
      <c r="E50" s="30">
        <v>250</v>
      </c>
      <c r="F50" s="50">
        <v>10.050000000000001</v>
      </c>
      <c r="G50" s="51">
        <f t="shared" si="0"/>
        <v>2512.5</v>
      </c>
      <c r="H50" s="50">
        <f t="shared" si="1"/>
        <v>11.13</v>
      </c>
      <c r="I50" s="51">
        <f t="shared" si="2"/>
        <v>2782.5</v>
      </c>
    </row>
    <row r="51" spans="1:9" ht="19.5" thickBot="1" x14ac:dyDescent="0.3">
      <c r="A51" s="18"/>
      <c r="B51" s="17" t="s">
        <v>76</v>
      </c>
      <c r="C51" s="26" t="s">
        <v>80</v>
      </c>
      <c r="D51" s="15" t="s">
        <v>258</v>
      </c>
      <c r="E51" s="30">
        <v>250</v>
      </c>
      <c r="F51" s="50">
        <v>3.41</v>
      </c>
      <c r="G51" s="51">
        <f t="shared" si="0"/>
        <v>852.5</v>
      </c>
      <c r="H51" s="50">
        <f t="shared" si="1"/>
        <v>3.78</v>
      </c>
      <c r="I51" s="51">
        <f t="shared" si="2"/>
        <v>945</v>
      </c>
    </row>
    <row r="52" spans="1:9" ht="19.5" thickBot="1" x14ac:dyDescent="0.3">
      <c r="A52" s="18"/>
      <c r="B52" s="17" t="s">
        <v>77</v>
      </c>
      <c r="C52" s="26" t="s">
        <v>81</v>
      </c>
      <c r="D52" s="15" t="s">
        <v>258</v>
      </c>
      <c r="E52" s="30">
        <v>210</v>
      </c>
      <c r="F52" s="50">
        <v>23.46</v>
      </c>
      <c r="G52" s="51">
        <f t="shared" si="0"/>
        <v>4926.6000000000004</v>
      </c>
      <c r="H52" s="50">
        <f t="shared" si="1"/>
        <v>25.98</v>
      </c>
      <c r="I52" s="51">
        <f t="shared" si="2"/>
        <v>5455.8</v>
      </c>
    </row>
    <row r="53" spans="1:9" ht="32.25" thickBot="1" x14ac:dyDescent="0.3">
      <c r="A53" s="18"/>
      <c r="B53" s="17" t="s">
        <v>78</v>
      </c>
      <c r="C53" s="26" t="s">
        <v>83</v>
      </c>
      <c r="D53" s="15" t="s">
        <v>258</v>
      </c>
      <c r="E53" s="30">
        <v>23</v>
      </c>
      <c r="F53" s="50">
        <v>28.12</v>
      </c>
      <c r="G53" s="51">
        <f t="shared" si="0"/>
        <v>646.76</v>
      </c>
      <c r="H53" s="50">
        <f t="shared" si="1"/>
        <v>31.14</v>
      </c>
      <c r="I53" s="51">
        <f t="shared" si="2"/>
        <v>716.22</v>
      </c>
    </row>
    <row r="54" spans="1:9" ht="32.25" thickBot="1" x14ac:dyDescent="0.3">
      <c r="A54" s="18"/>
      <c r="B54" s="17" t="s">
        <v>82</v>
      </c>
      <c r="C54" s="36" t="s">
        <v>84</v>
      </c>
      <c r="D54" s="33" t="s">
        <v>258</v>
      </c>
      <c r="E54" s="37">
        <v>17</v>
      </c>
      <c r="F54" s="50">
        <v>28.12</v>
      </c>
      <c r="G54" s="51">
        <f t="shared" si="0"/>
        <v>478.04</v>
      </c>
      <c r="H54" s="50">
        <f t="shared" si="1"/>
        <v>31.14</v>
      </c>
      <c r="I54" s="51">
        <f t="shared" si="2"/>
        <v>529.38</v>
      </c>
    </row>
    <row r="55" spans="1:9" ht="16.5" thickBot="1" x14ac:dyDescent="0.3">
      <c r="A55" s="18"/>
      <c r="B55" s="27" t="s">
        <v>10</v>
      </c>
      <c r="C55" s="72" t="s">
        <v>85</v>
      </c>
      <c r="D55" s="73"/>
      <c r="E55" s="73"/>
      <c r="F55" s="54"/>
      <c r="G55" s="55"/>
      <c r="H55" s="55"/>
      <c r="I55" s="55"/>
    </row>
    <row r="56" spans="1:9" ht="48" thickBot="1" x14ac:dyDescent="0.3">
      <c r="A56" s="18"/>
      <c r="B56" s="17" t="s">
        <v>86</v>
      </c>
      <c r="C56" s="28" t="s">
        <v>92</v>
      </c>
      <c r="D56" s="15" t="s">
        <v>259</v>
      </c>
      <c r="E56" s="16">
        <v>1145</v>
      </c>
      <c r="F56" s="62">
        <v>17.760000000000002</v>
      </c>
      <c r="G56" s="51">
        <f t="shared" si="0"/>
        <v>20335.2</v>
      </c>
      <c r="H56" s="50">
        <f t="shared" si="1"/>
        <v>19.670000000000002</v>
      </c>
      <c r="I56" s="51">
        <f t="shared" si="2"/>
        <v>22522.15</v>
      </c>
    </row>
    <row r="57" spans="1:9" ht="32.25" thickBot="1" x14ac:dyDescent="0.3">
      <c r="A57" s="18"/>
      <c r="B57" s="17" t="s">
        <v>87</v>
      </c>
      <c r="C57" s="28" t="s">
        <v>79</v>
      </c>
      <c r="D57" s="15" t="s">
        <v>258</v>
      </c>
      <c r="E57" s="16">
        <v>4033</v>
      </c>
      <c r="F57" s="62">
        <v>9.91</v>
      </c>
      <c r="G57" s="51">
        <f t="shared" si="0"/>
        <v>39967.03</v>
      </c>
      <c r="H57" s="50">
        <f t="shared" si="1"/>
        <v>10.97</v>
      </c>
      <c r="I57" s="51">
        <f t="shared" si="2"/>
        <v>44242.01</v>
      </c>
    </row>
    <row r="58" spans="1:9" ht="19.5" thickBot="1" x14ac:dyDescent="0.3">
      <c r="A58" s="18"/>
      <c r="B58" s="17" t="s">
        <v>88</v>
      </c>
      <c r="C58" s="28" t="s">
        <v>80</v>
      </c>
      <c r="D58" s="15" t="s">
        <v>258</v>
      </c>
      <c r="E58" s="16">
        <v>4033</v>
      </c>
      <c r="F58" s="62">
        <v>2.91</v>
      </c>
      <c r="G58" s="51">
        <f t="shared" si="0"/>
        <v>11736.03</v>
      </c>
      <c r="H58" s="50">
        <f t="shared" si="1"/>
        <v>3.22</v>
      </c>
      <c r="I58" s="51">
        <f t="shared" si="2"/>
        <v>12986.26</v>
      </c>
    </row>
    <row r="59" spans="1:9" ht="19.5" thickBot="1" x14ac:dyDescent="0.3">
      <c r="A59" s="18"/>
      <c r="B59" s="17" t="s">
        <v>89</v>
      </c>
      <c r="C59" s="28" t="s">
        <v>81</v>
      </c>
      <c r="D59" s="15" t="s">
        <v>258</v>
      </c>
      <c r="E59" s="16">
        <v>3230</v>
      </c>
      <c r="F59" s="62">
        <v>20.13</v>
      </c>
      <c r="G59" s="51">
        <f t="shared" si="0"/>
        <v>65019.9</v>
      </c>
      <c r="H59" s="50">
        <f t="shared" si="1"/>
        <v>22.29</v>
      </c>
      <c r="I59" s="51">
        <f t="shared" si="2"/>
        <v>71996.7</v>
      </c>
    </row>
    <row r="60" spans="1:9" ht="16.5" thickBot="1" x14ac:dyDescent="0.3">
      <c r="A60" s="18"/>
      <c r="B60" s="17" t="s">
        <v>90</v>
      </c>
      <c r="C60" s="29" t="s">
        <v>93</v>
      </c>
      <c r="D60" s="22"/>
      <c r="E60" s="16"/>
      <c r="F60" s="45"/>
      <c r="G60" s="56"/>
      <c r="H60" s="50">
        <f t="shared" si="1"/>
        <v>0</v>
      </c>
      <c r="I60" s="51">
        <f t="shared" si="2"/>
        <v>0</v>
      </c>
    </row>
    <row r="61" spans="1:9" ht="32.25" thickBot="1" x14ac:dyDescent="0.3">
      <c r="A61" s="18"/>
      <c r="B61" s="17" t="s">
        <v>91</v>
      </c>
      <c r="C61" s="26" t="s">
        <v>83</v>
      </c>
      <c r="D61" s="15" t="s">
        <v>258</v>
      </c>
      <c r="E61" s="16">
        <v>251</v>
      </c>
      <c r="F61" s="62">
        <v>28.12</v>
      </c>
      <c r="G61" s="51">
        <f t="shared" si="0"/>
        <v>7058.12</v>
      </c>
      <c r="H61" s="50">
        <f t="shared" si="1"/>
        <v>31.14</v>
      </c>
      <c r="I61" s="51">
        <f t="shared" si="2"/>
        <v>7816.14</v>
      </c>
    </row>
    <row r="62" spans="1:9" ht="32.25" thickBot="1" x14ac:dyDescent="0.3">
      <c r="A62" s="18"/>
      <c r="B62" s="17" t="s">
        <v>94</v>
      </c>
      <c r="C62" s="36" t="s">
        <v>84</v>
      </c>
      <c r="D62" s="33" t="s">
        <v>258</v>
      </c>
      <c r="E62" s="34">
        <v>552</v>
      </c>
      <c r="F62" s="62">
        <v>28.12</v>
      </c>
      <c r="G62" s="51">
        <f t="shared" si="0"/>
        <v>15522.24</v>
      </c>
      <c r="H62" s="50">
        <f t="shared" si="1"/>
        <v>31.14</v>
      </c>
      <c r="I62" s="51">
        <f t="shared" si="2"/>
        <v>17189.28</v>
      </c>
    </row>
    <row r="63" spans="1:9" ht="16.5" thickBot="1" x14ac:dyDescent="0.3">
      <c r="A63" s="18"/>
      <c r="B63" s="27" t="s">
        <v>12</v>
      </c>
      <c r="C63" s="72" t="s">
        <v>95</v>
      </c>
      <c r="D63" s="73"/>
      <c r="E63" s="73"/>
      <c r="F63" s="46"/>
      <c r="G63" s="58"/>
      <c r="H63" s="58"/>
      <c r="I63" s="58"/>
    </row>
    <row r="64" spans="1:9" ht="48" thickBot="1" x14ac:dyDescent="0.3">
      <c r="A64" s="18"/>
      <c r="B64" s="17" t="s">
        <v>96</v>
      </c>
      <c r="C64" s="26" t="s">
        <v>102</v>
      </c>
      <c r="D64" s="15" t="s">
        <v>259</v>
      </c>
      <c r="E64" s="16">
        <v>1246</v>
      </c>
      <c r="F64" s="62">
        <v>17.760000000000002</v>
      </c>
      <c r="G64" s="51">
        <f t="shared" si="0"/>
        <v>22128.959999999999</v>
      </c>
      <c r="H64" s="50">
        <f t="shared" si="1"/>
        <v>19.670000000000002</v>
      </c>
      <c r="I64" s="51">
        <f t="shared" si="2"/>
        <v>24508.82</v>
      </c>
    </row>
    <row r="65" spans="1:9" ht="32.25" thickBot="1" x14ac:dyDescent="0.3">
      <c r="A65" s="18"/>
      <c r="B65" s="17" t="s">
        <v>97</v>
      </c>
      <c r="C65" s="26" t="s">
        <v>103</v>
      </c>
      <c r="D65" s="15" t="s">
        <v>258</v>
      </c>
      <c r="E65" s="16">
        <v>4284</v>
      </c>
      <c r="F65" s="62">
        <v>11.87</v>
      </c>
      <c r="G65" s="51">
        <f t="shared" si="0"/>
        <v>50851.08</v>
      </c>
      <c r="H65" s="50">
        <f t="shared" si="1"/>
        <v>13.14</v>
      </c>
      <c r="I65" s="51">
        <f t="shared" si="2"/>
        <v>56291.76</v>
      </c>
    </row>
    <row r="66" spans="1:9" ht="32.25" thickBot="1" x14ac:dyDescent="0.3">
      <c r="A66" s="18"/>
      <c r="B66" s="17" t="s">
        <v>98</v>
      </c>
      <c r="C66" s="26" t="s">
        <v>104</v>
      </c>
      <c r="D66" s="15" t="s">
        <v>258</v>
      </c>
      <c r="E66" s="16">
        <v>4284</v>
      </c>
      <c r="F66" s="62">
        <v>27.45</v>
      </c>
      <c r="G66" s="51">
        <f t="shared" si="0"/>
        <v>117595.8</v>
      </c>
      <c r="H66" s="50">
        <f t="shared" si="1"/>
        <v>30.4</v>
      </c>
      <c r="I66" s="51">
        <f t="shared" si="2"/>
        <v>130233.60000000001</v>
      </c>
    </row>
    <row r="67" spans="1:9" ht="16.5" thickBot="1" x14ac:dyDescent="0.3">
      <c r="A67" s="18"/>
      <c r="B67" s="17" t="s">
        <v>99</v>
      </c>
      <c r="C67" s="29" t="s">
        <v>93</v>
      </c>
      <c r="D67" s="15"/>
      <c r="E67" s="16"/>
      <c r="F67" s="45"/>
      <c r="G67" s="56"/>
      <c r="H67" s="50">
        <f t="shared" si="1"/>
        <v>0</v>
      </c>
      <c r="I67" s="51">
        <f t="shared" si="2"/>
        <v>0</v>
      </c>
    </row>
    <row r="68" spans="1:9" ht="19.5" thickBot="1" x14ac:dyDescent="0.3">
      <c r="A68" s="18"/>
      <c r="B68" s="17" t="s">
        <v>100</v>
      </c>
      <c r="C68" s="26" t="s">
        <v>105</v>
      </c>
      <c r="D68" s="15" t="s">
        <v>258</v>
      </c>
      <c r="E68" s="16">
        <v>713</v>
      </c>
      <c r="F68" s="62">
        <v>2.8</v>
      </c>
      <c r="G68" s="51">
        <f t="shared" si="0"/>
        <v>1996.4</v>
      </c>
      <c r="H68" s="50">
        <f t="shared" si="1"/>
        <v>3.1</v>
      </c>
      <c r="I68" s="51">
        <f t="shared" si="2"/>
        <v>2210.3000000000002</v>
      </c>
    </row>
    <row r="69" spans="1:9" ht="19.5" thickBot="1" x14ac:dyDescent="0.3">
      <c r="A69" s="18"/>
      <c r="B69" s="17" t="s">
        <v>101</v>
      </c>
      <c r="C69" s="26" t="s">
        <v>80</v>
      </c>
      <c r="D69" s="15" t="s">
        <v>258</v>
      </c>
      <c r="E69" s="16">
        <v>713</v>
      </c>
      <c r="F69" s="62">
        <v>3.02</v>
      </c>
      <c r="G69" s="51">
        <f t="shared" si="0"/>
        <v>2153.2600000000002</v>
      </c>
      <c r="H69" s="50">
        <f t="shared" si="1"/>
        <v>3.34</v>
      </c>
      <c r="I69" s="51">
        <f t="shared" si="2"/>
        <v>2381.42</v>
      </c>
    </row>
    <row r="70" spans="1:9" ht="32.25" thickBot="1" x14ac:dyDescent="0.3">
      <c r="A70" s="18"/>
      <c r="B70" s="17" t="s">
        <v>106</v>
      </c>
      <c r="C70" s="26" t="s">
        <v>83</v>
      </c>
      <c r="D70" s="15" t="s">
        <v>258</v>
      </c>
      <c r="E70" s="16">
        <v>208</v>
      </c>
      <c r="F70" s="62">
        <v>28.44</v>
      </c>
      <c r="G70" s="51">
        <f t="shared" si="0"/>
        <v>5915.52</v>
      </c>
      <c r="H70" s="50">
        <f t="shared" si="1"/>
        <v>31.49</v>
      </c>
      <c r="I70" s="51">
        <f t="shared" si="2"/>
        <v>6549.92</v>
      </c>
    </row>
    <row r="71" spans="1:9" ht="32.25" thickBot="1" x14ac:dyDescent="0.3">
      <c r="A71" s="18"/>
      <c r="B71" s="17" t="s">
        <v>107</v>
      </c>
      <c r="C71" s="36" t="s">
        <v>84</v>
      </c>
      <c r="D71" s="33" t="s">
        <v>258</v>
      </c>
      <c r="E71" s="34">
        <v>505</v>
      </c>
      <c r="F71" s="62">
        <v>28.44</v>
      </c>
      <c r="G71" s="51">
        <f t="shared" si="0"/>
        <v>14362.2</v>
      </c>
      <c r="H71" s="50">
        <f t="shared" si="1"/>
        <v>31.49</v>
      </c>
      <c r="I71" s="51">
        <f t="shared" si="2"/>
        <v>15902.45</v>
      </c>
    </row>
    <row r="72" spans="1:9" ht="16.5" thickBot="1" x14ac:dyDescent="0.3">
      <c r="A72" s="18"/>
      <c r="B72" s="27" t="s">
        <v>16</v>
      </c>
      <c r="C72" s="72" t="s">
        <v>125</v>
      </c>
      <c r="D72" s="73"/>
      <c r="E72" s="73"/>
      <c r="F72" s="53"/>
      <c r="G72" s="58"/>
      <c r="H72" s="58"/>
      <c r="I72" s="58"/>
    </row>
    <row r="73" spans="1:9" ht="32.25" thickBot="1" x14ac:dyDescent="0.3">
      <c r="A73" s="18"/>
      <c r="B73" s="17" t="s">
        <v>109</v>
      </c>
      <c r="C73" s="26" t="s">
        <v>117</v>
      </c>
      <c r="D73" s="15" t="s">
        <v>259</v>
      </c>
      <c r="E73" s="16">
        <v>453</v>
      </c>
      <c r="F73" s="62">
        <v>18.02</v>
      </c>
      <c r="G73" s="51">
        <f t="shared" si="0"/>
        <v>8163.06</v>
      </c>
      <c r="H73" s="50">
        <f t="shared" si="1"/>
        <v>19.96</v>
      </c>
      <c r="I73" s="51">
        <f t="shared" si="2"/>
        <v>9041.8799999999992</v>
      </c>
    </row>
    <row r="74" spans="1:9" ht="32.25" thickBot="1" x14ac:dyDescent="0.3">
      <c r="A74" s="18"/>
      <c r="B74" s="17" t="s">
        <v>110</v>
      </c>
      <c r="C74" s="26" t="s">
        <v>118</v>
      </c>
      <c r="D74" s="15" t="s">
        <v>258</v>
      </c>
      <c r="E74" s="16">
        <v>1165</v>
      </c>
      <c r="F74" s="62">
        <v>13</v>
      </c>
      <c r="G74" s="51">
        <f t="shared" si="0"/>
        <v>15145</v>
      </c>
      <c r="H74" s="50">
        <f t="shared" si="1"/>
        <v>14.4</v>
      </c>
      <c r="I74" s="51">
        <f t="shared" si="2"/>
        <v>16776</v>
      </c>
    </row>
    <row r="75" spans="1:9" ht="32.25" thickBot="1" x14ac:dyDescent="0.3">
      <c r="A75" s="18"/>
      <c r="B75" s="17" t="s">
        <v>111</v>
      </c>
      <c r="C75" s="26" t="s">
        <v>119</v>
      </c>
      <c r="D75" s="15" t="s">
        <v>258</v>
      </c>
      <c r="E75" s="16">
        <v>1165</v>
      </c>
      <c r="F75" s="62">
        <v>21.37</v>
      </c>
      <c r="G75" s="51">
        <f t="shared" ref="G75:G80" si="3">ROUND(F75*E75,2)</f>
        <v>24896.05</v>
      </c>
      <c r="H75" s="50">
        <f t="shared" ref="H75:H138" si="4">ROUND(F75*1.1074,2)</f>
        <v>23.67</v>
      </c>
      <c r="I75" s="51">
        <f t="shared" ref="I75:I138" si="5">ROUND(H75*E75,2)</f>
        <v>27575.55</v>
      </c>
    </row>
    <row r="76" spans="1:9" ht="16.5" thickBot="1" x14ac:dyDescent="0.3">
      <c r="A76" s="18"/>
      <c r="B76" s="17" t="s">
        <v>112</v>
      </c>
      <c r="C76" s="25" t="s">
        <v>120</v>
      </c>
      <c r="D76" s="15"/>
      <c r="E76" s="16"/>
      <c r="F76" s="45"/>
      <c r="G76" s="56"/>
      <c r="H76" s="50"/>
      <c r="I76" s="51"/>
    </row>
    <row r="77" spans="1:9" ht="32.25" thickBot="1" x14ac:dyDescent="0.3">
      <c r="A77" s="18"/>
      <c r="B77" s="17" t="s">
        <v>113</v>
      </c>
      <c r="C77" s="26" t="s">
        <v>121</v>
      </c>
      <c r="D77" s="15" t="s">
        <v>258</v>
      </c>
      <c r="E77" s="16">
        <v>110</v>
      </c>
      <c r="F77" s="62">
        <v>6.53</v>
      </c>
      <c r="G77" s="51">
        <f t="shared" si="3"/>
        <v>718.3</v>
      </c>
      <c r="H77" s="50">
        <f t="shared" si="4"/>
        <v>7.23</v>
      </c>
      <c r="I77" s="51">
        <f t="shared" si="5"/>
        <v>795.3</v>
      </c>
    </row>
    <row r="78" spans="1:9" ht="19.5" thickBot="1" x14ac:dyDescent="0.3">
      <c r="A78" s="18"/>
      <c r="B78" s="17" t="s">
        <v>114</v>
      </c>
      <c r="C78" s="26" t="s">
        <v>122</v>
      </c>
      <c r="D78" s="15" t="s">
        <v>258</v>
      </c>
      <c r="E78" s="16">
        <v>110</v>
      </c>
      <c r="F78" s="62">
        <v>1.25</v>
      </c>
      <c r="G78" s="51">
        <f t="shared" si="3"/>
        <v>137.5</v>
      </c>
      <c r="H78" s="50">
        <f t="shared" si="4"/>
        <v>1.38</v>
      </c>
      <c r="I78" s="51">
        <f t="shared" si="5"/>
        <v>151.80000000000001</v>
      </c>
    </row>
    <row r="79" spans="1:9" ht="32.25" thickBot="1" x14ac:dyDescent="0.3">
      <c r="A79" s="18"/>
      <c r="B79" s="17" t="s">
        <v>115</v>
      </c>
      <c r="C79" s="26" t="s">
        <v>123</v>
      </c>
      <c r="D79" s="15" t="s">
        <v>258</v>
      </c>
      <c r="E79" s="16">
        <v>110</v>
      </c>
      <c r="F79" s="62">
        <v>21.37</v>
      </c>
      <c r="G79" s="51">
        <f t="shared" si="3"/>
        <v>2350.6999999999998</v>
      </c>
      <c r="H79" s="50">
        <f t="shared" si="4"/>
        <v>23.67</v>
      </c>
      <c r="I79" s="51">
        <f t="shared" si="5"/>
        <v>2603.6999999999998</v>
      </c>
    </row>
    <row r="80" spans="1:9" ht="32.25" thickBot="1" x14ac:dyDescent="0.3">
      <c r="A80" s="18"/>
      <c r="B80" s="17" t="s">
        <v>116</v>
      </c>
      <c r="C80" s="36" t="s">
        <v>124</v>
      </c>
      <c r="D80" s="33" t="s">
        <v>258</v>
      </c>
      <c r="E80" s="34">
        <v>80</v>
      </c>
      <c r="F80" s="62">
        <v>4.2699999999999996</v>
      </c>
      <c r="G80" s="51">
        <f t="shared" si="3"/>
        <v>341.6</v>
      </c>
      <c r="H80" s="50">
        <f t="shared" si="4"/>
        <v>4.7300000000000004</v>
      </c>
      <c r="I80" s="51">
        <f t="shared" si="5"/>
        <v>378.4</v>
      </c>
    </row>
    <row r="81" spans="1:9" ht="16.5" thickBot="1" x14ac:dyDescent="0.3">
      <c r="A81" s="18"/>
      <c r="B81" s="27" t="s">
        <v>17</v>
      </c>
      <c r="C81" s="72" t="s">
        <v>108</v>
      </c>
      <c r="D81" s="73"/>
      <c r="E81" s="73"/>
      <c r="F81" s="47"/>
      <c r="G81" s="59"/>
      <c r="H81" s="59"/>
      <c r="I81" s="59"/>
    </row>
    <row r="82" spans="1:9" ht="16.5" thickBot="1" x14ac:dyDescent="0.3">
      <c r="A82" s="18"/>
      <c r="B82" s="17" t="s">
        <v>126</v>
      </c>
      <c r="C82" s="25" t="s">
        <v>138</v>
      </c>
      <c r="D82" s="16"/>
      <c r="E82" s="16"/>
      <c r="F82" s="45"/>
      <c r="G82" s="60"/>
      <c r="H82" s="50"/>
      <c r="I82" s="51"/>
    </row>
    <row r="83" spans="1:9" ht="35.25" thickBot="1" x14ac:dyDescent="0.3">
      <c r="A83" s="18"/>
      <c r="B83" s="17" t="s">
        <v>127</v>
      </c>
      <c r="C83" s="26" t="s">
        <v>141</v>
      </c>
      <c r="D83" s="15" t="s">
        <v>259</v>
      </c>
      <c r="E83" s="16">
        <v>79</v>
      </c>
      <c r="F83" s="62">
        <v>18.02</v>
      </c>
      <c r="G83" s="51">
        <f t="shared" ref="G83:G108" si="6">ROUND(F83*E83,2)</f>
        <v>1423.58</v>
      </c>
      <c r="H83" s="50">
        <f t="shared" si="4"/>
        <v>19.96</v>
      </c>
      <c r="I83" s="51">
        <f t="shared" si="5"/>
        <v>1576.84</v>
      </c>
    </row>
    <row r="84" spans="1:9" ht="32.25" thickBot="1" x14ac:dyDescent="0.3">
      <c r="A84" s="18"/>
      <c r="B84" s="17" t="s">
        <v>128</v>
      </c>
      <c r="C84" s="26" t="s">
        <v>139</v>
      </c>
      <c r="D84" s="15" t="s">
        <v>258</v>
      </c>
      <c r="E84" s="16">
        <v>192</v>
      </c>
      <c r="F84" s="62">
        <v>13</v>
      </c>
      <c r="G84" s="51">
        <f t="shared" si="6"/>
        <v>2496</v>
      </c>
      <c r="H84" s="50">
        <f t="shared" si="4"/>
        <v>14.4</v>
      </c>
      <c r="I84" s="51">
        <f t="shared" si="5"/>
        <v>2764.8</v>
      </c>
    </row>
    <row r="85" spans="1:9" ht="32.25" thickBot="1" x14ac:dyDescent="0.3">
      <c r="A85" s="18"/>
      <c r="B85" s="17" t="s">
        <v>129</v>
      </c>
      <c r="C85" s="26" t="s">
        <v>119</v>
      </c>
      <c r="D85" s="15" t="s">
        <v>258</v>
      </c>
      <c r="E85" s="16">
        <v>192</v>
      </c>
      <c r="F85" s="62">
        <v>21.37</v>
      </c>
      <c r="G85" s="51">
        <f t="shared" si="6"/>
        <v>4103.04</v>
      </c>
      <c r="H85" s="50">
        <f t="shared" si="4"/>
        <v>23.67</v>
      </c>
      <c r="I85" s="51">
        <f t="shared" si="5"/>
        <v>4544.6400000000003</v>
      </c>
    </row>
    <row r="86" spans="1:9" ht="16.5" thickBot="1" x14ac:dyDescent="0.3">
      <c r="A86" s="18"/>
      <c r="B86" s="17" t="s">
        <v>130</v>
      </c>
      <c r="C86" s="25" t="s">
        <v>140</v>
      </c>
      <c r="D86" s="16"/>
      <c r="E86" s="16"/>
      <c r="F86" s="45"/>
      <c r="G86" s="56"/>
      <c r="H86" s="50">
        <f t="shared" si="4"/>
        <v>0</v>
      </c>
      <c r="I86" s="51">
        <f t="shared" si="5"/>
        <v>0</v>
      </c>
    </row>
    <row r="87" spans="1:9" ht="35.25" thickBot="1" x14ac:dyDescent="0.3">
      <c r="A87" s="18"/>
      <c r="B87" s="17" t="s">
        <v>131</v>
      </c>
      <c r="C87" s="26" t="s">
        <v>142</v>
      </c>
      <c r="D87" s="15" t="s">
        <v>259</v>
      </c>
      <c r="E87" s="16">
        <v>312</v>
      </c>
      <c r="F87" s="62">
        <v>18</v>
      </c>
      <c r="G87" s="51">
        <f t="shared" si="6"/>
        <v>5616</v>
      </c>
      <c r="H87" s="50">
        <f t="shared" si="4"/>
        <v>19.93</v>
      </c>
      <c r="I87" s="51">
        <f t="shared" si="5"/>
        <v>6218.16</v>
      </c>
    </row>
    <row r="88" spans="1:9" ht="32.25" thickBot="1" x14ac:dyDescent="0.3">
      <c r="A88" s="18"/>
      <c r="B88" s="17" t="s">
        <v>132</v>
      </c>
      <c r="C88" s="26" t="s">
        <v>143</v>
      </c>
      <c r="D88" s="15" t="s">
        <v>258</v>
      </c>
      <c r="E88" s="16">
        <v>1077</v>
      </c>
      <c r="F88" s="62">
        <v>10.029999999999999</v>
      </c>
      <c r="G88" s="51">
        <f t="shared" si="6"/>
        <v>10802.31</v>
      </c>
      <c r="H88" s="50">
        <f t="shared" si="4"/>
        <v>11.11</v>
      </c>
      <c r="I88" s="51">
        <f t="shared" si="5"/>
        <v>11965.47</v>
      </c>
    </row>
    <row r="89" spans="1:9" ht="19.5" thickBot="1" x14ac:dyDescent="0.3">
      <c r="A89" s="18"/>
      <c r="B89" s="17" t="s">
        <v>133</v>
      </c>
      <c r="C89" s="26" t="s">
        <v>80</v>
      </c>
      <c r="D89" s="15" t="s">
        <v>258</v>
      </c>
      <c r="E89" s="16">
        <v>1077</v>
      </c>
      <c r="F89" s="62">
        <v>2.91</v>
      </c>
      <c r="G89" s="51">
        <f t="shared" si="6"/>
        <v>3134.07</v>
      </c>
      <c r="H89" s="50">
        <f t="shared" si="4"/>
        <v>3.22</v>
      </c>
      <c r="I89" s="51">
        <f t="shared" si="5"/>
        <v>3467.94</v>
      </c>
    </row>
    <row r="90" spans="1:9" ht="19.5" thickBot="1" x14ac:dyDescent="0.3">
      <c r="A90" s="18"/>
      <c r="B90" s="17" t="s">
        <v>134</v>
      </c>
      <c r="C90" s="26" t="s">
        <v>144</v>
      </c>
      <c r="D90" s="15" t="s">
        <v>258</v>
      </c>
      <c r="E90" s="16">
        <v>752</v>
      </c>
      <c r="F90" s="62">
        <v>20.13</v>
      </c>
      <c r="G90" s="51">
        <f t="shared" si="6"/>
        <v>15137.76</v>
      </c>
      <c r="H90" s="50">
        <f t="shared" si="4"/>
        <v>22.29</v>
      </c>
      <c r="I90" s="51">
        <f t="shared" si="5"/>
        <v>16762.080000000002</v>
      </c>
    </row>
    <row r="91" spans="1:9" ht="19.5" thickBot="1" x14ac:dyDescent="0.3">
      <c r="A91" s="18"/>
      <c r="B91" s="17" t="s">
        <v>135</v>
      </c>
      <c r="C91" s="26" t="s">
        <v>145</v>
      </c>
      <c r="D91" s="15" t="s">
        <v>258</v>
      </c>
      <c r="E91" s="16">
        <v>265</v>
      </c>
      <c r="F91" s="62">
        <v>22.76</v>
      </c>
      <c r="G91" s="51">
        <f t="shared" si="6"/>
        <v>6031.4</v>
      </c>
      <c r="H91" s="50">
        <f t="shared" si="4"/>
        <v>25.2</v>
      </c>
      <c r="I91" s="51">
        <f t="shared" si="5"/>
        <v>6678</v>
      </c>
    </row>
    <row r="92" spans="1:9" ht="19.5" thickBot="1" x14ac:dyDescent="0.3">
      <c r="A92" s="18"/>
      <c r="B92" s="17" t="s">
        <v>136</v>
      </c>
      <c r="C92" s="26" t="s">
        <v>146</v>
      </c>
      <c r="D92" s="15" t="s">
        <v>258</v>
      </c>
      <c r="E92" s="16">
        <v>60</v>
      </c>
      <c r="F92" s="62">
        <v>9.44</v>
      </c>
      <c r="G92" s="51">
        <f t="shared" si="6"/>
        <v>566.4</v>
      </c>
      <c r="H92" s="50">
        <f t="shared" si="4"/>
        <v>10.45</v>
      </c>
      <c r="I92" s="51">
        <f t="shared" si="5"/>
        <v>627</v>
      </c>
    </row>
    <row r="93" spans="1:9" ht="32.25" thickBot="1" x14ac:dyDescent="0.3">
      <c r="A93" s="18"/>
      <c r="B93" s="17" t="s">
        <v>137</v>
      </c>
      <c r="C93" s="36" t="s">
        <v>147</v>
      </c>
      <c r="D93" s="33" t="s">
        <v>258</v>
      </c>
      <c r="E93" s="34">
        <v>230</v>
      </c>
      <c r="F93" s="62">
        <v>4.87</v>
      </c>
      <c r="G93" s="51">
        <f t="shared" si="6"/>
        <v>1120.0999999999999</v>
      </c>
      <c r="H93" s="50">
        <f t="shared" si="4"/>
        <v>5.39</v>
      </c>
      <c r="I93" s="51">
        <f t="shared" si="5"/>
        <v>1239.7</v>
      </c>
    </row>
    <row r="94" spans="1:9" ht="16.5" thickBot="1" x14ac:dyDescent="0.3">
      <c r="A94" s="18"/>
      <c r="B94" s="27" t="s">
        <v>18</v>
      </c>
      <c r="C94" s="72" t="s">
        <v>148</v>
      </c>
      <c r="D94" s="73"/>
      <c r="E94" s="73"/>
      <c r="F94" s="46"/>
      <c r="G94" s="58"/>
      <c r="H94" s="58"/>
      <c r="I94" s="58"/>
    </row>
    <row r="95" spans="1:9" ht="32.25" thickBot="1" x14ac:dyDescent="0.3">
      <c r="A95" s="18"/>
      <c r="B95" s="17" t="s">
        <v>149</v>
      </c>
      <c r="C95" s="26" t="s">
        <v>271</v>
      </c>
      <c r="D95" s="15" t="s">
        <v>259</v>
      </c>
      <c r="E95" s="15">
        <v>1563</v>
      </c>
      <c r="F95" s="62">
        <v>5.25</v>
      </c>
      <c r="G95" s="51">
        <f t="shared" si="6"/>
        <v>8205.75</v>
      </c>
      <c r="H95" s="50">
        <f t="shared" si="4"/>
        <v>5.81</v>
      </c>
      <c r="I95" s="51">
        <f t="shared" si="5"/>
        <v>9081.0300000000007</v>
      </c>
    </row>
    <row r="96" spans="1:9" ht="19.5" thickBot="1" x14ac:dyDescent="0.3">
      <c r="A96" s="18"/>
      <c r="B96" s="17" t="s">
        <v>150</v>
      </c>
      <c r="C96" s="26" t="s">
        <v>157</v>
      </c>
      <c r="D96" s="15" t="s">
        <v>258</v>
      </c>
      <c r="E96" s="15">
        <v>1546</v>
      </c>
      <c r="F96" s="62">
        <v>2.42</v>
      </c>
      <c r="G96" s="51">
        <f t="shared" si="6"/>
        <v>3741.32</v>
      </c>
      <c r="H96" s="50">
        <f t="shared" si="4"/>
        <v>2.68</v>
      </c>
      <c r="I96" s="51">
        <f t="shared" si="5"/>
        <v>4143.28</v>
      </c>
    </row>
    <row r="97" spans="1:9" ht="19.5" thickBot="1" x14ac:dyDescent="0.3">
      <c r="A97" s="18"/>
      <c r="B97" s="17" t="s">
        <v>151</v>
      </c>
      <c r="C97" s="26" t="s">
        <v>158</v>
      </c>
      <c r="D97" s="15" t="s">
        <v>259</v>
      </c>
      <c r="E97" s="15">
        <v>155</v>
      </c>
      <c r="F97" s="62">
        <v>61.32</v>
      </c>
      <c r="G97" s="51">
        <f t="shared" si="6"/>
        <v>9504.6</v>
      </c>
      <c r="H97" s="50">
        <f t="shared" si="4"/>
        <v>67.91</v>
      </c>
      <c r="I97" s="51">
        <f t="shared" si="5"/>
        <v>10526.05</v>
      </c>
    </row>
    <row r="98" spans="1:9" ht="32.25" thickBot="1" x14ac:dyDescent="0.3">
      <c r="A98" s="18"/>
      <c r="B98" s="17" t="s">
        <v>152</v>
      </c>
      <c r="C98" s="26" t="s">
        <v>159</v>
      </c>
      <c r="D98" s="15" t="s">
        <v>15</v>
      </c>
      <c r="E98" s="15">
        <v>3865</v>
      </c>
      <c r="F98" s="62">
        <v>4.33</v>
      </c>
      <c r="G98" s="51">
        <f t="shared" si="6"/>
        <v>16735.45</v>
      </c>
      <c r="H98" s="50">
        <f t="shared" si="4"/>
        <v>4.8</v>
      </c>
      <c r="I98" s="51">
        <f t="shared" si="5"/>
        <v>18552</v>
      </c>
    </row>
    <row r="99" spans="1:9" ht="19.5" thickBot="1" x14ac:dyDescent="0.3">
      <c r="A99" s="18"/>
      <c r="B99" s="17" t="s">
        <v>153</v>
      </c>
      <c r="C99" s="26" t="s">
        <v>160</v>
      </c>
      <c r="D99" s="15" t="s">
        <v>259</v>
      </c>
      <c r="E99" s="15">
        <v>502</v>
      </c>
      <c r="F99" s="62">
        <v>47.07</v>
      </c>
      <c r="G99" s="51">
        <f t="shared" si="6"/>
        <v>23629.14</v>
      </c>
      <c r="H99" s="50">
        <f t="shared" si="4"/>
        <v>52.13</v>
      </c>
      <c r="I99" s="51">
        <f t="shared" si="5"/>
        <v>26169.26</v>
      </c>
    </row>
    <row r="100" spans="1:9" ht="19.5" thickBot="1" x14ac:dyDescent="0.3">
      <c r="A100" s="18"/>
      <c r="B100" s="17" t="s">
        <v>154</v>
      </c>
      <c r="C100" s="26" t="s">
        <v>161</v>
      </c>
      <c r="D100" s="15" t="s">
        <v>258</v>
      </c>
      <c r="E100" s="15">
        <v>3865</v>
      </c>
      <c r="F100" s="62">
        <v>1.31</v>
      </c>
      <c r="G100" s="51">
        <f t="shared" si="6"/>
        <v>5063.1499999999996</v>
      </c>
      <c r="H100" s="50">
        <f t="shared" si="4"/>
        <v>1.45</v>
      </c>
      <c r="I100" s="51">
        <f t="shared" si="5"/>
        <v>5604.25</v>
      </c>
    </row>
    <row r="101" spans="1:9" ht="19.5" thickBot="1" x14ac:dyDescent="0.3">
      <c r="A101" s="18"/>
      <c r="B101" s="17" t="s">
        <v>155</v>
      </c>
      <c r="C101" s="36" t="s">
        <v>162</v>
      </c>
      <c r="D101" s="33" t="s">
        <v>259</v>
      </c>
      <c r="E101" s="33">
        <v>906</v>
      </c>
      <c r="F101" s="62">
        <v>34.5</v>
      </c>
      <c r="G101" s="51">
        <f t="shared" si="6"/>
        <v>31257</v>
      </c>
      <c r="H101" s="50">
        <f t="shared" si="4"/>
        <v>38.21</v>
      </c>
      <c r="I101" s="51">
        <f t="shared" si="5"/>
        <v>34618.26</v>
      </c>
    </row>
    <row r="102" spans="1:9" ht="16.5" thickBot="1" x14ac:dyDescent="0.3">
      <c r="A102" s="18"/>
      <c r="B102" s="27" t="s">
        <v>19</v>
      </c>
      <c r="C102" s="72" t="s">
        <v>156</v>
      </c>
      <c r="D102" s="73"/>
      <c r="E102" s="73"/>
      <c r="F102" s="46"/>
      <c r="G102" s="58"/>
      <c r="H102" s="58"/>
      <c r="I102" s="58"/>
    </row>
    <row r="103" spans="1:9" ht="16.5" thickBot="1" x14ac:dyDescent="0.3">
      <c r="A103" s="18"/>
      <c r="B103" s="17" t="s">
        <v>163</v>
      </c>
      <c r="C103" s="26" t="s">
        <v>169</v>
      </c>
      <c r="D103" s="15" t="s">
        <v>15</v>
      </c>
      <c r="E103" s="15">
        <v>6370</v>
      </c>
      <c r="F103" s="62">
        <v>11.23</v>
      </c>
      <c r="G103" s="51">
        <f t="shared" si="6"/>
        <v>71535.100000000006</v>
      </c>
      <c r="H103" s="50">
        <f t="shared" si="4"/>
        <v>12.44</v>
      </c>
      <c r="I103" s="51">
        <f t="shared" si="5"/>
        <v>79242.8</v>
      </c>
    </row>
    <row r="104" spans="1:9" ht="16.5" thickBot="1" x14ac:dyDescent="0.3">
      <c r="A104" s="18"/>
      <c r="B104" s="17" t="s">
        <v>164</v>
      </c>
      <c r="C104" s="26" t="s">
        <v>170</v>
      </c>
      <c r="D104" s="15" t="s">
        <v>15</v>
      </c>
      <c r="E104" s="15">
        <v>3010</v>
      </c>
      <c r="F104" s="62">
        <v>23.82</v>
      </c>
      <c r="G104" s="51">
        <f t="shared" si="6"/>
        <v>71698.2</v>
      </c>
      <c r="H104" s="50">
        <f t="shared" si="4"/>
        <v>26.38</v>
      </c>
      <c r="I104" s="51">
        <f t="shared" si="5"/>
        <v>79403.8</v>
      </c>
    </row>
    <row r="105" spans="1:9" ht="32.25" thickBot="1" x14ac:dyDescent="0.3">
      <c r="A105" s="18"/>
      <c r="B105" s="17" t="s">
        <v>165</v>
      </c>
      <c r="C105" s="26" t="s">
        <v>171</v>
      </c>
      <c r="D105" s="15" t="s">
        <v>15</v>
      </c>
      <c r="E105" s="15">
        <v>34</v>
      </c>
      <c r="F105" s="62">
        <v>25.91</v>
      </c>
      <c r="G105" s="51">
        <f t="shared" si="6"/>
        <v>880.94</v>
      </c>
      <c r="H105" s="50">
        <f t="shared" si="4"/>
        <v>28.69</v>
      </c>
      <c r="I105" s="51">
        <f t="shared" si="5"/>
        <v>975.46</v>
      </c>
    </row>
    <row r="106" spans="1:9" ht="16.5" thickBot="1" x14ac:dyDescent="0.3">
      <c r="A106" s="18"/>
      <c r="B106" s="17" t="s">
        <v>166</v>
      </c>
      <c r="C106" s="26" t="s">
        <v>172</v>
      </c>
      <c r="D106" s="15" t="s">
        <v>15</v>
      </c>
      <c r="E106" s="15">
        <v>1135</v>
      </c>
      <c r="F106" s="62">
        <v>23.06</v>
      </c>
      <c r="G106" s="51">
        <f t="shared" si="6"/>
        <v>26173.1</v>
      </c>
      <c r="H106" s="50">
        <f t="shared" si="4"/>
        <v>25.54</v>
      </c>
      <c r="I106" s="51">
        <f t="shared" si="5"/>
        <v>28987.9</v>
      </c>
    </row>
    <row r="107" spans="1:9" ht="32.25" thickBot="1" x14ac:dyDescent="0.3">
      <c r="A107" s="18"/>
      <c r="B107" s="17" t="s">
        <v>167</v>
      </c>
      <c r="C107" s="26" t="s">
        <v>255</v>
      </c>
      <c r="D107" s="15" t="s">
        <v>15</v>
      </c>
      <c r="E107" s="15">
        <v>102</v>
      </c>
      <c r="F107" s="62">
        <v>26.04</v>
      </c>
      <c r="G107" s="51">
        <f t="shared" si="6"/>
        <v>2656.08</v>
      </c>
      <c r="H107" s="50">
        <f t="shared" si="4"/>
        <v>28.84</v>
      </c>
      <c r="I107" s="51">
        <f t="shared" si="5"/>
        <v>2941.68</v>
      </c>
    </row>
    <row r="108" spans="1:9" ht="32.25" thickBot="1" x14ac:dyDescent="0.3">
      <c r="A108" s="18"/>
      <c r="B108" s="17" t="s">
        <v>168</v>
      </c>
      <c r="C108" s="36" t="s">
        <v>256</v>
      </c>
      <c r="D108" s="33" t="s">
        <v>15</v>
      </c>
      <c r="E108" s="33">
        <v>102</v>
      </c>
      <c r="F108" s="62">
        <v>26.04</v>
      </c>
      <c r="G108" s="51">
        <f t="shared" si="6"/>
        <v>2656.08</v>
      </c>
      <c r="H108" s="50">
        <f t="shared" si="4"/>
        <v>28.84</v>
      </c>
      <c r="I108" s="51">
        <f t="shared" si="5"/>
        <v>2941.68</v>
      </c>
    </row>
    <row r="109" spans="1:9" ht="16.5" thickBot="1" x14ac:dyDescent="0.3">
      <c r="A109" s="18"/>
      <c r="B109" s="27" t="s">
        <v>34</v>
      </c>
      <c r="C109" s="72" t="s">
        <v>173</v>
      </c>
      <c r="D109" s="73"/>
      <c r="E109" s="73"/>
      <c r="F109" s="46"/>
      <c r="G109" s="58"/>
      <c r="H109" s="58"/>
      <c r="I109" s="58"/>
    </row>
    <row r="110" spans="1:9" ht="16.5" thickBot="1" x14ac:dyDescent="0.3">
      <c r="A110" s="18"/>
      <c r="B110" s="17" t="s">
        <v>174</v>
      </c>
      <c r="C110" s="25" t="s">
        <v>175</v>
      </c>
      <c r="D110" s="16"/>
      <c r="E110" s="15"/>
      <c r="F110" s="45"/>
      <c r="G110" s="60"/>
      <c r="H110" s="50"/>
      <c r="I110" s="51"/>
    </row>
    <row r="111" spans="1:9" ht="32.25" thickBot="1" x14ac:dyDescent="0.3">
      <c r="A111" s="18"/>
      <c r="B111" s="17" t="s">
        <v>176</v>
      </c>
      <c r="C111" s="26" t="s">
        <v>210</v>
      </c>
      <c r="D111" s="15" t="s">
        <v>203</v>
      </c>
      <c r="E111" s="15">
        <v>165</v>
      </c>
      <c r="F111" s="62">
        <v>49</v>
      </c>
      <c r="G111" s="51">
        <f t="shared" ref="G111" si="7">ROUND(F111*E111,2)</f>
        <v>8085</v>
      </c>
      <c r="H111" s="50">
        <f t="shared" si="4"/>
        <v>54.26</v>
      </c>
      <c r="I111" s="51">
        <f t="shared" si="5"/>
        <v>8952.9</v>
      </c>
    </row>
    <row r="112" spans="1:9" ht="16.5" thickBot="1" x14ac:dyDescent="0.3">
      <c r="A112" s="18"/>
      <c r="B112" s="17" t="s">
        <v>177</v>
      </c>
      <c r="C112" s="25" t="s">
        <v>211</v>
      </c>
      <c r="D112" s="16"/>
      <c r="E112" s="15"/>
      <c r="F112" s="45"/>
      <c r="G112" s="56"/>
      <c r="H112" s="50">
        <f t="shared" si="4"/>
        <v>0</v>
      </c>
      <c r="I112" s="51">
        <f t="shared" si="5"/>
        <v>0</v>
      </c>
    </row>
    <row r="113" spans="1:9" ht="16.5" thickBot="1" x14ac:dyDescent="0.3">
      <c r="A113" s="18"/>
      <c r="B113" s="17" t="s">
        <v>260</v>
      </c>
      <c r="C113" s="26" t="s">
        <v>212</v>
      </c>
      <c r="D113" s="15" t="s">
        <v>203</v>
      </c>
      <c r="E113" s="15">
        <v>92</v>
      </c>
      <c r="F113" s="62">
        <v>58.9</v>
      </c>
      <c r="G113" s="51">
        <f t="shared" ref="G113:G145" si="8">ROUND(F113*E113,2)</f>
        <v>5418.8</v>
      </c>
      <c r="H113" s="50">
        <f t="shared" si="4"/>
        <v>65.23</v>
      </c>
      <c r="I113" s="51">
        <f t="shared" si="5"/>
        <v>6001.16</v>
      </c>
    </row>
    <row r="114" spans="1:9" ht="32.25" thickBot="1" x14ac:dyDescent="0.3">
      <c r="A114" s="18"/>
      <c r="B114" s="43" t="s">
        <v>261</v>
      </c>
      <c r="C114" s="44" t="s">
        <v>213</v>
      </c>
      <c r="D114" s="41" t="s">
        <v>203</v>
      </c>
      <c r="E114" s="41">
        <v>44</v>
      </c>
      <c r="F114" s="62">
        <v>68.2</v>
      </c>
      <c r="G114" s="51">
        <f t="shared" si="8"/>
        <v>3000.8</v>
      </c>
      <c r="H114" s="50">
        <f t="shared" si="4"/>
        <v>75.52</v>
      </c>
      <c r="I114" s="51">
        <f t="shared" si="5"/>
        <v>3322.88</v>
      </c>
    </row>
    <row r="115" spans="1:9" ht="16.5" thickBot="1" x14ac:dyDescent="0.3">
      <c r="A115" s="18"/>
      <c r="B115" s="17" t="s">
        <v>262</v>
      </c>
      <c r="C115" s="26" t="s">
        <v>215</v>
      </c>
      <c r="D115" s="15" t="s">
        <v>203</v>
      </c>
      <c r="E115" s="15">
        <v>2</v>
      </c>
      <c r="F115" s="62">
        <v>46.6</v>
      </c>
      <c r="G115" s="51">
        <f t="shared" si="8"/>
        <v>93.2</v>
      </c>
      <c r="H115" s="50">
        <f t="shared" si="4"/>
        <v>51.6</v>
      </c>
      <c r="I115" s="51">
        <f t="shared" si="5"/>
        <v>103.2</v>
      </c>
    </row>
    <row r="116" spans="1:9" ht="16.5" thickBot="1" x14ac:dyDescent="0.3">
      <c r="A116" s="18"/>
      <c r="B116" s="17" t="s">
        <v>263</v>
      </c>
      <c r="C116" s="26" t="s">
        <v>214</v>
      </c>
      <c r="D116" s="15" t="s">
        <v>203</v>
      </c>
      <c r="E116" s="15">
        <v>44</v>
      </c>
      <c r="F116" s="62">
        <v>56</v>
      </c>
      <c r="G116" s="51">
        <f t="shared" si="8"/>
        <v>2464</v>
      </c>
      <c r="H116" s="50">
        <f t="shared" si="4"/>
        <v>62.01</v>
      </c>
      <c r="I116" s="51">
        <f t="shared" si="5"/>
        <v>2728.44</v>
      </c>
    </row>
    <row r="117" spans="1:9" ht="16.5" thickBot="1" x14ac:dyDescent="0.3">
      <c r="A117" s="18"/>
      <c r="B117" s="17" t="s">
        <v>264</v>
      </c>
      <c r="C117" s="26" t="s">
        <v>216</v>
      </c>
      <c r="D117" s="15" t="s">
        <v>203</v>
      </c>
      <c r="E117" s="15">
        <v>10</v>
      </c>
      <c r="F117" s="62">
        <v>89.6</v>
      </c>
      <c r="G117" s="51">
        <f t="shared" si="8"/>
        <v>896</v>
      </c>
      <c r="H117" s="50">
        <f t="shared" si="4"/>
        <v>99.22</v>
      </c>
      <c r="I117" s="51">
        <f t="shared" si="5"/>
        <v>992.2</v>
      </c>
    </row>
    <row r="118" spans="1:9" ht="16.5" thickBot="1" x14ac:dyDescent="0.3">
      <c r="A118" s="18"/>
      <c r="B118" s="17" t="s">
        <v>265</v>
      </c>
      <c r="C118" s="26" t="s">
        <v>217</v>
      </c>
      <c r="D118" s="15" t="s">
        <v>203</v>
      </c>
      <c r="E118" s="15">
        <v>2</v>
      </c>
      <c r="F118" s="62">
        <v>112.95</v>
      </c>
      <c r="G118" s="51">
        <f t="shared" si="8"/>
        <v>225.9</v>
      </c>
      <c r="H118" s="50">
        <f t="shared" si="4"/>
        <v>125.08</v>
      </c>
      <c r="I118" s="51">
        <f t="shared" si="5"/>
        <v>250.16</v>
      </c>
    </row>
    <row r="119" spans="1:9" ht="16.5" thickBot="1" x14ac:dyDescent="0.3">
      <c r="A119" s="18"/>
      <c r="B119" s="17" t="s">
        <v>266</v>
      </c>
      <c r="C119" s="26" t="s">
        <v>218</v>
      </c>
      <c r="D119" s="15" t="s">
        <v>203</v>
      </c>
      <c r="E119" s="15">
        <v>21</v>
      </c>
      <c r="F119" s="62">
        <v>50.4</v>
      </c>
      <c r="G119" s="51">
        <f t="shared" si="8"/>
        <v>1058.4000000000001</v>
      </c>
      <c r="H119" s="50">
        <f t="shared" si="4"/>
        <v>55.81</v>
      </c>
      <c r="I119" s="51">
        <f t="shared" si="5"/>
        <v>1172.01</v>
      </c>
    </row>
    <row r="120" spans="1:9" ht="16.5" thickBot="1" x14ac:dyDescent="0.3">
      <c r="A120" s="18"/>
      <c r="B120" s="43" t="s">
        <v>272</v>
      </c>
      <c r="C120" s="44" t="s">
        <v>273</v>
      </c>
      <c r="D120" s="41" t="s">
        <v>203</v>
      </c>
      <c r="E120" s="41">
        <v>52</v>
      </c>
      <c r="F120" s="62">
        <v>142.69999999999999</v>
      </c>
      <c r="G120" s="51">
        <f t="shared" si="8"/>
        <v>7420.4</v>
      </c>
      <c r="H120" s="50">
        <f t="shared" si="4"/>
        <v>158.03</v>
      </c>
      <c r="I120" s="51">
        <f t="shared" si="5"/>
        <v>8217.56</v>
      </c>
    </row>
    <row r="121" spans="1:9" ht="16.5" thickBot="1" x14ac:dyDescent="0.3">
      <c r="A121" s="18"/>
      <c r="B121" s="17" t="s">
        <v>178</v>
      </c>
      <c r="C121" s="26" t="s">
        <v>219</v>
      </c>
      <c r="D121" s="15" t="s">
        <v>15</v>
      </c>
      <c r="E121" s="15">
        <v>659</v>
      </c>
      <c r="F121" s="62">
        <v>8.9</v>
      </c>
      <c r="G121" s="51">
        <f t="shared" si="8"/>
        <v>5865.1</v>
      </c>
      <c r="H121" s="50">
        <f t="shared" si="4"/>
        <v>9.86</v>
      </c>
      <c r="I121" s="51">
        <f t="shared" si="5"/>
        <v>6497.74</v>
      </c>
    </row>
    <row r="122" spans="1:9" ht="16.5" thickBot="1" x14ac:dyDescent="0.3">
      <c r="A122" s="18"/>
      <c r="B122" s="17" t="s">
        <v>179</v>
      </c>
      <c r="C122" s="25" t="s">
        <v>180</v>
      </c>
      <c r="D122" s="16"/>
      <c r="E122" s="15"/>
      <c r="F122" s="45"/>
      <c r="G122" s="56"/>
      <c r="H122" s="50"/>
      <c r="I122" s="51"/>
    </row>
    <row r="123" spans="1:9" ht="16.5" thickBot="1" x14ac:dyDescent="0.3">
      <c r="A123" s="18"/>
      <c r="B123" s="17" t="s">
        <v>181</v>
      </c>
      <c r="C123" s="26" t="s">
        <v>204</v>
      </c>
      <c r="D123" s="15" t="s">
        <v>15</v>
      </c>
      <c r="E123" s="15">
        <v>682</v>
      </c>
      <c r="F123" s="62">
        <v>2.64</v>
      </c>
      <c r="G123" s="51">
        <f t="shared" si="8"/>
        <v>1800.48</v>
      </c>
      <c r="H123" s="50">
        <f t="shared" si="4"/>
        <v>2.92</v>
      </c>
      <c r="I123" s="51">
        <f t="shared" si="5"/>
        <v>1991.44</v>
      </c>
    </row>
    <row r="124" spans="1:9" ht="32.25" thickBot="1" x14ac:dyDescent="0.3">
      <c r="A124" s="18"/>
      <c r="B124" s="17" t="s">
        <v>182</v>
      </c>
      <c r="C124" s="26" t="s">
        <v>205</v>
      </c>
      <c r="D124" s="15" t="s">
        <v>15</v>
      </c>
      <c r="E124" s="15">
        <v>376</v>
      </c>
      <c r="F124" s="62">
        <v>1.32</v>
      </c>
      <c r="G124" s="51">
        <f t="shared" si="8"/>
        <v>496.32</v>
      </c>
      <c r="H124" s="50">
        <f t="shared" si="4"/>
        <v>1.46</v>
      </c>
      <c r="I124" s="51">
        <f t="shared" si="5"/>
        <v>548.96</v>
      </c>
    </row>
    <row r="125" spans="1:9" ht="32.25" thickBot="1" x14ac:dyDescent="0.3">
      <c r="A125" s="18"/>
      <c r="B125" s="17" t="s">
        <v>183</v>
      </c>
      <c r="C125" s="26" t="s">
        <v>206</v>
      </c>
      <c r="D125" s="15" t="s">
        <v>15</v>
      </c>
      <c r="E125" s="15">
        <v>890</v>
      </c>
      <c r="F125" s="62">
        <v>0.66</v>
      </c>
      <c r="G125" s="51">
        <f t="shared" si="8"/>
        <v>587.4</v>
      </c>
      <c r="H125" s="50">
        <f t="shared" si="4"/>
        <v>0.73</v>
      </c>
      <c r="I125" s="51">
        <f t="shared" si="5"/>
        <v>649.70000000000005</v>
      </c>
    </row>
    <row r="126" spans="1:9" ht="32.25" thickBot="1" x14ac:dyDescent="0.3">
      <c r="A126" s="18"/>
      <c r="B126" s="17" t="s">
        <v>184</v>
      </c>
      <c r="C126" s="26" t="s">
        <v>207</v>
      </c>
      <c r="D126" s="15" t="s">
        <v>15</v>
      </c>
      <c r="E126" s="15">
        <v>260</v>
      </c>
      <c r="F126" s="62">
        <v>1.98</v>
      </c>
      <c r="G126" s="51">
        <f t="shared" si="8"/>
        <v>514.79999999999995</v>
      </c>
      <c r="H126" s="50">
        <f t="shared" si="4"/>
        <v>2.19</v>
      </c>
      <c r="I126" s="51">
        <f t="shared" si="5"/>
        <v>569.4</v>
      </c>
    </row>
    <row r="127" spans="1:9" ht="32.25" thickBot="1" x14ac:dyDescent="0.3">
      <c r="A127" s="18"/>
      <c r="B127" s="17" t="s">
        <v>185</v>
      </c>
      <c r="C127" s="26" t="s">
        <v>208</v>
      </c>
      <c r="D127" s="15" t="s">
        <v>15</v>
      </c>
      <c r="E127" s="15">
        <v>172</v>
      </c>
      <c r="F127" s="62">
        <v>5.5</v>
      </c>
      <c r="G127" s="51">
        <f t="shared" si="8"/>
        <v>946</v>
      </c>
      <c r="H127" s="50">
        <f t="shared" si="4"/>
        <v>6.09</v>
      </c>
      <c r="I127" s="51">
        <f t="shared" si="5"/>
        <v>1047.48</v>
      </c>
    </row>
    <row r="128" spans="1:9" ht="32.25" thickBot="1" x14ac:dyDescent="0.3">
      <c r="A128" s="18"/>
      <c r="B128" s="17" t="s">
        <v>186</v>
      </c>
      <c r="C128" s="26" t="s">
        <v>209</v>
      </c>
      <c r="D128" s="15" t="s">
        <v>15</v>
      </c>
      <c r="E128" s="15">
        <v>308</v>
      </c>
      <c r="F128" s="62">
        <v>2.75</v>
      </c>
      <c r="G128" s="51">
        <f t="shared" si="8"/>
        <v>847</v>
      </c>
      <c r="H128" s="50">
        <f t="shared" si="4"/>
        <v>3.05</v>
      </c>
      <c r="I128" s="51">
        <f t="shared" si="5"/>
        <v>939.4</v>
      </c>
    </row>
    <row r="129" spans="1:9" ht="32.25" thickBot="1" x14ac:dyDescent="0.3">
      <c r="A129" s="18"/>
      <c r="B129" s="17" t="s">
        <v>187</v>
      </c>
      <c r="C129" s="26" t="s">
        <v>202</v>
      </c>
      <c r="D129" s="15" t="s">
        <v>15</v>
      </c>
      <c r="E129" s="15">
        <v>22</v>
      </c>
      <c r="F129" s="62">
        <v>1.38</v>
      </c>
      <c r="G129" s="51">
        <f t="shared" si="8"/>
        <v>30.36</v>
      </c>
      <c r="H129" s="50">
        <f t="shared" si="4"/>
        <v>1.53</v>
      </c>
      <c r="I129" s="51">
        <f t="shared" si="5"/>
        <v>33.659999999999997</v>
      </c>
    </row>
    <row r="130" spans="1:9" ht="19.5" thickBot="1" x14ac:dyDescent="0.3">
      <c r="A130" s="18"/>
      <c r="B130" s="17" t="s">
        <v>188</v>
      </c>
      <c r="C130" s="26" t="s">
        <v>201</v>
      </c>
      <c r="D130" s="15" t="s">
        <v>258</v>
      </c>
      <c r="E130" s="15">
        <v>31.5</v>
      </c>
      <c r="F130" s="62">
        <v>22</v>
      </c>
      <c r="G130" s="51">
        <f t="shared" si="8"/>
        <v>693</v>
      </c>
      <c r="H130" s="50">
        <f t="shared" si="4"/>
        <v>24.36</v>
      </c>
      <c r="I130" s="51">
        <f t="shared" si="5"/>
        <v>767.34</v>
      </c>
    </row>
    <row r="131" spans="1:9" ht="32.25" thickBot="1" x14ac:dyDescent="0.3">
      <c r="A131" s="18"/>
      <c r="B131" s="17" t="s">
        <v>189</v>
      </c>
      <c r="C131" s="26" t="s">
        <v>200</v>
      </c>
      <c r="D131" s="15" t="s">
        <v>258</v>
      </c>
      <c r="E131" s="15">
        <v>84</v>
      </c>
      <c r="F131" s="62">
        <v>22</v>
      </c>
      <c r="G131" s="51">
        <f t="shared" si="8"/>
        <v>1848</v>
      </c>
      <c r="H131" s="50">
        <f t="shared" si="4"/>
        <v>24.36</v>
      </c>
      <c r="I131" s="51">
        <f t="shared" si="5"/>
        <v>2046.24</v>
      </c>
    </row>
    <row r="132" spans="1:9" ht="32.25" thickBot="1" x14ac:dyDescent="0.3">
      <c r="A132" s="18"/>
      <c r="B132" s="17" t="s">
        <v>190</v>
      </c>
      <c r="C132" s="26" t="s">
        <v>199</v>
      </c>
      <c r="D132" s="15" t="s">
        <v>258</v>
      </c>
      <c r="E132" s="15">
        <v>5</v>
      </c>
      <c r="F132" s="62">
        <v>22</v>
      </c>
      <c r="G132" s="51">
        <f t="shared" si="8"/>
        <v>110</v>
      </c>
      <c r="H132" s="50">
        <f t="shared" si="4"/>
        <v>24.36</v>
      </c>
      <c r="I132" s="51">
        <f t="shared" si="5"/>
        <v>121.8</v>
      </c>
    </row>
    <row r="133" spans="1:9" ht="16.5" thickBot="1" x14ac:dyDescent="0.3">
      <c r="A133" s="18"/>
      <c r="B133" s="17" t="s">
        <v>191</v>
      </c>
      <c r="C133" s="26" t="s">
        <v>198</v>
      </c>
      <c r="D133" s="15" t="s">
        <v>15</v>
      </c>
      <c r="E133" s="15">
        <v>3</v>
      </c>
      <c r="F133" s="62">
        <v>11</v>
      </c>
      <c r="G133" s="51">
        <f t="shared" si="8"/>
        <v>33</v>
      </c>
      <c r="H133" s="50">
        <f t="shared" si="4"/>
        <v>12.18</v>
      </c>
      <c r="I133" s="51">
        <f t="shared" si="5"/>
        <v>36.54</v>
      </c>
    </row>
    <row r="134" spans="1:9" ht="19.5" thickBot="1" x14ac:dyDescent="0.3">
      <c r="A134" s="18"/>
      <c r="B134" s="17" t="s">
        <v>192</v>
      </c>
      <c r="C134" s="26" t="s">
        <v>197</v>
      </c>
      <c r="D134" s="15" t="s">
        <v>258</v>
      </c>
      <c r="E134" s="15">
        <v>60</v>
      </c>
      <c r="F134" s="62">
        <v>14</v>
      </c>
      <c r="G134" s="51">
        <f t="shared" si="8"/>
        <v>840</v>
      </c>
      <c r="H134" s="50">
        <f t="shared" si="4"/>
        <v>15.5</v>
      </c>
      <c r="I134" s="51">
        <f t="shared" si="5"/>
        <v>930</v>
      </c>
    </row>
    <row r="135" spans="1:9" ht="16.5" thickBot="1" x14ac:dyDescent="0.3">
      <c r="A135" s="18"/>
      <c r="B135" s="17" t="s">
        <v>193</v>
      </c>
      <c r="C135" s="26" t="s">
        <v>196</v>
      </c>
      <c r="D135" s="15" t="s">
        <v>203</v>
      </c>
      <c r="E135" s="15">
        <v>2</v>
      </c>
      <c r="F135" s="62">
        <v>35</v>
      </c>
      <c r="G135" s="51">
        <f t="shared" si="8"/>
        <v>70</v>
      </c>
      <c r="H135" s="50">
        <f t="shared" si="4"/>
        <v>38.76</v>
      </c>
      <c r="I135" s="51">
        <f t="shared" si="5"/>
        <v>77.52</v>
      </c>
    </row>
    <row r="136" spans="1:9" ht="32.25" thickBot="1" x14ac:dyDescent="0.3">
      <c r="A136" s="18"/>
      <c r="B136" s="17" t="s">
        <v>194</v>
      </c>
      <c r="C136" s="36" t="s">
        <v>195</v>
      </c>
      <c r="D136" s="33" t="s">
        <v>15</v>
      </c>
      <c r="E136" s="33">
        <v>245</v>
      </c>
      <c r="F136" s="62">
        <v>6</v>
      </c>
      <c r="G136" s="51">
        <f t="shared" si="8"/>
        <v>1470</v>
      </c>
      <c r="H136" s="50">
        <f t="shared" si="4"/>
        <v>6.64</v>
      </c>
      <c r="I136" s="51">
        <f t="shared" si="5"/>
        <v>1626.8</v>
      </c>
    </row>
    <row r="137" spans="1:9" ht="16.5" thickBot="1" x14ac:dyDescent="0.3">
      <c r="A137" s="18"/>
      <c r="B137" s="27" t="s">
        <v>36</v>
      </c>
      <c r="C137" s="72" t="s">
        <v>220</v>
      </c>
      <c r="D137" s="73"/>
      <c r="E137" s="73"/>
      <c r="F137" s="46"/>
      <c r="G137" s="58"/>
      <c r="H137" s="58"/>
      <c r="I137" s="58"/>
    </row>
    <row r="138" spans="1:9" ht="16.5" thickBot="1" x14ac:dyDescent="0.3">
      <c r="A138" s="18"/>
      <c r="B138" s="17" t="s">
        <v>221</v>
      </c>
      <c r="C138" s="69" t="s">
        <v>276</v>
      </c>
      <c r="D138" s="15" t="s">
        <v>15</v>
      </c>
      <c r="E138" s="15">
        <v>225</v>
      </c>
      <c r="F138" s="62">
        <v>42.3</v>
      </c>
      <c r="G138" s="51">
        <f t="shared" si="8"/>
        <v>9517.5</v>
      </c>
      <c r="H138" s="50">
        <f t="shared" si="4"/>
        <v>46.84</v>
      </c>
      <c r="I138" s="51">
        <f t="shared" si="5"/>
        <v>10539</v>
      </c>
    </row>
    <row r="139" spans="1:9" ht="32.25" thickBot="1" x14ac:dyDescent="0.3">
      <c r="A139" s="18"/>
      <c r="B139" s="17" t="s">
        <v>222</v>
      </c>
      <c r="C139" s="28" t="s">
        <v>229</v>
      </c>
      <c r="D139" s="15" t="s">
        <v>203</v>
      </c>
      <c r="E139" s="15">
        <v>105</v>
      </c>
      <c r="F139" s="62">
        <v>97.83</v>
      </c>
      <c r="G139" s="51">
        <f t="shared" si="8"/>
        <v>10272.15</v>
      </c>
      <c r="H139" s="50">
        <f t="shared" ref="H139:H145" si="9">ROUND(F139*1.1074,2)</f>
        <v>108.34</v>
      </c>
      <c r="I139" s="51">
        <f t="shared" ref="I139:I145" si="10">ROUND(H139*E139,2)</f>
        <v>11375.7</v>
      </c>
    </row>
    <row r="140" spans="1:9" ht="32.25" thickBot="1" x14ac:dyDescent="0.3">
      <c r="A140" s="18"/>
      <c r="B140" s="17" t="s">
        <v>223</v>
      </c>
      <c r="C140" s="28" t="s">
        <v>228</v>
      </c>
      <c r="D140" s="15" t="s">
        <v>203</v>
      </c>
      <c r="E140" s="15">
        <v>31</v>
      </c>
      <c r="F140" s="62">
        <v>123.08</v>
      </c>
      <c r="G140" s="51">
        <f t="shared" si="8"/>
        <v>3815.48</v>
      </c>
      <c r="H140" s="50">
        <f t="shared" si="9"/>
        <v>136.30000000000001</v>
      </c>
      <c r="I140" s="51">
        <f t="shared" si="10"/>
        <v>4225.3</v>
      </c>
    </row>
    <row r="141" spans="1:9" ht="32.25" thickBot="1" x14ac:dyDescent="0.3">
      <c r="A141" s="18"/>
      <c r="B141" s="17" t="s">
        <v>224</v>
      </c>
      <c r="C141" s="28" t="s">
        <v>227</v>
      </c>
      <c r="D141" s="15" t="s">
        <v>203</v>
      </c>
      <c r="E141" s="15">
        <v>10</v>
      </c>
      <c r="F141" s="62">
        <v>354.96</v>
      </c>
      <c r="G141" s="51">
        <f t="shared" si="8"/>
        <v>3549.6</v>
      </c>
      <c r="H141" s="50">
        <f t="shared" si="9"/>
        <v>393.08</v>
      </c>
      <c r="I141" s="51">
        <f t="shared" si="10"/>
        <v>3930.8</v>
      </c>
    </row>
    <row r="142" spans="1:9" ht="32.25" thickBot="1" x14ac:dyDescent="0.3">
      <c r="A142" s="18"/>
      <c r="B142" s="17" t="s">
        <v>225</v>
      </c>
      <c r="C142" s="28" t="s">
        <v>230</v>
      </c>
      <c r="D142" s="15" t="s">
        <v>203</v>
      </c>
      <c r="E142" s="15">
        <v>10</v>
      </c>
      <c r="F142" s="62">
        <v>171.06</v>
      </c>
      <c r="G142" s="51">
        <f t="shared" si="8"/>
        <v>1710.6</v>
      </c>
      <c r="H142" s="50">
        <f t="shared" si="9"/>
        <v>189.43</v>
      </c>
      <c r="I142" s="51">
        <f t="shared" si="10"/>
        <v>1894.3</v>
      </c>
    </row>
    <row r="143" spans="1:9" ht="16.5" thickBot="1" x14ac:dyDescent="0.3">
      <c r="A143" s="18"/>
      <c r="B143" s="17" t="s">
        <v>226</v>
      </c>
      <c r="C143" s="29" t="s">
        <v>231</v>
      </c>
      <c r="D143" s="16"/>
      <c r="E143" s="15"/>
      <c r="F143" s="45"/>
      <c r="G143" s="56"/>
      <c r="H143" s="50">
        <f t="shared" si="9"/>
        <v>0</v>
      </c>
      <c r="I143" s="51">
        <f t="shared" si="10"/>
        <v>0</v>
      </c>
    </row>
    <row r="144" spans="1:9" ht="19.5" thickBot="1" x14ac:dyDescent="0.3">
      <c r="A144" s="18"/>
      <c r="B144" s="17" t="s">
        <v>232</v>
      </c>
      <c r="C144" s="28" t="s">
        <v>234</v>
      </c>
      <c r="D144" s="15" t="s">
        <v>259</v>
      </c>
      <c r="E144" s="15">
        <v>2</v>
      </c>
      <c r="F144" s="62">
        <v>484.06</v>
      </c>
      <c r="G144" s="51">
        <f t="shared" si="8"/>
        <v>968.12</v>
      </c>
      <c r="H144" s="50">
        <f t="shared" si="9"/>
        <v>536.04999999999995</v>
      </c>
      <c r="I144" s="51">
        <f t="shared" si="10"/>
        <v>1072.0999999999999</v>
      </c>
    </row>
    <row r="145" spans="1:9" ht="16.5" thickBot="1" x14ac:dyDescent="0.3">
      <c r="A145" s="18"/>
      <c r="B145" s="17" t="s">
        <v>233</v>
      </c>
      <c r="C145" s="28" t="s">
        <v>235</v>
      </c>
      <c r="D145" s="15" t="s">
        <v>15</v>
      </c>
      <c r="E145" s="15">
        <v>8</v>
      </c>
      <c r="F145" s="61">
        <v>199.86</v>
      </c>
      <c r="G145" s="51">
        <f t="shared" si="8"/>
        <v>1598.88</v>
      </c>
      <c r="H145" s="50">
        <f t="shared" si="9"/>
        <v>221.32</v>
      </c>
      <c r="I145" s="51">
        <f t="shared" si="10"/>
        <v>1770.56</v>
      </c>
    </row>
    <row r="146" spans="1:9" ht="16.5" thickBot="1" x14ac:dyDescent="0.3">
      <c r="A146" s="1"/>
      <c r="B146" s="17"/>
      <c r="C146" s="64" t="s">
        <v>14</v>
      </c>
      <c r="D146" s="15"/>
      <c r="E146" s="15"/>
      <c r="F146" s="61"/>
      <c r="G146" s="65">
        <f>SUM(G10:G145)</f>
        <v>1980172.7600000012</v>
      </c>
      <c r="H146" s="50"/>
      <c r="I146" s="65">
        <f>SUM(I10:I145)</f>
        <v>2192521.6</v>
      </c>
    </row>
  </sheetData>
  <mergeCells count="17">
    <mergeCell ref="C2:E2"/>
    <mergeCell ref="D5:E5"/>
    <mergeCell ref="D6:E6"/>
    <mergeCell ref="C9:E9"/>
    <mergeCell ref="C18:E18"/>
    <mergeCell ref="H7:I7"/>
    <mergeCell ref="C102:E102"/>
    <mergeCell ref="C109:E109"/>
    <mergeCell ref="C137:E137"/>
    <mergeCell ref="C4:E4"/>
    <mergeCell ref="F7:G7"/>
    <mergeCell ref="C30:E30"/>
    <mergeCell ref="C55:E55"/>
    <mergeCell ref="C63:E63"/>
    <mergeCell ref="C72:E72"/>
    <mergeCell ref="C81:E81"/>
    <mergeCell ref="C94:E94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Company>INF-MIND-2005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2023-03-22T10:32:33Z</cp:lastPrinted>
  <dcterms:created xsi:type="dcterms:W3CDTF">2022-02-02T14:22:36Z</dcterms:created>
  <dcterms:modified xsi:type="dcterms:W3CDTF">2023-03-22T10:32:37Z</dcterms:modified>
</cp:coreProperties>
</file>