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-105" yWindow="-105" windowWidth="23250" windowHeight="1245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H12" i="2"/>
  <c r="I12" i="2" s="1"/>
  <c r="H13" i="2"/>
  <c r="I13" i="2" s="1"/>
  <c r="H14" i="2"/>
  <c r="I14" i="2"/>
  <c r="H15" i="2"/>
  <c r="I15" i="2" s="1"/>
  <c r="H16" i="2"/>
  <c r="I16" i="2" s="1"/>
  <c r="H17" i="2"/>
  <c r="I17" i="2" s="1"/>
  <c r="H18" i="2"/>
  <c r="I18" i="2"/>
  <c r="H19" i="2"/>
  <c r="I19" i="2" s="1"/>
  <c r="H20" i="2"/>
  <c r="I20" i="2" s="1"/>
  <c r="H21" i="2"/>
  <c r="I21" i="2" s="1"/>
  <c r="H23" i="2"/>
  <c r="I23" i="2" s="1"/>
  <c r="H24" i="2"/>
  <c r="I24" i="2" s="1"/>
  <c r="H25" i="2"/>
  <c r="I25" i="2" s="1"/>
  <c r="H26" i="2"/>
  <c r="I26" i="2"/>
  <c r="H27" i="2"/>
  <c r="I27" i="2" s="1"/>
  <c r="H28" i="2"/>
  <c r="I28" i="2" s="1"/>
  <c r="H29" i="2"/>
  <c r="I29" i="2" s="1"/>
  <c r="H30" i="2"/>
  <c r="I30" i="2"/>
  <c r="H31" i="2"/>
  <c r="I31" i="2" s="1"/>
  <c r="H32" i="2"/>
  <c r="I32" i="2" s="1"/>
  <c r="H33" i="2"/>
  <c r="I33" i="2" s="1"/>
  <c r="H34" i="2"/>
  <c r="I34" i="2"/>
  <c r="H36" i="2"/>
  <c r="I36" i="2" s="1"/>
  <c r="H37" i="2"/>
  <c r="I37" i="2" s="1"/>
  <c r="H38" i="2"/>
  <c r="I38" i="2"/>
  <c r="H39" i="2"/>
  <c r="I39" i="2" s="1"/>
  <c r="H40" i="2"/>
  <c r="I40" i="2" s="1"/>
  <c r="H41" i="2"/>
  <c r="I41" i="2" s="1"/>
  <c r="H42" i="2"/>
  <c r="I42" i="2"/>
  <c r="H43" i="2"/>
  <c r="I43" i="2" s="1"/>
  <c r="H44" i="2"/>
  <c r="I44" i="2" s="1"/>
  <c r="H45" i="2"/>
  <c r="I45" i="2" s="1"/>
  <c r="H46" i="2"/>
  <c r="I46" i="2"/>
  <c r="H47" i="2"/>
  <c r="I47" i="2" s="1"/>
  <c r="H49" i="2"/>
  <c r="I49" i="2" s="1"/>
  <c r="H50" i="2"/>
  <c r="I50" i="2"/>
  <c r="H51" i="2"/>
  <c r="I51" i="2" s="1"/>
  <c r="H52" i="2"/>
  <c r="I52" i="2" s="1"/>
  <c r="H53" i="2"/>
  <c r="I53" i="2" s="1"/>
  <c r="H54" i="2"/>
  <c r="I54" i="2"/>
  <c r="H55" i="2"/>
  <c r="I55" i="2" s="1"/>
  <c r="H56" i="2"/>
  <c r="I56" i="2" s="1"/>
  <c r="H57" i="2"/>
  <c r="I57" i="2" s="1"/>
  <c r="H58" i="2"/>
  <c r="I58" i="2"/>
  <c r="H59" i="2"/>
  <c r="I59" i="2" s="1"/>
  <c r="H60" i="2"/>
  <c r="I60" i="2" s="1"/>
  <c r="H62" i="2"/>
  <c r="I62" i="2"/>
  <c r="H63" i="2"/>
  <c r="I63" i="2" s="1"/>
  <c r="H64" i="2"/>
  <c r="I64" i="2" s="1"/>
  <c r="H65" i="2"/>
  <c r="I65" i="2" s="1"/>
  <c r="H66" i="2"/>
  <c r="I66" i="2"/>
  <c r="H67" i="2"/>
  <c r="I67" i="2" s="1"/>
  <c r="H68" i="2"/>
  <c r="I68" i="2" s="1"/>
  <c r="H69" i="2"/>
  <c r="I69" i="2" s="1"/>
  <c r="H70" i="2"/>
  <c r="I70" i="2"/>
  <c r="H71" i="2"/>
  <c r="I71" i="2" s="1"/>
  <c r="H72" i="2"/>
  <c r="I72" i="2" s="1"/>
  <c r="H73" i="2"/>
  <c r="I73" i="2" s="1"/>
  <c r="H75" i="2"/>
  <c r="I75" i="2" s="1"/>
  <c r="H76" i="2"/>
  <c r="I76" i="2" s="1"/>
  <c r="H77" i="2"/>
  <c r="I77" i="2" s="1"/>
  <c r="H80" i="2"/>
  <c r="I80" i="2" s="1"/>
  <c r="H81" i="2"/>
  <c r="I81" i="2" s="1"/>
  <c r="H82" i="2"/>
  <c r="I82" i="2"/>
  <c r="H83" i="2"/>
  <c r="I83" i="2" s="1"/>
  <c r="H85" i="2"/>
  <c r="I85" i="2" s="1"/>
  <c r="H86" i="2"/>
  <c r="I86" i="2"/>
  <c r="H87" i="2"/>
  <c r="I87" i="2" s="1"/>
  <c r="H88" i="2"/>
  <c r="I88" i="2" s="1"/>
  <c r="H89" i="2"/>
  <c r="I89" i="2" s="1"/>
  <c r="H91" i="2"/>
  <c r="I91" i="2" s="1"/>
  <c r="H92" i="2"/>
  <c r="I92" i="2" s="1"/>
  <c r="H93" i="2"/>
  <c r="I93" i="2" s="1"/>
  <c r="H94" i="2"/>
  <c r="I94" i="2"/>
  <c r="H96" i="2"/>
  <c r="I96" i="2" s="1"/>
  <c r="H97" i="2"/>
  <c r="I97" i="2" s="1"/>
  <c r="H98" i="2"/>
  <c r="I98" i="2"/>
  <c r="H99" i="2"/>
  <c r="I99" i="2" s="1"/>
  <c r="H100" i="2"/>
  <c r="I100" i="2" s="1"/>
  <c r="H101" i="2"/>
  <c r="I101" i="2" s="1"/>
  <c r="H102" i="2"/>
  <c r="I102" i="2"/>
  <c r="H103" i="2"/>
  <c r="I103" i="2" s="1"/>
  <c r="H104" i="2"/>
  <c r="I104" i="2" s="1"/>
  <c r="H105" i="2"/>
  <c r="I105" i="2" s="1"/>
  <c r="H106" i="2"/>
  <c r="I106" i="2"/>
  <c r="I10" i="2"/>
  <c r="H10" i="2"/>
  <c r="I107" i="2" l="1"/>
  <c r="G106" i="2" l="1"/>
  <c r="G105" i="2"/>
  <c r="G104" i="2"/>
  <c r="G103" i="2"/>
  <c r="G102" i="2"/>
  <c r="G101" i="2"/>
  <c r="G100" i="2"/>
  <c r="G99" i="2"/>
  <c r="G98" i="2"/>
  <c r="G97" i="2"/>
  <c r="G96" i="2"/>
  <c r="G94" i="2"/>
  <c r="G93" i="2"/>
  <c r="G92" i="2"/>
  <c r="G91" i="2"/>
  <c r="G89" i="2"/>
  <c r="G88" i="2"/>
  <c r="G87" i="2"/>
  <c r="G86" i="2"/>
  <c r="G85" i="2"/>
  <c r="G83" i="2"/>
  <c r="G82" i="2"/>
  <c r="G81" i="2"/>
  <c r="G80" i="2"/>
  <c r="G77" i="2"/>
  <c r="G76" i="2"/>
  <c r="G75" i="2"/>
  <c r="G73" i="2"/>
  <c r="G72" i="2"/>
  <c r="G71" i="2"/>
  <c r="G70" i="2"/>
  <c r="G69" i="2"/>
  <c r="G68" i="2"/>
  <c r="G66" i="2"/>
  <c r="G65" i="2"/>
  <c r="G64" i="2"/>
  <c r="G62" i="2"/>
  <c r="G60" i="2"/>
  <c r="G59" i="2"/>
  <c r="G58" i="2"/>
  <c r="G57" i="2"/>
  <c r="G56" i="2"/>
  <c r="G55" i="2"/>
  <c r="G53" i="2"/>
  <c r="G52" i="2"/>
  <c r="G51" i="2"/>
  <c r="G49" i="2"/>
  <c r="G47" i="2"/>
  <c r="G46" i="2"/>
  <c r="G45" i="2"/>
  <c r="G44" i="2"/>
  <c r="G43" i="2"/>
  <c r="G42" i="2"/>
  <c r="G40" i="2"/>
  <c r="G39" i="2"/>
  <c r="G38" i="2"/>
  <c r="G36" i="2"/>
  <c r="G34" i="2"/>
  <c r="G33" i="2"/>
  <c r="G32" i="2"/>
  <c r="G31" i="2"/>
  <c r="G30" i="2"/>
  <c r="G29" i="2"/>
  <c r="G27" i="2"/>
  <c r="G26" i="2"/>
  <c r="G25" i="2"/>
  <c r="G23" i="2"/>
  <c r="G21" i="2"/>
  <c r="G20" i="2"/>
  <c r="G19" i="2"/>
  <c r="G18" i="2"/>
  <c r="G17" i="2"/>
  <c r="G16" i="2"/>
  <c r="G14" i="2"/>
  <c r="G13" i="2"/>
  <c r="G12" i="2"/>
  <c r="G10" i="2"/>
  <c r="G107" i="2" l="1"/>
</calcChain>
</file>

<file path=xl/sharedStrings.xml><?xml version="1.0" encoding="utf-8"?>
<sst xmlns="http://schemas.openxmlformats.org/spreadsheetml/2006/main" count="287" uniqueCount="182">
  <si>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</si>
  <si>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</si>
  <si>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</si>
  <si>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</si>
  <si>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</si>
  <si>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</si>
  <si>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</si>
  <si>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</si>
  <si>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2.</t>
  </si>
  <si>
    <t>4.</t>
  </si>
  <si>
    <t>3.</t>
  </si>
  <si>
    <t>5.</t>
  </si>
  <si>
    <t>ŽEMĖS DARBAI</t>
  </si>
  <si>
    <t xml:space="preserve">Bendra vertė be PVM: </t>
  </si>
  <si>
    <t>m</t>
  </si>
  <si>
    <t>6.</t>
  </si>
  <si>
    <t>7.</t>
  </si>
  <si>
    <t>8.</t>
  </si>
  <si>
    <t>9.</t>
  </si>
  <si>
    <t>10.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</si>
  <si>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</si>
  <si>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</si>
  <si>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</si>
  <si>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</si>
  <si>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</si>
  <si>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</si>
  <si>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</si>
  <si>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</si>
  <si>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</si>
  <si>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</si>
  <si>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</si>
  <si>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</si>
  <si>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5.4.1</t>
  </si>
  <si>
    <t>5.4.2</t>
  </si>
  <si>
    <t>5.4.3</t>
  </si>
  <si>
    <t>5.4.4</t>
  </si>
  <si>
    <t>6.1</t>
  </si>
  <si>
    <t>6.2</t>
  </si>
  <si>
    <t>6.3</t>
  </si>
  <si>
    <t>7.1</t>
  </si>
  <si>
    <t>7.1.1</t>
  </si>
  <si>
    <t>7.1.2</t>
  </si>
  <si>
    <t>7.1.3</t>
  </si>
  <si>
    <t>7.2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</si>
  <si>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</si>
  <si>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</si>
  <si>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</si>
  <si>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</si>
  <si>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</si>
  <si>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</si>
  <si>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</si>
  <si>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</si>
  <si>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</si>
  <si>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</si>
  <si>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</si>
  <si>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</si>
  <si>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vnt</t>
  </si>
  <si>
    <t>2.1</t>
  </si>
  <si>
    <t>2.2</t>
  </si>
  <si>
    <t>2.3</t>
  </si>
  <si>
    <t>2.4</t>
  </si>
  <si>
    <t>1.1</t>
  </si>
  <si>
    <t>1.2</t>
  </si>
  <si>
    <t>1.3</t>
  </si>
  <si>
    <t>1.4</t>
  </si>
  <si>
    <t>KONSTRUKCINĖ DALIS</t>
  </si>
  <si>
    <t>GELŽBETONINĖS ATRAMINĖS SIENUTĖS S-1 ĮRENGIMAS</t>
  </si>
  <si>
    <t>Gręžtiniai pamatai P-1 Ø500; l=3600 (70vnt.), betonas C20/25 F100 (XC2)</t>
  </si>
  <si>
    <t>Armatūra pamatams:</t>
  </si>
  <si>
    <t>1.2.1</t>
  </si>
  <si>
    <t>Ø8 S240; l=1360 - 1120vnt.</t>
  </si>
  <si>
    <t>Ø14 S400; l=3560 - 700vnt.</t>
  </si>
  <si>
    <t>Atraminė sienutė b=300mm, h=1600÷2300mm, L=101,7m, betonas C30/37 (XF1)</t>
  </si>
  <si>
    <t>1.2.2</t>
  </si>
  <si>
    <t>Armatūra atraminei sienutei:</t>
  </si>
  <si>
    <t>1.4.1</t>
  </si>
  <si>
    <t>1.4.2</t>
  </si>
  <si>
    <t>1.4.3</t>
  </si>
  <si>
    <t>1.4.4</t>
  </si>
  <si>
    <t>1.4.5</t>
  </si>
  <si>
    <t>1.4.6</t>
  </si>
  <si>
    <t>Ø22 S400</t>
  </si>
  <si>
    <t>Ø12 S400</t>
  </si>
  <si>
    <t>Ø10 S400</t>
  </si>
  <si>
    <t>Ø8 S400</t>
  </si>
  <si>
    <t>Ø8 S240</t>
  </si>
  <si>
    <t>Ø6 S240</t>
  </si>
  <si>
    <t>kg</t>
  </si>
  <si>
    <t>GELŽBETONINĖS ATRAMINĖS SIENUTĖS S-2 ĮRENGIMAS</t>
  </si>
  <si>
    <t>Gręžtiniai pamatai P-2 Ø500; l=2400 (22vnt.), betonas C20/25 F100 (XC2)</t>
  </si>
  <si>
    <t>Ø14 S400; l=2160 - 220vnt.</t>
  </si>
  <si>
    <t>Ø8 S240; l=1360 - 264vnt.</t>
  </si>
  <si>
    <t>2.2.1</t>
  </si>
  <si>
    <t>2.2.2</t>
  </si>
  <si>
    <t>2.4.1</t>
  </si>
  <si>
    <t>2.4.2</t>
  </si>
  <si>
    <t>2.4.3</t>
  </si>
  <si>
    <t>2.4.4</t>
  </si>
  <si>
    <t>2.4.5</t>
  </si>
  <si>
    <t>2.4.6</t>
  </si>
  <si>
    <t>Atraminė sienutė b=300mm, h=1200mm, L=41m, betonas C30/37 (XF1)</t>
  </si>
  <si>
    <t>Ø16 S400</t>
  </si>
  <si>
    <t>GELŽBETONINĖS ATRAMINĖS SIENUTĖS S-3 ir S-4 ĮRENGIMAS</t>
  </si>
  <si>
    <t>Gręžtiniai pamatai P-3 Ø500; l=2000 (17vnt.), betonas C20/25 F100 (XC2)</t>
  </si>
  <si>
    <t>Ø14 S400; l=1960 - 220vnt.</t>
  </si>
  <si>
    <t>Ø8 S240; l=1360 - 220vnt.</t>
  </si>
  <si>
    <t>Atraminė sienutė b=300mm, h=1100mm, L=20m (S3) ir L=10,1m (S4), betonas C30/37 (XF1)</t>
  </si>
  <si>
    <t>GELŽBETONINĖS ATRAMINĖS SIENUTĖS S-5 ĮRENGIMAS</t>
  </si>
  <si>
    <t>Gręžtiniai pamatai P-2 Ø500; l=2400 (24vnt.), betonas C20/25 F100 (XC2)</t>
  </si>
  <si>
    <t>Ø14 S400; l=2360 - 240vnt.</t>
  </si>
  <si>
    <t>Ø8 S240; l=1360 - 288vnt.</t>
  </si>
  <si>
    <t>Atraminė sienutė b=300mm, h=1400mm, L=45m, betonas C30/37 (XF1)</t>
  </si>
  <si>
    <t>GELŽBETONINĖS ATRAMINĖS SIENUTĖS S-6 ĮRENGIMAS</t>
  </si>
  <si>
    <t>Gręžtiniai pamatai P-3 Ø500; l=2000 (4vnt.), betonas C20/25 F100 (XC2)</t>
  </si>
  <si>
    <t>Ø14 S400; l=1960 - 40vnt.</t>
  </si>
  <si>
    <t>Ø8 S240; l=1360 - 40vnt.</t>
  </si>
  <si>
    <t>Atraminė sienutė b=300mm, h=1100mm, L=6,5m, betonas C30/37 (XF1)</t>
  </si>
  <si>
    <t>HIDROIZOLIAVIMAS</t>
  </si>
  <si>
    <t>Sienutės teptinė hidroizoliacija cementiniu pagrindu</t>
  </si>
  <si>
    <t>Smėlio pagrindas 20cm</t>
  </si>
  <si>
    <t>Temperatūrinė siūlė</t>
  </si>
  <si>
    <t>ATRAMINIŲ SIENUČIŲ TVORELĖS H=1,1m</t>
  </si>
  <si>
    <t>Metalinė tvorelė, cinkuota:</t>
  </si>
  <si>
    <t>50x50x3; l=1,60m - 160 vnt.</t>
  </si>
  <si>
    <t>50x30x3; l= 480 m</t>
  </si>
  <si>
    <t>lakštinis plienas 10mm</t>
  </si>
  <si>
    <t>Smulkiagrūdis betonas C25/30 tvorelės įbetonavimui</t>
  </si>
  <si>
    <t>II gr. sauso grunto kasimas 0,5m³ ekskavatoriumi, pervežant 1,0 km atstumu</t>
  </si>
  <si>
    <t>Atraminių sienučių užpylimas iškastu gruntu 0,5m³ ekskavatoriumi, gruntą tankinant rankiniais plaktuvais</t>
  </si>
  <si>
    <t>APŠVIETIMO ATRAMŲ G/B MONOLITINIŲ GRĘŽTINIŲ PAMATŲ ĮRENGIMAS</t>
  </si>
  <si>
    <t>Betonas C20/25 XC2,F100 (P-1, Ø400mm, L=3500mm –33vnt., P-2 Ø400mm, L=4500mm –2vnt.)</t>
  </si>
  <si>
    <t>Armatūra Ø 12 S400</t>
  </si>
  <si>
    <t>Armatūra Ø 8 S240</t>
  </si>
  <si>
    <t>Smulkiagrūdis betonas C25/30, pl.atramos įtvirtinimui</t>
  </si>
  <si>
    <t>RYŠIŲ ŠULINIŲ NR.42A IR PS-1 SUSTIPRINIMAS</t>
  </si>
  <si>
    <t>Esamos šulinio landos ir liuko demontavimas</t>
  </si>
  <si>
    <t>Betono blokeliai (400x200x120) ant cementinio skiedinio S10</t>
  </si>
  <si>
    <t>Atraminiai žiedai AŽ-7</t>
  </si>
  <si>
    <t>Atraminiai žiedai AŽ-7-1,5</t>
  </si>
  <si>
    <t>Ketinis liukas sunkaus tipo, rakinamas</t>
  </si>
  <si>
    <t>G/B plokštė RKŠ-4-70 (2400x1500x120h)</t>
  </si>
  <si>
    <t>G/B laikanti sąrama LS-14-30 (1400x200x190h)</t>
  </si>
  <si>
    <t>Sutankinto žvyro pasluoksnis 10cm</t>
  </si>
  <si>
    <t>Grunto iškasimas pamatams</t>
  </si>
  <si>
    <t>Pamatų užpylimas gruntu sutankinant</t>
  </si>
  <si>
    <t>3.2.1</t>
  </si>
  <si>
    <t>3.2.2</t>
  </si>
  <si>
    <t>3.4.1</t>
  </si>
  <si>
    <t>3.4.2</t>
  </si>
  <si>
    <t>3.4.3</t>
  </si>
  <si>
    <t>3.4.4</t>
  </si>
  <si>
    <t>3.4.5</t>
  </si>
  <si>
    <t>3.4.6</t>
  </si>
  <si>
    <t>4.2.1</t>
  </si>
  <si>
    <t>4.2.2</t>
  </si>
  <si>
    <t>4.4.1</t>
  </si>
  <si>
    <t>4.4.2</t>
  </si>
  <si>
    <t>4.4.3</t>
  </si>
  <si>
    <t>4.4.4</t>
  </si>
  <si>
    <t>4.4.5</t>
  </si>
  <si>
    <t>4.4.6</t>
  </si>
  <si>
    <t>5.2.1</t>
  </si>
  <si>
    <t>5.2.2</t>
  </si>
  <si>
    <t>5.4.5</t>
  </si>
  <si>
    <t>5.4.6</t>
  </si>
  <si>
    <t>10.4</t>
  </si>
  <si>
    <t>10.5</t>
  </si>
  <si>
    <t>10.6</t>
  </si>
  <si>
    <t>10.7</t>
  </si>
  <si>
    <t>10.8</t>
  </si>
  <si>
    <t>10.9</t>
  </si>
  <si>
    <t>10.10</t>
  </si>
  <si>
    <t>10.11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</si>
  <si>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</si>
  <si>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</si>
  <si>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II gr. sauso grunto kasimas 0,5m³ ekskavatoriumi, pakrovimas ir atvežimas 1,0 km atstumu</t>
  </si>
  <si>
    <t>Grunto išvežimas į rangovo pasirinktą vietą</t>
  </si>
  <si>
    <t>II gr. sauso grunto kasimas 0,5m³ ekskavatoriumi, išvežant į rangovo pasirinktą vietą.</t>
  </si>
  <si>
    <t>II gr. sauso grunto kasimas rankiniu būdu</t>
  </si>
  <si>
    <r>
      <t xml:space="preserve">STATINIO PROJEKTO PAVADINIMAS:
MARIŲ G. KAUNE REKONSTRAVIMO PROJEKTAS
Konstrukcinės dalies kiekių žiniaraštis </t>
    </r>
    <r>
      <rPr>
        <b/>
        <sz val="11"/>
        <color rgb="FFFF0000"/>
        <rFont val="Verdana"/>
        <family val="2"/>
        <charset val="186"/>
      </rPr>
      <t>A laida</t>
    </r>
  </si>
  <si>
    <t xml:space="preserve"> Vieneto kaina po įkainių perskaičiavimo, koeficienas 1,1074</t>
  </si>
  <si>
    <t>Indeksuotų darbų įkainių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</si>
</sst>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1"/>
      <color rgb="FFFF0000"/>
      <name val="Arial Baltic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  <charset val="186"/>
    </font>
    <font>
      <b/>
      <sz val="11"/>
      <color rgb="FFFF0000"/>
      <name val="Verdana"/>
      <family val="2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justify" vertical="center" wrapText="1"/>
      <protection hidden="1"/>
    </xf>
    <xf numFmtId="0" fontId="0" fillId="0" borderId="0" xfId="0" applyAlignment="1">
      <alignment horizontal="left"/>
    </xf>
    <xf numFmtId="0" fontId="11" fillId="0" borderId="11" xfId="0" applyFont="1" applyBorder="1" applyAlignment="1" applyProtection="1">
      <alignment horizontal="justify" vertical="center" wrapText="1"/>
      <protection hidden="1"/>
    </xf>
    <xf numFmtId="0" fontId="12" fillId="0" borderId="11" xfId="0" applyFont="1" applyBorder="1" applyAlignment="1" applyProtection="1">
      <alignment horizontal="justify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justify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0" fillId="2" borderId="3" xfId="0" applyFont="1" applyFill="1" applyBorder="1" applyAlignment="1" applyProtection="1">
      <alignment vertical="center" wrapText="1"/>
      <protection hidden="1"/>
    </xf>
    <xf numFmtId="2" fontId="10" fillId="2" borderId="3" xfId="0" applyNumberFormat="1" applyFont="1" applyFill="1" applyBorder="1" applyAlignment="1" applyProtection="1">
      <alignment vertical="center" wrapText="1"/>
      <protection hidden="1"/>
    </xf>
    <xf numFmtId="2" fontId="9" fillId="0" borderId="12" xfId="0" applyNumberFormat="1" applyFont="1" applyBorder="1" applyAlignment="1" applyProtection="1">
      <alignment vertical="center" wrapText="1"/>
      <protection hidden="1"/>
    </xf>
    <xf numFmtId="2" fontId="9" fillId="0" borderId="12" xfId="0" applyNumberFormat="1" applyFont="1" applyBorder="1" applyAlignment="1" applyProtection="1">
      <alignment vertical="center"/>
      <protection hidden="1"/>
    </xf>
    <xf numFmtId="2" fontId="9" fillId="2" borderId="3" xfId="0" applyNumberFormat="1" applyFont="1" applyFill="1" applyBorder="1" applyAlignment="1" applyProtection="1">
      <alignment vertical="center" wrapText="1"/>
      <protection hidden="1"/>
    </xf>
    <xf numFmtId="2" fontId="9" fillId="2" borderId="4" xfId="0" applyNumberFormat="1" applyFont="1" applyFill="1" applyBorder="1" applyAlignment="1" applyProtection="1">
      <alignment vertical="center"/>
      <protection hidden="1"/>
    </xf>
    <xf numFmtId="2" fontId="6" fillId="0" borderId="9" xfId="0" applyNumberFormat="1" applyFont="1" applyBorder="1" applyAlignment="1" applyProtection="1">
      <alignment vertical="center" wrapText="1"/>
      <protection hidden="1"/>
    </xf>
    <xf numFmtId="2" fontId="9" fillId="0" borderId="6" xfId="0" applyNumberFormat="1" applyFont="1" applyBorder="1" applyAlignment="1" applyProtection="1">
      <alignment vertical="center" wrapText="1"/>
      <protection hidden="1"/>
    </xf>
    <xf numFmtId="2" fontId="13" fillId="2" borderId="4" xfId="0" applyNumberFormat="1" applyFont="1" applyFill="1" applyBorder="1" applyAlignment="1" applyProtection="1">
      <alignment vertical="center" wrapText="1"/>
      <protection hidden="1"/>
    </xf>
    <xf numFmtId="2" fontId="6" fillId="2" borderId="3" xfId="0" applyNumberFormat="1" applyFont="1" applyFill="1" applyBorder="1" applyAlignment="1" applyProtection="1">
      <alignment vertical="center" wrapText="1"/>
      <protection hidden="1"/>
    </xf>
    <xf numFmtId="2" fontId="9" fillId="2" borderId="4" xfId="0" applyNumberFormat="1" applyFont="1" applyFill="1" applyBorder="1" applyAlignment="1" applyProtection="1">
      <alignment vertical="center" wrapText="1"/>
      <protection hidden="1"/>
    </xf>
    <xf numFmtId="2" fontId="9" fillId="0" borderId="12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2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2" fontId="16" fillId="0" borderId="1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hidden="1"/>
    </xf>
    <xf numFmtId="0" fontId="12" fillId="0" borderId="11" xfId="0" applyFont="1" applyFill="1" applyBorder="1" applyAlignment="1" applyProtection="1">
      <alignment horizontal="justify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workbookViewId="0">
      <selection activeCell="L86" sqref="L86"/>
    </sheetView>
  </sheetViews>
  <sheetFormatPr defaultRowHeight="15" x14ac:dyDescent="0.25"/>
  <cols>
    <col min="1" max="1" width="5.28515625" customWidth="1"/>
    <col min="2" max="2" width="7.5703125" customWidth="1"/>
    <col min="3" max="3" width="69.28515625" style="23" customWidth="1"/>
    <col min="4" max="4" width="10.85546875" customWidth="1"/>
    <col min="5" max="5" width="12.28515625" customWidth="1"/>
    <col min="6" max="9" width="15.28515625" customWidth="1"/>
  </cols>
  <sheetData>
    <row r="1" spans="1:9" x14ac:dyDescent="0.25">
      <c r="A1" s="1"/>
      <c r="B1" s="1"/>
      <c r="C1" s="2"/>
      <c r="D1" s="1"/>
      <c r="E1" s="1"/>
      <c r="F1" s="1"/>
      <c r="G1" s="1"/>
    </row>
    <row r="2" spans="1:9" ht="60.6" customHeight="1" x14ac:dyDescent="0.25">
      <c r="A2" s="1"/>
      <c r="B2" s="1"/>
      <c r="C2" s="63" t="s">
        <v>179</v>
      </c>
      <c r="D2" s="63"/>
      <c r="E2" s="63"/>
      <c r="F2" s="1"/>
      <c r="G2" s="1"/>
    </row>
    <row r="3" spans="1:9" ht="37.9" customHeight="1" x14ac:dyDescent="0.25">
      <c r="A3" s="1"/>
      <c r="B3" s="1"/>
      <c r="C3" s="55" t="s">
        <v>181</v>
      </c>
      <c r="D3" s="34"/>
      <c r="E3" s="34"/>
      <c r="F3" s="1"/>
      <c r="G3" s="1"/>
    </row>
    <row r="4" spans="1:9" x14ac:dyDescent="0.25">
      <c r="A4" s="1"/>
      <c r="B4" s="3"/>
      <c r="C4" s="3"/>
      <c r="D4" s="3"/>
      <c r="E4" s="3"/>
      <c r="F4" s="3"/>
      <c r="G4" s="3"/>
    </row>
    <row r="5" spans="1:9" ht="18.75" x14ac:dyDescent="0.3">
      <c r="A5" s="1"/>
      <c r="B5" s="1"/>
      <c r="C5" s="4" t="s">
        <v>65</v>
      </c>
      <c r="D5" s="64"/>
      <c r="E5" s="64"/>
      <c r="F5" s="1"/>
      <c r="G5" s="1"/>
    </row>
    <row r="6" spans="1:9" ht="16.5" thickBot="1" x14ac:dyDescent="0.3">
      <c r="A6" s="1"/>
      <c r="B6" s="5"/>
      <c r="C6" s="2"/>
      <c r="D6" s="64"/>
      <c r="E6" s="64"/>
      <c r="F6" s="1"/>
      <c r="G6" s="1"/>
    </row>
    <row r="7" spans="1:9" ht="16.5" thickBot="1" x14ac:dyDescent="0.3">
      <c r="A7" s="1"/>
      <c r="B7" s="6" t="s">
        <v>0</v>
      </c>
      <c r="C7" s="7" t="s">
        <v>1</v>
      </c>
      <c r="D7" s="7" t="s">
        <v>2</v>
      </c>
      <c r="E7" s="8" t="s">
        <v>3</v>
      </c>
      <c r="F7" s="59" t="s">
        <v>4</v>
      </c>
      <c r="G7" s="60"/>
      <c r="H7" s="59" t="s">
        <v>4</v>
      </c>
      <c r="I7" s="60"/>
    </row>
    <row r="8" spans="1:9" ht="79.5" thickBot="1" x14ac:dyDescent="0.3">
      <c r="A8" s="1"/>
      <c r="B8" s="9"/>
      <c r="C8" s="10"/>
      <c r="D8" s="10"/>
      <c r="E8" s="11"/>
      <c r="F8" s="51" t="s">
        <v>5</v>
      </c>
      <c r="G8" s="52" t="s">
        <v>6</v>
      </c>
      <c r="H8" s="50" t="s">
        <v>180</v>
      </c>
      <c r="I8" s="52" t="s">
        <v>6</v>
      </c>
    </row>
    <row r="9" spans="1:9" ht="16.5" thickBot="1" x14ac:dyDescent="0.3">
      <c r="A9" s="1"/>
      <c r="B9" s="12" t="s">
        <v>7</v>
      </c>
      <c r="C9" s="61" t="s">
        <v>66</v>
      </c>
      <c r="D9" s="62"/>
      <c r="E9" s="62"/>
      <c r="F9" s="13"/>
      <c r="G9" s="14"/>
      <c r="H9" s="14"/>
      <c r="I9" s="14"/>
    </row>
    <row r="10" spans="1:9" ht="32.25" thickBot="1" x14ac:dyDescent="0.3">
      <c r="A10" s="1"/>
      <c r="B10" s="15" t="s">
        <v>61</v>
      </c>
      <c r="C10" s="16" t="s">
        <v>67</v>
      </c>
      <c r="D10" s="17" t="s">
        <v>173</v>
      </c>
      <c r="E10" s="18">
        <v>50</v>
      </c>
      <c r="F10" s="46">
        <v>935</v>
      </c>
      <c r="G10" s="47">
        <f>ROUND(F10*E10,2)</f>
        <v>46750</v>
      </c>
      <c r="H10" s="46">
        <f>ROUND(F10*1.1074,2)</f>
        <v>1035.42</v>
      </c>
      <c r="I10" s="47">
        <f>ROUND(H10*E10,2)</f>
        <v>51771</v>
      </c>
    </row>
    <row r="11" spans="1:9" ht="16.5" thickBot="1" x14ac:dyDescent="0.3">
      <c r="A11" s="1"/>
      <c r="B11" s="15" t="s">
        <v>62</v>
      </c>
      <c r="C11" s="32" t="s">
        <v>68</v>
      </c>
      <c r="D11" s="17"/>
      <c r="E11" s="18"/>
      <c r="F11" s="37"/>
      <c r="G11" s="38"/>
      <c r="H11" s="46">
        <f t="shared" ref="H11:H73" si="0">ROUND(F11*1.1074,2)</f>
        <v>0</v>
      </c>
      <c r="I11" s="47">
        <f t="shared" ref="I11:I73" si="1">ROUND(H11*E11,2)</f>
        <v>0</v>
      </c>
    </row>
    <row r="12" spans="1:9" ht="16.5" thickBot="1" x14ac:dyDescent="0.3">
      <c r="A12" s="1"/>
      <c r="B12" s="15" t="s">
        <v>69</v>
      </c>
      <c r="C12" s="16" t="s">
        <v>71</v>
      </c>
      <c r="D12" s="17" t="s">
        <v>87</v>
      </c>
      <c r="E12" s="18">
        <v>3000</v>
      </c>
      <c r="F12" s="46">
        <v>2.29</v>
      </c>
      <c r="G12" s="47">
        <f>ROUND(F12*E12,2)</f>
        <v>6870</v>
      </c>
      <c r="H12" s="46">
        <f t="shared" si="0"/>
        <v>2.54</v>
      </c>
      <c r="I12" s="47">
        <f t="shared" si="1"/>
        <v>7620</v>
      </c>
    </row>
    <row r="13" spans="1:9" ht="16.5" thickBot="1" x14ac:dyDescent="0.3">
      <c r="A13" s="1"/>
      <c r="B13" s="15" t="s">
        <v>73</v>
      </c>
      <c r="C13" s="16" t="s">
        <v>70</v>
      </c>
      <c r="D13" s="17" t="s">
        <v>87</v>
      </c>
      <c r="E13" s="18">
        <v>600</v>
      </c>
      <c r="F13" s="46">
        <v>2.29</v>
      </c>
      <c r="G13" s="47">
        <f t="shared" ref="G13:G76" si="2">ROUND(F13*E13,2)</f>
        <v>1374</v>
      </c>
      <c r="H13" s="46">
        <f t="shared" si="0"/>
        <v>2.54</v>
      </c>
      <c r="I13" s="47">
        <f t="shared" si="1"/>
        <v>1524</v>
      </c>
    </row>
    <row r="14" spans="1:9" ht="32.25" thickBot="1" x14ac:dyDescent="0.3">
      <c r="A14" s="1"/>
      <c r="B14" s="15" t="s">
        <v>63</v>
      </c>
      <c r="C14" s="16" t="s">
        <v>72</v>
      </c>
      <c r="D14" s="17" t="s">
        <v>173</v>
      </c>
      <c r="E14" s="18">
        <v>68</v>
      </c>
      <c r="F14" s="46">
        <v>387.08</v>
      </c>
      <c r="G14" s="47">
        <f t="shared" si="2"/>
        <v>26321.439999999999</v>
      </c>
      <c r="H14" s="46">
        <f t="shared" si="0"/>
        <v>428.65</v>
      </c>
      <c r="I14" s="47">
        <f t="shared" si="1"/>
        <v>29148.2</v>
      </c>
    </row>
    <row r="15" spans="1:9" ht="16.5" thickBot="1" x14ac:dyDescent="0.3">
      <c r="A15" s="1"/>
      <c r="B15" s="15" t="s">
        <v>64</v>
      </c>
      <c r="C15" s="32" t="s">
        <v>74</v>
      </c>
      <c r="D15" s="17"/>
      <c r="E15" s="18"/>
      <c r="F15" s="37"/>
      <c r="G15" s="38"/>
      <c r="H15" s="46">
        <f t="shared" si="0"/>
        <v>0</v>
      </c>
      <c r="I15" s="47">
        <f t="shared" si="1"/>
        <v>0</v>
      </c>
    </row>
    <row r="16" spans="1:9" ht="16.5" thickBot="1" x14ac:dyDescent="0.3">
      <c r="A16" s="1"/>
      <c r="B16" s="15" t="s">
        <v>75</v>
      </c>
      <c r="C16" s="16" t="s">
        <v>81</v>
      </c>
      <c r="D16" s="17" t="s">
        <v>87</v>
      </c>
      <c r="E16" s="18">
        <v>3700</v>
      </c>
      <c r="F16" s="46">
        <v>2.29</v>
      </c>
      <c r="G16" s="47">
        <f t="shared" si="2"/>
        <v>8473</v>
      </c>
      <c r="H16" s="46">
        <f t="shared" si="0"/>
        <v>2.54</v>
      </c>
      <c r="I16" s="47">
        <f t="shared" si="1"/>
        <v>9398</v>
      </c>
    </row>
    <row r="17" spans="1:9" ht="16.5" thickBot="1" x14ac:dyDescent="0.3">
      <c r="A17" s="1"/>
      <c r="B17" s="15" t="s">
        <v>76</v>
      </c>
      <c r="C17" s="16" t="s">
        <v>82</v>
      </c>
      <c r="D17" s="17" t="s">
        <v>87</v>
      </c>
      <c r="E17" s="18">
        <v>380</v>
      </c>
      <c r="F17" s="46">
        <v>2.29</v>
      </c>
      <c r="G17" s="47">
        <f t="shared" si="2"/>
        <v>870.2</v>
      </c>
      <c r="H17" s="46">
        <f t="shared" si="0"/>
        <v>2.54</v>
      </c>
      <c r="I17" s="47">
        <f t="shared" si="1"/>
        <v>965.2</v>
      </c>
    </row>
    <row r="18" spans="1:9" ht="16.5" thickBot="1" x14ac:dyDescent="0.3">
      <c r="A18" s="1"/>
      <c r="B18" s="15" t="s">
        <v>77</v>
      </c>
      <c r="C18" s="16" t="s">
        <v>83</v>
      </c>
      <c r="D18" s="17" t="s">
        <v>87</v>
      </c>
      <c r="E18" s="18">
        <v>1850</v>
      </c>
      <c r="F18" s="46">
        <v>2.29</v>
      </c>
      <c r="G18" s="47">
        <f t="shared" si="2"/>
        <v>4236.5</v>
      </c>
      <c r="H18" s="46">
        <f t="shared" si="0"/>
        <v>2.54</v>
      </c>
      <c r="I18" s="47">
        <f t="shared" si="1"/>
        <v>4699</v>
      </c>
    </row>
    <row r="19" spans="1:9" ht="16.5" thickBot="1" x14ac:dyDescent="0.3">
      <c r="A19" s="1"/>
      <c r="B19" s="15" t="s">
        <v>78</v>
      </c>
      <c r="C19" s="16" t="s">
        <v>84</v>
      </c>
      <c r="D19" s="17" t="s">
        <v>87</v>
      </c>
      <c r="E19" s="18">
        <v>1100</v>
      </c>
      <c r="F19" s="46">
        <v>2.29</v>
      </c>
      <c r="G19" s="47">
        <f t="shared" si="2"/>
        <v>2519</v>
      </c>
      <c r="H19" s="46">
        <f t="shared" si="0"/>
        <v>2.54</v>
      </c>
      <c r="I19" s="47">
        <f t="shared" si="1"/>
        <v>2794</v>
      </c>
    </row>
    <row r="20" spans="1:9" ht="16.5" thickBot="1" x14ac:dyDescent="0.3">
      <c r="A20" s="1"/>
      <c r="B20" s="15" t="s">
        <v>79</v>
      </c>
      <c r="C20" s="16" t="s">
        <v>85</v>
      </c>
      <c r="D20" s="17" t="s">
        <v>87</v>
      </c>
      <c r="E20" s="18">
        <v>650</v>
      </c>
      <c r="F20" s="46">
        <v>2.29</v>
      </c>
      <c r="G20" s="47">
        <f t="shared" si="2"/>
        <v>1488.5</v>
      </c>
      <c r="H20" s="46">
        <f t="shared" si="0"/>
        <v>2.54</v>
      </c>
      <c r="I20" s="47">
        <f t="shared" si="1"/>
        <v>1651</v>
      </c>
    </row>
    <row r="21" spans="1:9" ht="16.5" thickBot="1" x14ac:dyDescent="0.3">
      <c r="A21" s="1"/>
      <c r="B21" s="15" t="s">
        <v>80</v>
      </c>
      <c r="C21" s="29" t="s">
        <v>86</v>
      </c>
      <c r="D21" s="17" t="s">
        <v>87</v>
      </c>
      <c r="E21" s="30">
        <v>120</v>
      </c>
      <c r="F21" s="46">
        <v>2.29</v>
      </c>
      <c r="G21" s="47">
        <f t="shared" si="2"/>
        <v>274.8</v>
      </c>
      <c r="H21" s="46">
        <f t="shared" si="0"/>
        <v>2.54</v>
      </c>
      <c r="I21" s="47">
        <f t="shared" si="1"/>
        <v>304.8</v>
      </c>
    </row>
    <row r="22" spans="1:9" ht="16.5" thickBot="1" x14ac:dyDescent="0.3">
      <c r="A22" s="1"/>
      <c r="B22" s="31" t="s">
        <v>8</v>
      </c>
      <c r="C22" s="61" t="s">
        <v>88</v>
      </c>
      <c r="D22" s="62"/>
      <c r="E22" s="62"/>
      <c r="F22" s="39"/>
      <c r="G22" s="40"/>
      <c r="H22" s="40"/>
      <c r="I22" s="40"/>
    </row>
    <row r="23" spans="1:9" ht="32.25" thickBot="1" x14ac:dyDescent="0.3">
      <c r="A23" s="1"/>
      <c r="B23" s="19" t="s">
        <v>57</v>
      </c>
      <c r="C23" s="16" t="s">
        <v>89</v>
      </c>
      <c r="D23" s="17" t="s">
        <v>173</v>
      </c>
      <c r="E23" s="18">
        <v>12</v>
      </c>
      <c r="F23" s="48">
        <v>935</v>
      </c>
      <c r="G23" s="47">
        <f t="shared" si="2"/>
        <v>11220</v>
      </c>
      <c r="H23" s="46">
        <f t="shared" si="0"/>
        <v>1035.42</v>
      </c>
      <c r="I23" s="47">
        <f t="shared" si="1"/>
        <v>12425.04</v>
      </c>
    </row>
    <row r="24" spans="1:9" ht="16.5" thickBot="1" x14ac:dyDescent="0.3">
      <c r="A24" s="1"/>
      <c r="B24" s="19" t="s">
        <v>58</v>
      </c>
      <c r="C24" s="32" t="s">
        <v>68</v>
      </c>
      <c r="D24" s="17"/>
      <c r="E24" s="18"/>
      <c r="F24" s="37"/>
      <c r="G24" s="38"/>
      <c r="H24" s="46">
        <f t="shared" si="0"/>
        <v>0</v>
      </c>
      <c r="I24" s="47">
        <f t="shared" si="1"/>
        <v>0</v>
      </c>
    </row>
    <row r="25" spans="1:9" ht="16.5" thickBot="1" x14ac:dyDescent="0.3">
      <c r="A25" s="1"/>
      <c r="B25" s="19" t="s">
        <v>92</v>
      </c>
      <c r="C25" s="16" t="s">
        <v>90</v>
      </c>
      <c r="D25" s="17" t="s">
        <v>87</v>
      </c>
      <c r="E25" s="18">
        <v>580</v>
      </c>
      <c r="F25" s="46">
        <v>2.29</v>
      </c>
      <c r="G25" s="47">
        <f t="shared" si="2"/>
        <v>1328.2</v>
      </c>
      <c r="H25" s="46">
        <f t="shared" si="0"/>
        <v>2.54</v>
      </c>
      <c r="I25" s="47">
        <f t="shared" si="1"/>
        <v>1473.2</v>
      </c>
    </row>
    <row r="26" spans="1:9" ht="16.5" thickBot="1" x14ac:dyDescent="0.3">
      <c r="A26" s="1"/>
      <c r="B26" s="19" t="s">
        <v>93</v>
      </c>
      <c r="C26" s="16" t="s">
        <v>91</v>
      </c>
      <c r="D26" s="17" t="s">
        <v>87</v>
      </c>
      <c r="E26" s="18">
        <v>145</v>
      </c>
      <c r="F26" s="46">
        <v>2.29</v>
      </c>
      <c r="G26" s="47">
        <f t="shared" si="2"/>
        <v>332.05</v>
      </c>
      <c r="H26" s="46">
        <f t="shared" si="0"/>
        <v>2.54</v>
      </c>
      <c r="I26" s="47">
        <f t="shared" si="1"/>
        <v>368.3</v>
      </c>
    </row>
    <row r="27" spans="1:9" ht="19.5" thickBot="1" x14ac:dyDescent="0.3">
      <c r="A27" s="1"/>
      <c r="B27" s="19" t="s">
        <v>59</v>
      </c>
      <c r="C27" s="16" t="s">
        <v>100</v>
      </c>
      <c r="D27" s="17" t="s">
        <v>173</v>
      </c>
      <c r="E27" s="18">
        <v>15</v>
      </c>
      <c r="F27" s="46">
        <v>387.08</v>
      </c>
      <c r="G27" s="47">
        <f t="shared" si="2"/>
        <v>5806.2</v>
      </c>
      <c r="H27" s="46">
        <f t="shared" si="0"/>
        <v>428.65</v>
      </c>
      <c r="I27" s="47">
        <f t="shared" si="1"/>
        <v>6429.75</v>
      </c>
    </row>
    <row r="28" spans="1:9" ht="16.5" thickBot="1" x14ac:dyDescent="0.3">
      <c r="A28" s="1"/>
      <c r="B28" s="19" t="s">
        <v>60</v>
      </c>
      <c r="C28" s="32" t="s">
        <v>74</v>
      </c>
      <c r="D28" s="17"/>
      <c r="E28" s="18"/>
      <c r="F28" s="37"/>
      <c r="G28" s="38"/>
      <c r="H28" s="46">
        <f t="shared" si="0"/>
        <v>0</v>
      </c>
      <c r="I28" s="47">
        <f t="shared" si="1"/>
        <v>0</v>
      </c>
    </row>
    <row r="29" spans="1:9" ht="16.5" thickBot="1" x14ac:dyDescent="0.3">
      <c r="A29" s="1"/>
      <c r="B29" s="19" t="s">
        <v>94</v>
      </c>
      <c r="C29" s="16" t="s">
        <v>101</v>
      </c>
      <c r="D29" s="17" t="s">
        <v>87</v>
      </c>
      <c r="E29" s="18">
        <v>420</v>
      </c>
      <c r="F29" s="46">
        <v>2.29</v>
      </c>
      <c r="G29" s="47">
        <f t="shared" si="2"/>
        <v>961.8</v>
      </c>
      <c r="H29" s="46">
        <f t="shared" si="0"/>
        <v>2.54</v>
      </c>
      <c r="I29" s="47">
        <f t="shared" si="1"/>
        <v>1066.8</v>
      </c>
    </row>
    <row r="30" spans="1:9" ht="16.5" thickBot="1" x14ac:dyDescent="0.3">
      <c r="A30" s="1"/>
      <c r="B30" s="19" t="s">
        <v>95</v>
      </c>
      <c r="C30" s="16" t="s">
        <v>82</v>
      </c>
      <c r="D30" s="17" t="s">
        <v>87</v>
      </c>
      <c r="E30" s="18">
        <v>150</v>
      </c>
      <c r="F30" s="46">
        <v>2.29</v>
      </c>
      <c r="G30" s="47">
        <f t="shared" si="2"/>
        <v>343.5</v>
      </c>
      <c r="H30" s="46">
        <f t="shared" si="0"/>
        <v>2.54</v>
      </c>
      <c r="I30" s="47">
        <f t="shared" si="1"/>
        <v>381</v>
      </c>
    </row>
    <row r="31" spans="1:9" ht="16.5" thickBot="1" x14ac:dyDescent="0.3">
      <c r="A31" s="1"/>
      <c r="B31" s="19" t="s">
        <v>96</v>
      </c>
      <c r="C31" s="16" t="s">
        <v>83</v>
      </c>
      <c r="D31" s="17" t="s">
        <v>87</v>
      </c>
      <c r="E31" s="18">
        <v>400</v>
      </c>
      <c r="F31" s="46">
        <v>2.29</v>
      </c>
      <c r="G31" s="47">
        <f t="shared" si="2"/>
        <v>916</v>
      </c>
      <c r="H31" s="46">
        <f t="shared" si="0"/>
        <v>2.54</v>
      </c>
      <c r="I31" s="47">
        <f t="shared" si="1"/>
        <v>1016</v>
      </c>
    </row>
    <row r="32" spans="1:9" ht="16.5" thickBot="1" x14ac:dyDescent="0.3">
      <c r="A32" s="1"/>
      <c r="B32" s="19" t="s">
        <v>97</v>
      </c>
      <c r="C32" s="16" t="s">
        <v>84</v>
      </c>
      <c r="D32" s="17" t="s">
        <v>87</v>
      </c>
      <c r="E32" s="18">
        <v>200</v>
      </c>
      <c r="F32" s="46">
        <v>2.29</v>
      </c>
      <c r="G32" s="47">
        <f t="shared" si="2"/>
        <v>458</v>
      </c>
      <c r="H32" s="46">
        <f t="shared" si="0"/>
        <v>2.54</v>
      </c>
      <c r="I32" s="47">
        <f t="shared" si="1"/>
        <v>508</v>
      </c>
    </row>
    <row r="33" spans="1:9" ht="16.5" thickBot="1" x14ac:dyDescent="0.3">
      <c r="A33" s="1"/>
      <c r="B33" s="19" t="s">
        <v>98</v>
      </c>
      <c r="C33" s="16" t="s">
        <v>85</v>
      </c>
      <c r="D33" s="17" t="s">
        <v>87</v>
      </c>
      <c r="E33" s="18">
        <v>250</v>
      </c>
      <c r="F33" s="46">
        <v>2.29</v>
      </c>
      <c r="G33" s="47">
        <f t="shared" si="2"/>
        <v>572.5</v>
      </c>
      <c r="H33" s="46">
        <f t="shared" si="0"/>
        <v>2.54</v>
      </c>
      <c r="I33" s="47">
        <f t="shared" si="1"/>
        <v>635</v>
      </c>
    </row>
    <row r="34" spans="1:9" ht="16.5" thickBot="1" x14ac:dyDescent="0.3">
      <c r="A34" s="1"/>
      <c r="B34" s="19" t="s">
        <v>99</v>
      </c>
      <c r="C34" s="22" t="s">
        <v>86</v>
      </c>
      <c r="D34" s="17" t="s">
        <v>87</v>
      </c>
      <c r="E34" s="18">
        <v>80</v>
      </c>
      <c r="F34" s="46">
        <v>2.29</v>
      </c>
      <c r="G34" s="47">
        <f t="shared" si="2"/>
        <v>183.2</v>
      </c>
      <c r="H34" s="46">
        <f t="shared" si="0"/>
        <v>2.54</v>
      </c>
      <c r="I34" s="47">
        <f t="shared" si="1"/>
        <v>203.2</v>
      </c>
    </row>
    <row r="35" spans="1:9" ht="16.5" thickBot="1" x14ac:dyDescent="0.3">
      <c r="A35" s="1"/>
      <c r="B35" s="26" t="s">
        <v>10</v>
      </c>
      <c r="C35" s="61" t="s">
        <v>102</v>
      </c>
      <c r="D35" s="62"/>
      <c r="E35" s="62"/>
      <c r="F35" s="39"/>
      <c r="G35" s="40"/>
      <c r="H35" s="40"/>
      <c r="I35" s="40"/>
    </row>
    <row r="36" spans="1:9" ht="32.25" thickBot="1" x14ac:dyDescent="0.3">
      <c r="A36" s="1"/>
      <c r="B36" s="19" t="s">
        <v>20</v>
      </c>
      <c r="C36" s="16" t="s">
        <v>103</v>
      </c>
      <c r="D36" s="17" t="s">
        <v>173</v>
      </c>
      <c r="E36" s="18">
        <v>9</v>
      </c>
      <c r="F36" s="48">
        <v>935</v>
      </c>
      <c r="G36" s="47">
        <f t="shared" si="2"/>
        <v>8415</v>
      </c>
      <c r="H36" s="46">
        <f t="shared" si="0"/>
        <v>1035.42</v>
      </c>
      <c r="I36" s="47">
        <f t="shared" si="1"/>
        <v>9318.7800000000007</v>
      </c>
    </row>
    <row r="37" spans="1:9" ht="16.5" thickBot="1" x14ac:dyDescent="0.3">
      <c r="A37" s="1"/>
      <c r="B37" s="19" t="s">
        <v>21</v>
      </c>
      <c r="C37" s="32" t="s">
        <v>68</v>
      </c>
      <c r="D37" s="17"/>
      <c r="E37" s="27"/>
      <c r="F37" s="37"/>
      <c r="G37" s="38"/>
      <c r="H37" s="46">
        <f t="shared" si="0"/>
        <v>0</v>
      </c>
      <c r="I37" s="47">
        <f t="shared" si="1"/>
        <v>0</v>
      </c>
    </row>
    <row r="38" spans="1:9" ht="16.5" thickBot="1" x14ac:dyDescent="0.3">
      <c r="A38" s="1"/>
      <c r="B38" s="19" t="s">
        <v>145</v>
      </c>
      <c r="C38" s="16" t="s">
        <v>104</v>
      </c>
      <c r="D38" s="17" t="s">
        <v>87</v>
      </c>
      <c r="E38" s="27">
        <v>530</v>
      </c>
      <c r="F38" s="46">
        <v>2.29</v>
      </c>
      <c r="G38" s="47">
        <f t="shared" si="2"/>
        <v>1213.7</v>
      </c>
      <c r="H38" s="46">
        <f t="shared" si="0"/>
        <v>2.54</v>
      </c>
      <c r="I38" s="47">
        <f t="shared" si="1"/>
        <v>1346.2</v>
      </c>
    </row>
    <row r="39" spans="1:9" ht="16.5" thickBot="1" x14ac:dyDescent="0.3">
      <c r="A39" s="20"/>
      <c r="B39" s="19" t="s">
        <v>146</v>
      </c>
      <c r="C39" s="16" t="s">
        <v>105</v>
      </c>
      <c r="D39" s="17" t="s">
        <v>87</v>
      </c>
      <c r="E39" s="28">
        <v>125</v>
      </c>
      <c r="F39" s="46">
        <v>2.29</v>
      </c>
      <c r="G39" s="47">
        <f t="shared" si="2"/>
        <v>286.25</v>
      </c>
      <c r="H39" s="46">
        <f t="shared" si="0"/>
        <v>2.54</v>
      </c>
      <c r="I39" s="47">
        <f t="shared" si="1"/>
        <v>317.5</v>
      </c>
    </row>
    <row r="40" spans="1:9" ht="32.25" thickBot="1" x14ac:dyDescent="0.3">
      <c r="A40" s="20"/>
      <c r="B40" s="21" t="s">
        <v>22</v>
      </c>
      <c r="C40" s="16" t="s">
        <v>106</v>
      </c>
      <c r="D40" s="17" t="s">
        <v>173</v>
      </c>
      <c r="E40" s="27">
        <v>14</v>
      </c>
      <c r="F40" s="46">
        <v>387.08</v>
      </c>
      <c r="G40" s="47">
        <f t="shared" si="2"/>
        <v>5419.12</v>
      </c>
      <c r="H40" s="46">
        <f t="shared" si="0"/>
        <v>428.65</v>
      </c>
      <c r="I40" s="47">
        <f t="shared" si="1"/>
        <v>6001.1</v>
      </c>
    </row>
    <row r="41" spans="1:9" ht="16.5" thickBot="1" x14ac:dyDescent="0.3">
      <c r="A41" s="20"/>
      <c r="B41" s="21" t="s">
        <v>23</v>
      </c>
      <c r="C41" s="32" t="s">
        <v>74</v>
      </c>
      <c r="D41" s="17"/>
      <c r="E41" s="27"/>
      <c r="F41" s="37"/>
      <c r="G41" s="38"/>
      <c r="H41" s="46">
        <f t="shared" si="0"/>
        <v>0</v>
      </c>
      <c r="I41" s="47">
        <f t="shared" si="1"/>
        <v>0</v>
      </c>
    </row>
    <row r="42" spans="1:9" ht="16.5" thickBot="1" x14ac:dyDescent="0.3">
      <c r="A42" s="20"/>
      <c r="B42" s="21" t="s">
        <v>147</v>
      </c>
      <c r="C42" s="16" t="s">
        <v>101</v>
      </c>
      <c r="D42" s="17" t="s">
        <v>87</v>
      </c>
      <c r="E42" s="27">
        <v>400</v>
      </c>
      <c r="F42" s="46">
        <v>2.29</v>
      </c>
      <c r="G42" s="47">
        <f t="shared" si="2"/>
        <v>916</v>
      </c>
      <c r="H42" s="46">
        <f t="shared" si="0"/>
        <v>2.54</v>
      </c>
      <c r="I42" s="47">
        <f t="shared" si="1"/>
        <v>1016</v>
      </c>
    </row>
    <row r="43" spans="1:9" ht="16.5" thickBot="1" x14ac:dyDescent="0.3">
      <c r="A43" s="20"/>
      <c r="B43" s="21" t="s">
        <v>148</v>
      </c>
      <c r="C43" s="16" t="s">
        <v>82</v>
      </c>
      <c r="D43" s="17" t="s">
        <v>87</v>
      </c>
      <c r="E43" s="27">
        <v>154</v>
      </c>
      <c r="F43" s="46">
        <v>2.29</v>
      </c>
      <c r="G43" s="47">
        <f t="shared" si="2"/>
        <v>352.66</v>
      </c>
      <c r="H43" s="46">
        <f t="shared" si="0"/>
        <v>2.54</v>
      </c>
      <c r="I43" s="47">
        <f t="shared" si="1"/>
        <v>391.16</v>
      </c>
    </row>
    <row r="44" spans="1:9" ht="16.5" thickBot="1" x14ac:dyDescent="0.3">
      <c r="A44" s="20"/>
      <c r="B44" s="21" t="s">
        <v>149</v>
      </c>
      <c r="C44" s="16" t="s">
        <v>83</v>
      </c>
      <c r="D44" s="17" t="s">
        <v>87</v>
      </c>
      <c r="E44" s="28">
        <v>330</v>
      </c>
      <c r="F44" s="46">
        <v>2.29</v>
      </c>
      <c r="G44" s="47">
        <f t="shared" si="2"/>
        <v>755.7</v>
      </c>
      <c r="H44" s="46">
        <f t="shared" si="0"/>
        <v>2.54</v>
      </c>
      <c r="I44" s="47">
        <f t="shared" si="1"/>
        <v>838.2</v>
      </c>
    </row>
    <row r="45" spans="1:9" ht="16.5" thickBot="1" x14ac:dyDescent="0.3">
      <c r="A45" s="20"/>
      <c r="B45" s="21" t="s">
        <v>150</v>
      </c>
      <c r="C45" s="16" t="s">
        <v>84</v>
      </c>
      <c r="D45" s="17" t="s">
        <v>87</v>
      </c>
      <c r="E45" s="27">
        <v>180</v>
      </c>
      <c r="F45" s="46">
        <v>2.29</v>
      </c>
      <c r="G45" s="47">
        <f t="shared" si="2"/>
        <v>412.2</v>
      </c>
      <c r="H45" s="46">
        <f t="shared" si="0"/>
        <v>2.54</v>
      </c>
      <c r="I45" s="47">
        <f t="shared" si="1"/>
        <v>457.2</v>
      </c>
    </row>
    <row r="46" spans="1:9" ht="16.5" thickBot="1" x14ac:dyDescent="0.3">
      <c r="A46" s="20"/>
      <c r="B46" s="21" t="s">
        <v>151</v>
      </c>
      <c r="C46" s="16" t="s">
        <v>85</v>
      </c>
      <c r="D46" s="17" t="s">
        <v>87</v>
      </c>
      <c r="E46" s="27">
        <v>190</v>
      </c>
      <c r="F46" s="46">
        <v>2.29</v>
      </c>
      <c r="G46" s="47">
        <f t="shared" si="2"/>
        <v>435.1</v>
      </c>
      <c r="H46" s="46">
        <f t="shared" si="0"/>
        <v>2.54</v>
      </c>
      <c r="I46" s="47">
        <f t="shared" si="1"/>
        <v>482.6</v>
      </c>
    </row>
    <row r="47" spans="1:9" ht="16.5" thickBot="1" x14ac:dyDescent="0.3">
      <c r="A47" s="20"/>
      <c r="B47" s="21" t="s">
        <v>152</v>
      </c>
      <c r="C47" s="22" t="s">
        <v>86</v>
      </c>
      <c r="D47" s="17" t="s">
        <v>87</v>
      </c>
      <c r="E47" s="27">
        <v>60</v>
      </c>
      <c r="F47" s="46">
        <v>2.29</v>
      </c>
      <c r="G47" s="47">
        <f t="shared" si="2"/>
        <v>137.4</v>
      </c>
      <c r="H47" s="46">
        <f t="shared" si="0"/>
        <v>2.54</v>
      </c>
      <c r="I47" s="47">
        <f t="shared" si="1"/>
        <v>152.4</v>
      </c>
    </row>
    <row r="48" spans="1:9" ht="16.5" thickBot="1" x14ac:dyDescent="0.3">
      <c r="A48" s="20"/>
      <c r="B48" s="26" t="s">
        <v>9</v>
      </c>
      <c r="C48" s="61" t="s">
        <v>107</v>
      </c>
      <c r="D48" s="62"/>
      <c r="E48" s="62"/>
      <c r="F48" s="39"/>
      <c r="G48" s="40"/>
      <c r="H48" s="40"/>
      <c r="I48" s="40"/>
    </row>
    <row r="49" spans="1:9" ht="32.25" thickBot="1" x14ac:dyDescent="0.3">
      <c r="A49" s="20"/>
      <c r="B49" s="19" t="s">
        <v>24</v>
      </c>
      <c r="C49" s="16" t="s">
        <v>108</v>
      </c>
      <c r="D49" s="17" t="s">
        <v>173</v>
      </c>
      <c r="E49" s="18">
        <v>12</v>
      </c>
      <c r="F49" s="49">
        <v>935</v>
      </c>
      <c r="G49" s="47">
        <f t="shared" si="2"/>
        <v>11220</v>
      </c>
      <c r="H49" s="46">
        <f t="shared" si="0"/>
        <v>1035.42</v>
      </c>
      <c r="I49" s="47">
        <f t="shared" si="1"/>
        <v>12425.04</v>
      </c>
    </row>
    <row r="50" spans="1:9" ht="16.5" thickBot="1" x14ac:dyDescent="0.3">
      <c r="A50" s="20"/>
      <c r="B50" s="19" t="s">
        <v>25</v>
      </c>
      <c r="C50" s="32" t="s">
        <v>68</v>
      </c>
      <c r="D50" s="17"/>
      <c r="E50" s="18"/>
      <c r="F50" s="41"/>
      <c r="G50" s="42"/>
      <c r="H50" s="46">
        <f t="shared" si="0"/>
        <v>0</v>
      </c>
      <c r="I50" s="47">
        <f t="shared" si="1"/>
        <v>0</v>
      </c>
    </row>
    <row r="51" spans="1:9" ht="16.5" thickBot="1" x14ac:dyDescent="0.3">
      <c r="A51" s="20"/>
      <c r="B51" s="19" t="s">
        <v>153</v>
      </c>
      <c r="C51" s="16" t="s">
        <v>109</v>
      </c>
      <c r="D51" s="17" t="s">
        <v>87</v>
      </c>
      <c r="E51" s="18">
        <v>700</v>
      </c>
      <c r="F51" s="49">
        <v>2.29</v>
      </c>
      <c r="G51" s="47">
        <f t="shared" si="2"/>
        <v>1603</v>
      </c>
      <c r="H51" s="46">
        <f t="shared" si="0"/>
        <v>2.54</v>
      </c>
      <c r="I51" s="47">
        <f t="shared" si="1"/>
        <v>1778</v>
      </c>
    </row>
    <row r="52" spans="1:9" ht="16.5" thickBot="1" x14ac:dyDescent="0.3">
      <c r="A52" s="20"/>
      <c r="B52" s="19" t="s">
        <v>154</v>
      </c>
      <c r="C52" s="16" t="s">
        <v>110</v>
      </c>
      <c r="D52" s="17" t="s">
        <v>87</v>
      </c>
      <c r="E52" s="18">
        <v>170</v>
      </c>
      <c r="F52" s="49">
        <v>2.29</v>
      </c>
      <c r="G52" s="47">
        <f t="shared" si="2"/>
        <v>389.3</v>
      </c>
      <c r="H52" s="46">
        <f t="shared" si="0"/>
        <v>2.54</v>
      </c>
      <c r="I52" s="47">
        <f t="shared" si="1"/>
        <v>431.8</v>
      </c>
    </row>
    <row r="53" spans="1:9" ht="19.5" thickBot="1" x14ac:dyDescent="0.3">
      <c r="A53" s="20"/>
      <c r="B53" s="19" t="s">
        <v>26</v>
      </c>
      <c r="C53" s="16" t="s">
        <v>111</v>
      </c>
      <c r="D53" s="17" t="s">
        <v>173</v>
      </c>
      <c r="E53" s="18">
        <v>19</v>
      </c>
      <c r="F53" s="49">
        <v>387.08</v>
      </c>
      <c r="G53" s="47">
        <f t="shared" si="2"/>
        <v>7354.52</v>
      </c>
      <c r="H53" s="46">
        <f t="shared" si="0"/>
        <v>428.65</v>
      </c>
      <c r="I53" s="47">
        <f t="shared" si="1"/>
        <v>8144.35</v>
      </c>
    </row>
    <row r="54" spans="1:9" ht="16.5" thickBot="1" x14ac:dyDescent="0.3">
      <c r="A54" s="20"/>
      <c r="B54" s="19" t="s">
        <v>27</v>
      </c>
      <c r="C54" s="32" t="s">
        <v>74</v>
      </c>
      <c r="D54" s="17"/>
      <c r="E54" s="18"/>
      <c r="F54" s="41"/>
      <c r="G54" s="42"/>
      <c r="H54" s="46">
        <f t="shared" si="0"/>
        <v>0</v>
      </c>
      <c r="I54" s="47">
        <f t="shared" si="1"/>
        <v>0</v>
      </c>
    </row>
    <row r="55" spans="1:9" ht="16.5" thickBot="1" x14ac:dyDescent="0.3">
      <c r="A55" s="20"/>
      <c r="B55" s="19" t="s">
        <v>155</v>
      </c>
      <c r="C55" s="16" t="s">
        <v>101</v>
      </c>
      <c r="D55" s="17" t="s">
        <v>87</v>
      </c>
      <c r="E55" s="18">
        <v>500</v>
      </c>
      <c r="F55" s="49">
        <v>2.29</v>
      </c>
      <c r="G55" s="47">
        <f t="shared" si="2"/>
        <v>1145</v>
      </c>
      <c r="H55" s="46">
        <f t="shared" si="0"/>
        <v>2.54</v>
      </c>
      <c r="I55" s="47">
        <f t="shared" si="1"/>
        <v>1270</v>
      </c>
    </row>
    <row r="56" spans="1:9" ht="16.5" thickBot="1" x14ac:dyDescent="0.3">
      <c r="A56" s="20"/>
      <c r="B56" s="19" t="s">
        <v>156</v>
      </c>
      <c r="C56" s="16" t="s">
        <v>82</v>
      </c>
      <c r="D56" s="17" t="s">
        <v>87</v>
      </c>
      <c r="E56" s="18">
        <v>210</v>
      </c>
      <c r="F56" s="49">
        <v>2.29</v>
      </c>
      <c r="G56" s="47">
        <f t="shared" si="2"/>
        <v>480.9</v>
      </c>
      <c r="H56" s="46">
        <f t="shared" si="0"/>
        <v>2.54</v>
      </c>
      <c r="I56" s="47">
        <f t="shared" si="1"/>
        <v>533.4</v>
      </c>
    </row>
    <row r="57" spans="1:9" ht="16.5" thickBot="1" x14ac:dyDescent="0.3">
      <c r="A57" s="20"/>
      <c r="B57" s="19" t="s">
        <v>157</v>
      </c>
      <c r="C57" s="16" t="s">
        <v>83</v>
      </c>
      <c r="D57" s="17" t="s">
        <v>87</v>
      </c>
      <c r="E57" s="18">
        <v>440</v>
      </c>
      <c r="F57" s="49">
        <v>2.29</v>
      </c>
      <c r="G57" s="47">
        <f t="shared" si="2"/>
        <v>1007.6</v>
      </c>
      <c r="H57" s="46">
        <f t="shared" si="0"/>
        <v>2.54</v>
      </c>
      <c r="I57" s="47">
        <f t="shared" si="1"/>
        <v>1117.5999999999999</v>
      </c>
    </row>
    <row r="58" spans="1:9" ht="16.5" thickBot="1" x14ac:dyDescent="0.3">
      <c r="A58" s="20"/>
      <c r="B58" s="19" t="s">
        <v>158</v>
      </c>
      <c r="C58" s="16" t="s">
        <v>84</v>
      </c>
      <c r="D58" s="17" t="s">
        <v>87</v>
      </c>
      <c r="E58" s="18">
        <v>280</v>
      </c>
      <c r="F58" s="49">
        <v>2.29</v>
      </c>
      <c r="G58" s="47">
        <f t="shared" si="2"/>
        <v>641.20000000000005</v>
      </c>
      <c r="H58" s="46">
        <f t="shared" si="0"/>
        <v>2.54</v>
      </c>
      <c r="I58" s="47">
        <f t="shared" si="1"/>
        <v>711.2</v>
      </c>
    </row>
    <row r="59" spans="1:9" ht="16.5" thickBot="1" x14ac:dyDescent="0.3">
      <c r="A59" s="20"/>
      <c r="B59" s="19" t="s">
        <v>159</v>
      </c>
      <c r="C59" s="16" t="s">
        <v>85</v>
      </c>
      <c r="D59" s="17" t="s">
        <v>87</v>
      </c>
      <c r="E59" s="18">
        <v>220</v>
      </c>
      <c r="F59" s="49">
        <v>2.29</v>
      </c>
      <c r="G59" s="47">
        <f t="shared" si="2"/>
        <v>503.8</v>
      </c>
      <c r="H59" s="46">
        <f t="shared" si="0"/>
        <v>2.54</v>
      </c>
      <c r="I59" s="47">
        <f t="shared" si="1"/>
        <v>558.79999999999995</v>
      </c>
    </row>
    <row r="60" spans="1:9" ht="16.5" thickBot="1" x14ac:dyDescent="0.3">
      <c r="A60" s="20"/>
      <c r="B60" s="19" t="s">
        <v>160</v>
      </c>
      <c r="C60" s="22" t="s">
        <v>86</v>
      </c>
      <c r="D60" s="17" t="s">
        <v>87</v>
      </c>
      <c r="E60" s="30">
        <v>75</v>
      </c>
      <c r="F60" s="49">
        <v>2.29</v>
      </c>
      <c r="G60" s="47">
        <f t="shared" si="2"/>
        <v>171.75</v>
      </c>
      <c r="H60" s="46">
        <f t="shared" si="0"/>
        <v>2.54</v>
      </c>
      <c r="I60" s="47">
        <f t="shared" si="1"/>
        <v>190.5</v>
      </c>
    </row>
    <row r="61" spans="1:9" ht="16.5" thickBot="1" x14ac:dyDescent="0.3">
      <c r="A61" s="20"/>
      <c r="B61" s="26" t="s">
        <v>11</v>
      </c>
      <c r="C61" s="61" t="s">
        <v>112</v>
      </c>
      <c r="D61" s="62"/>
      <c r="E61" s="62"/>
      <c r="F61" s="36"/>
      <c r="G61" s="43"/>
      <c r="H61" s="43"/>
      <c r="I61" s="43"/>
    </row>
    <row r="62" spans="1:9" ht="19.5" thickBot="1" x14ac:dyDescent="0.3">
      <c r="A62" s="20"/>
      <c r="B62" s="19" t="s">
        <v>28</v>
      </c>
      <c r="C62" s="16" t="s">
        <v>113</v>
      </c>
      <c r="D62" s="17" t="s">
        <v>173</v>
      </c>
      <c r="E62" s="18">
        <v>1.6</v>
      </c>
      <c r="F62" s="49">
        <v>935</v>
      </c>
      <c r="G62" s="47">
        <f t="shared" si="2"/>
        <v>1496</v>
      </c>
      <c r="H62" s="46">
        <f t="shared" si="0"/>
        <v>1035.42</v>
      </c>
      <c r="I62" s="47">
        <f t="shared" si="1"/>
        <v>1656.67</v>
      </c>
    </row>
    <row r="63" spans="1:9" ht="16.5" thickBot="1" x14ac:dyDescent="0.3">
      <c r="A63" s="20"/>
      <c r="B63" s="19" t="s">
        <v>29</v>
      </c>
      <c r="C63" s="32" t="s">
        <v>68</v>
      </c>
      <c r="D63" s="17"/>
      <c r="E63" s="18"/>
      <c r="F63" s="41"/>
      <c r="G63" s="37"/>
      <c r="H63" s="46">
        <f t="shared" si="0"/>
        <v>0</v>
      </c>
      <c r="I63" s="47">
        <f t="shared" si="1"/>
        <v>0</v>
      </c>
    </row>
    <row r="64" spans="1:9" ht="16.5" thickBot="1" x14ac:dyDescent="0.3">
      <c r="A64" s="20"/>
      <c r="B64" s="19" t="s">
        <v>161</v>
      </c>
      <c r="C64" s="16" t="s">
        <v>114</v>
      </c>
      <c r="D64" s="17" t="s">
        <v>87</v>
      </c>
      <c r="E64" s="18">
        <v>100</v>
      </c>
      <c r="F64" s="49">
        <v>2.29</v>
      </c>
      <c r="G64" s="47">
        <f t="shared" si="2"/>
        <v>229</v>
      </c>
      <c r="H64" s="46">
        <f t="shared" si="0"/>
        <v>2.54</v>
      </c>
      <c r="I64" s="47">
        <f t="shared" si="1"/>
        <v>254</v>
      </c>
    </row>
    <row r="65" spans="1:9" ht="16.5" thickBot="1" x14ac:dyDescent="0.3">
      <c r="A65" s="20"/>
      <c r="B65" s="19" t="s">
        <v>162</v>
      </c>
      <c r="C65" s="16" t="s">
        <v>115</v>
      </c>
      <c r="D65" s="17" t="s">
        <v>87</v>
      </c>
      <c r="E65" s="18">
        <v>22</v>
      </c>
      <c r="F65" s="49">
        <v>2.29</v>
      </c>
      <c r="G65" s="47">
        <f t="shared" si="2"/>
        <v>50.38</v>
      </c>
      <c r="H65" s="46">
        <f t="shared" si="0"/>
        <v>2.54</v>
      </c>
      <c r="I65" s="47">
        <f t="shared" si="1"/>
        <v>55.88</v>
      </c>
    </row>
    <row r="66" spans="1:9" ht="19.5" thickBot="1" x14ac:dyDescent="0.3">
      <c r="A66" s="20"/>
      <c r="B66" s="19" t="s">
        <v>30</v>
      </c>
      <c r="C66" s="16" t="s">
        <v>116</v>
      </c>
      <c r="D66" s="17" t="s">
        <v>173</v>
      </c>
      <c r="E66" s="18">
        <v>2.2000000000000002</v>
      </c>
      <c r="F66" s="49">
        <v>387.08</v>
      </c>
      <c r="G66" s="47">
        <f t="shared" si="2"/>
        <v>851.58</v>
      </c>
      <c r="H66" s="46">
        <f t="shared" si="0"/>
        <v>428.65</v>
      </c>
      <c r="I66" s="47">
        <f t="shared" si="1"/>
        <v>943.03</v>
      </c>
    </row>
    <row r="67" spans="1:9" ht="16.5" thickBot="1" x14ac:dyDescent="0.3">
      <c r="A67" s="20"/>
      <c r="B67" s="19" t="s">
        <v>31</v>
      </c>
      <c r="C67" s="32" t="s">
        <v>74</v>
      </c>
      <c r="D67" s="17"/>
      <c r="E67" s="18"/>
      <c r="F67" s="41"/>
      <c r="G67" s="37"/>
      <c r="H67" s="46">
        <f t="shared" si="0"/>
        <v>0</v>
      </c>
      <c r="I67" s="47">
        <f t="shared" si="1"/>
        <v>0</v>
      </c>
    </row>
    <row r="68" spans="1:9" ht="16.5" thickBot="1" x14ac:dyDescent="0.3">
      <c r="A68" s="20"/>
      <c r="B68" s="19" t="s">
        <v>32</v>
      </c>
      <c r="C68" s="16" t="s">
        <v>101</v>
      </c>
      <c r="D68" s="17" t="s">
        <v>87</v>
      </c>
      <c r="E68" s="18">
        <v>70</v>
      </c>
      <c r="F68" s="49">
        <v>2.29</v>
      </c>
      <c r="G68" s="47">
        <f t="shared" si="2"/>
        <v>160.30000000000001</v>
      </c>
      <c r="H68" s="46">
        <f t="shared" si="0"/>
        <v>2.54</v>
      </c>
      <c r="I68" s="47">
        <f t="shared" si="1"/>
        <v>177.8</v>
      </c>
    </row>
    <row r="69" spans="1:9" ht="16.5" thickBot="1" x14ac:dyDescent="0.3">
      <c r="A69" s="20"/>
      <c r="B69" s="19" t="s">
        <v>33</v>
      </c>
      <c r="C69" s="16" t="s">
        <v>82</v>
      </c>
      <c r="D69" s="17" t="s">
        <v>87</v>
      </c>
      <c r="E69" s="18">
        <v>22</v>
      </c>
      <c r="F69" s="49">
        <v>2.29</v>
      </c>
      <c r="G69" s="47">
        <f t="shared" si="2"/>
        <v>50.38</v>
      </c>
      <c r="H69" s="46">
        <f t="shared" si="0"/>
        <v>2.54</v>
      </c>
      <c r="I69" s="47">
        <f t="shared" si="1"/>
        <v>55.88</v>
      </c>
    </row>
    <row r="70" spans="1:9" ht="16.5" thickBot="1" x14ac:dyDescent="0.3">
      <c r="A70" s="20"/>
      <c r="B70" s="19" t="s">
        <v>34</v>
      </c>
      <c r="C70" s="16" t="s">
        <v>83</v>
      </c>
      <c r="D70" s="17" t="s">
        <v>87</v>
      </c>
      <c r="E70" s="18">
        <v>45</v>
      </c>
      <c r="F70" s="49">
        <v>2.29</v>
      </c>
      <c r="G70" s="47">
        <f t="shared" si="2"/>
        <v>103.05</v>
      </c>
      <c r="H70" s="46">
        <f t="shared" si="0"/>
        <v>2.54</v>
      </c>
      <c r="I70" s="47">
        <f t="shared" si="1"/>
        <v>114.3</v>
      </c>
    </row>
    <row r="71" spans="1:9" ht="16.5" thickBot="1" x14ac:dyDescent="0.3">
      <c r="A71" s="20"/>
      <c r="B71" s="19" t="s">
        <v>35</v>
      </c>
      <c r="C71" s="16" t="s">
        <v>84</v>
      </c>
      <c r="D71" s="17" t="s">
        <v>87</v>
      </c>
      <c r="E71" s="18">
        <v>28</v>
      </c>
      <c r="F71" s="49">
        <v>2.29</v>
      </c>
      <c r="G71" s="47">
        <f t="shared" si="2"/>
        <v>64.12</v>
      </c>
      <c r="H71" s="46">
        <f t="shared" si="0"/>
        <v>2.54</v>
      </c>
      <c r="I71" s="47">
        <f t="shared" si="1"/>
        <v>71.12</v>
      </c>
    </row>
    <row r="72" spans="1:9" ht="16.5" thickBot="1" x14ac:dyDescent="0.3">
      <c r="A72" s="20"/>
      <c r="B72" s="19" t="s">
        <v>163</v>
      </c>
      <c r="C72" s="16" t="s">
        <v>85</v>
      </c>
      <c r="D72" s="17" t="s">
        <v>87</v>
      </c>
      <c r="E72" s="18">
        <v>31</v>
      </c>
      <c r="F72" s="49">
        <v>2.29</v>
      </c>
      <c r="G72" s="47">
        <f t="shared" si="2"/>
        <v>70.989999999999995</v>
      </c>
      <c r="H72" s="46">
        <f t="shared" si="0"/>
        <v>2.54</v>
      </c>
      <c r="I72" s="47">
        <f t="shared" si="1"/>
        <v>78.739999999999995</v>
      </c>
    </row>
    <row r="73" spans="1:9" ht="16.5" thickBot="1" x14ac:dyDescent="0.3">
      <c r="A73" s="20"/>
      <c r="B73" s="19" t="s">
        <v>164</v>
      </c>
      <c r="C73" s="22" t="s">
        <v>86</v>
      </c>
      <c r="D73" s="17" t="s">
        <v>87</v>
      </c>
      <c r="E73" s="30">
        <v>10</v>
      </c>
      <c r="F73" s="49">
        <v>2.29</v>
      </c>
      <c r="G73" s="47">
        <f t="shared" si="2"/>
        <v>22.9</v>
      </c>
      <c r="H73" s="46">
        <f t="shared" si="0"/>
        <v>2.54</v>
      </c>
      <c r="I73" s="47">
        <f t="shared" si="1"/>
        <v>25.4</v>
      </c>
    </row>
    <row r="74" spans="1:9" ht="16.5" thickBot="1" x14ac:dyDescent="0.3">
      <c r="A74" s="20"/>
      <c r="B74" s="26" t="s">
        <v>15</v>
      </c>
      <c r="C74" s="33" t="s">
        <v>117</v>
      </c>
      <c r="D74" s="35"/>
      <c r="E74" s="35"/>
      <c r="F74" s="36"/>
      <c r="G74" s="43"/>
      <c r="H74" s="43"/>
      <c r="I74" s="43"/>
    </row>
    <row r="75" spans="1:9" ht="19.5" thickBot="1" x14ac:dyDescent="0.3">
      <c r="A75" s="20"/>
      <c r="B75" s="19" t="s">
        <v>36</v>
      </c>
      <c r="C75" s="25" t="s">
        <v>118</v>
      </c>
      <c r="D75" s="17" t="s">
        <v>174</v>
      </c>
      <c r="E75" s="18">
        <v>480</v>
      </c>
      <c r="F75" s="49">
        <v>7.8</v>
      </c>
      <c r="G75" s="47">
        <f t="shared" si="2"/>
        <v>3744</v>
      </c>
      <c r="H75" s="46">
        <f t="shared" ref="H75:H106" si="3">ROUND(F75*1.1074,2)</f>
        <v>8.64</v>
      </c>
      <c r="I75" s="47">
        <f t="shared" ref="I75:I106" si="4">ROUND(H75*E75,2)</f>
        <v>4147.2</v>
      </c>
    </row>
    <row r="76" spans="1:9" ht="19.5" thickBot="1" x14ac:dyDescent="0.3">
      <c r="A76" s="20"/>
      <c r="B76" s="19" t="s">
        <v>37</v>
      </c>
      <c r="C76" s="25" t="s">
        <v>119</v>
      </c>
      <c r="D76" s="17" t="s">
        <v>173</v>
      </c>
      <c r="E76" s="18">
        <v>12.5</v>
      </c>
      <c r="F76" s="49">
        <v>39.83</v>
      </c>
      <c r="G76" s="47">
        <f t="shared" si="2"/>
        <v>497.88</v>
      </c>
      <c r="H76" s="46">
        <f t="shared" si="3"/>
        <v>44.11</v>
      </c>
      <c r="I76" s="47">
        <f t="shared" si="4"/>
        <v>551.38</v>
      </c>
    </row>
    <row r="77" spans="1:9" ht="16.5" thickBot="1" x14ac:dyDescent="0.3">
      <c r="A77" s="20"/>
      <c r="B77" s="19" t="s">
        <v>38</v>
      </c>
      <c r="C77" s="25" t="s">
        <v>120</v>
      </c>
      <c r="D77" s="17" t="s">
        <v>14</v>
      </c>
      <c r="E77" s="18">
        <v>15</v>
      </c>
      <c r="F77" s="49">
        <v>7.03</v>
      </c>
      <c r="G77" s="47">
        <f t="shared" ref="G77" si="5">ROUND(F77*E77,2)</f>
        <v>105.45</v>
      </c>
      <c r="H77" s="46">
        <f t="shared" si="3"/>
        <v>7.79</v>
      </c>
      <c r="I77" s="47">
        <f t="shared" si="4"/>
        <v>116.85</v>
      </c>
    </row>
    <row r="78" spans="1:9" ht="16.5" thickBot="1" x14ac:dyDescent="0.3">
      <c r="A78" s="20"/>
      <c r="B78" s="26" t="s">
        <v>16</v>
      </c>
      <c r="C78" s="57" t="s">
        <v>121</v>
      </c>
      <c r="D78" s="58"/>
      <c r="E78" s="58"/>
      <c r="F78" s="44"/>
      <c r="G78" s="45"/>
      <c r="H78" s="45"/>
      <c r="I78" s="45"/>
    </row>
    <row r="79" spans="1:9" ht="16.5" thickBot="1" x14ac:dyDescent="0.3">
      <c r="A79" s="20"/>
      <c r="B79" s="19" t="s">
        <v>39</v>
      </c>
      <c r="C79" s="24" t="s">
        <v>122</v>
      </c>
      <c r="D79" s="18"/>
      <c r="E79" s="18"/>
      <c r="F79" s="41"/>
      <c r="G79" s="42"/>
      <c r="H79" s="46"/>
      <c r="I79" s="47"/>
    </row>
    <row r="80" spans="1:9" ht="16.5" thickBot="1" x14ac:dyDescent="0.3">
      <c r="A80" s="20"/>
      <c r="B80" s="19" t="s">
        <v>40</v>
      </c>
      <c r="C80" s="25" t="s">
        <v>123</v>
      </c>
      <c r="D80" s="17" t="s">
        <v>87</v>
      </c>
      <c r="E80" s="18">
        <v>1100</v>
      </c>
      <c r="F80" s="49">
        <v>15.85</v>
      </c>
      <c r="G80" s="47">
        <f t="shared" ref="G80:G106" si="6">ROUND(F80*E80,2)</f>
        <v>17435</v>
      </c>
      <c r="H80" s="46">
        <f t="shared" si="3"/>
        <v>17.55</v>
      </c>
      <c r="I80" s="47">
        <f t="shared" si="4"/>
        <v>19305</v>
      </c>
    </row>
    <row r="81" spans="1:9" ht="16.5" thickBot="1" x14ac:dyDescent="0.3">
      <c r="A81" s="20"/>
      <c r="B81" s="19" t="s">
        <v>41</v>
      </c>
      <c r="C81" s="25" t="s">
        <v>124</v>
      </c>
      <c r="D81" s="17" t="s">
        <v>87</v>
      </c>
      <c r="E81" s="18">
        <v>1600</v>
      </c>
      <c r="F81" s="49">
        <v>15.85</v>
      </c>
      <c r="G81" s="47">
        <f t="shared" si="6"/>
        <v>25360</v>
      </c>
      <c r="H81" s="46">
        <f t="shared" si="3"/>
        <v>17.55</v>
      </c>
      <c r="I81" s="47">
        <f t="shared" si="4"/>
        <v>28080</v>
      </c>
    </row>
    <row r="82" spans="1:9" ht="16.5" thickBot="1" x14ac:dyDescent="0.3">
      <c r="A82" s="20"/>
      <c r="B82" s="19" t="s">
        <v>42</v>
      </c>
      <c r="C82" s="25" t="s">
        <v>125</v>
      </c>
      <c r="D82" s="17" t="s">
        <v>87</v>
      </c>
      <c r="E82" s="18">
        <v>120</v>
      </c>
      <c r="F82" s="49">
        <v>15.85</v>
      </c>
      <c r="G82" s="47">
        <f t="shared" si="6"/>
        <v>1902</v>
      </c>
      <c r="H82" s="46">
        <f t="shared" si="3"/>
        <v>17.55</v>
      </c>
      <c r="I82" s="47">
        <f t="shared" si="4"/>
        <v>2106</v>
      </c>
    </row>
    <row r="83" spans="1:9" ht="19.5" thickBot="1" x14ac:dyDescent="0.3">
      <c r="A83" s="20"/>
      <c r="B83" s="19" t="s">
        <v>43</v>
      </c>
      <c r="C83" s="25" t="s">
        <v>126</v>
      </c>
      <c r="D83" s="17" t="s">
        <v>173</v>
      </c>
      <c r="E83" s="18">
        <v>2</v>
      </c>
      <c r="F83" s="49">
        <v>163.85</v>
      </c>
      <c r="G83" s="47">
        <f t="shared" si="6"/>
        <v>327.7</v>
      </c>
      <c r="H83" s="46">
        <f t="shared" si="3"/>
        <v>181.45</v>
      </c>
      <c r="I83" s="47">
        <f t="shared" si="4"/>
        <v>362.9</v>
      </c>
    </row>
    <row r="84" spans="1:9" ht="16.5" thickBot="1" x14ac:dyDescent="0.3">
      <c r="A84" s="20"/>
      <c r="B84" s="26" t="s">
        <v>17</v>
      </c>
      <c r="C84" s="57" t="s">
        <v>12</v>
      </c>
      <c r="D84" s="58"/>
      <c r="E84" s="58"/>
      <c r="F84" s="36"/>
      <c r="G84" s="43"/>
      <c r="H84" s="43"/>
      <c r="I84" s="43"/>
    </row>
    <row r="85" spans="1:9" ht="32.25" thickBot="1" x14ac:dyDescent="0.3">
      <c r="A85" s="20"/>
      <c r="B85" s="19" t="s">
        <v>44</v>
      </c>
      <c r="C85" s="25" t="s">
        <v>177</v>
      </c>
      <c r="D85" s="17" t="s">
        <v>173</v>
      </c>
      <c r="E85" s="17">
        <v>70</v>
      </c>
      <c r="F85" s="49">
        <v>8.2799999999999994</v>
      </c>
      <c r="G85" s="47">
        <f t="shared" si="6"/>
        <v>579.6</v>
      </c>
      <c r="H85" s="46">
        <f t="shared" si="3"/>
        <v>9.17</v>
      </c>
      <c r="I85" s="47">
        <f t="shared" si="4"/>
        <v>641.9</v>
      </c>
    </row>
    <row r="86" spans="1:9" ht="19.5" thickBot="1" x14ac:dyDescent="0.3">
      <c r="A86" s="20"/>
      <c r="B86" s="19" t="s">
        <v>45</v>
      </c>
      <c r="C86" s="25" t="s">
        <v>127</v>
      </c>
      <c r="D86" s="17" t="s">
        <v>173</v>
      </c>
      <c r="E86" s="17">
        <v>201</v>
      </c>
      <c r="F86" s="49">
        <v>4.26</v>
      </c>
      <c r="G86" s="47">
        <f t="shared" si="6"/>
        <v>856.26</v>
      </c>
      <c r="H86" s="46">
        <f t="shared" si="3"/>
        <v>4.72</v>
      </c>
      <c r="I86" s="47">
        <f t="shared" si="4"/>
        <v>948.72</v>
      </c>
    </row>
    <row r="87" spans="1:9" ht="19.5" thickBot="1" x14ac:dyDescent="0.3">
      <c r="A87" s="20"/>
      <c r="B87" s="19" t="s">
        <v>46</v>
      </c>
      <c r="C87" s="56" t="s">
        <v>178</v>
      </c>
      <c r="D87" s="17" t="s">
        <v>173</v>
      </c>
      <c r="E87" s="17">
        <v>12</v>
      </c>
      <c r="F87" s="49">
        <v>5.36</v>
      </c>
      <c r="G87" s="47">
        <f t="shared" si="6"/>
        <v>64.319999999999993</v>
      </c>
      <c r="H87" s="46">
        <f t="shared" si="3"/>
        <v>5.94</v>
      </c>
      <c r="I87" s="47">
        <f t="shared" si="4"/>
        <v>71.28</v>
      </c>
    </row>
    <row r="88" spans="1:9" ht="32.25" thickBot="1" x14ac:dyDescent="0.3">
      <c r="A88" s="20"/>
      <c r="B88" s="19" t="s">
        <v>47</v>
      </c>
      <c r="C88" s="56" t="s">
        <v>175</v>
      </c>
      <c r="D88" s="17" t="s">
        <v>174</v>
      </c>
      <c r="E88" s="17">
        <v>201</v>
      </c>
      <c r="F88" s="49">
        <v>11.04</v>
      </c>
      <c r="G88" s="47">
        <f t="shared" si="6"/>
        <v>2219.04</v>
      </c>
      <c r="H88" s="46">
        <f t="shared" si="3"/>
        <v>12.23</v>
      </c>
      <c r="I88" s="47">
        <f t="shared" si="4"/>
        <v>2458.23</v>
      </c>
    </row>
    <row r="89" spans="1:9" ht="32.25" thickBot="1" x14ac:dyDescent="0.3">
      <c r="A89" s="20"/>
      <c r="B89" s="19" t="s">
        <v>48</v>
      </c>
      <c r="C89" s="25" t="s">
        <v>128</v>
      </c>
      <c r="D89" s="17" t="s">
        <v>174</v>
      </c>
      <c r="E89" s="17">
        <v>213</v>
      </c>
      <c r="F89" s="49">
        <v>3.32</v>
      </c>
      <c r="G89" s="47">
        <f t="shared" si="6"/>
        <v>707.16</v>
      </c>
      <c r="H89" s="46">
        <f t="shared" si="3"/>
        <v>3.68</v>
      </c>
      <c r="I89" s="47">
        <f t="shared" si="4"/>
        <v>783.84</v>
      </c>
    </row>
    <row r="90" spans="1:9" ht="16.5" thickBot="1" x14ac:dyDescent="0.3">
      <c r="A90" s="20"/>
      <c r="B90" s="26" t="s">
        <v>18</v>
      </c>
      <c r="C90" s="57" t="s">
        <v>129</v>
      </c>
      <c r="D90" s="58"/>
      <c r="E90" s="58"/>
      <c r="F90" s="36"/>
      <c r="G90" s="43"/>
      <c r="H90" s="43"/>
      <c r="I90" s="43"/>
    </row>
    <row r="91" spans="1:9" ht="32.25" thickBot="1" x14ac:dyDescent="0.3">
      <c r="A91" s="20"/>
      <c r="B91" s="19" t="s">
        <v>49</v>
      </c>
      <c r="C91" s="25" t="s">
        <v>130</v>
      </c>
      <c r="D91" s="17" t="s">
        <v>173</v>
      </c>
      <c r="E91" s="17">
        <v>16.149999999999999</v>
      </c>
      <c r="F91" s="49">
        <v>935</v>
      </c>
      <c r="G91" s="47">
        <f t="shared" si="6"/>
        <v>15100.25</v>
      </c>
      <c r="H91" s="46">
        <f t="shared" si="3"/>
        <v>1035.42</v>
      </c>
      <c r="I91" s="47">
        <f t="shared" si="4"/>
        <v>16722.03</v>
      </c>
    </row>
    <row r="92" spans="1:9" ht="16.5" thickBot="1" x14ac:dyDescent="0.3">
      <c r="A92" s="20"/>
      <c r="B92" s="19" t="s">
        <v>50</v>
      </c>
      <c r="C92" s="25" t="s">
        <v>131</v>
      </c>
      <c r="D92" s="17" t="s">
        <v>87</v>
      </c>
      <c r="E92" s="17">
        <v>878</v>
      </c>
      <c r="F92" s="49">
        <v>2.29</v>
      </c>
      <c r="G92" s="47">
        <f t="shared" si="6"/>
        <v>2010.62</v>
      </c>
      <c r="H92" s="46">
        <f t="shared" si="3"/>
        <v>2.54</v>
      </c>
      <c r="I92" s="47">
        <f t="shared" si="4"/>
        <v>2230.12</v>
      </c>
    </row>
    <row r="93" spans="1:9" ht="16.5" thickBot="1" x14ac:dyDescent="0.3">
      <c r="A93" s="20"/>
      <c r="B93" s="19" t="s">
        <v>51</v>
      </c>
      <c r="C93" s="25" t="s">
        <v>132</v>
      </c>
      <c r="D93" s="17" t="s">
        <v>87</v>
      </c>
      <c r="E93" s="17">
        <v>327</v>
      </c>
      <c r="F93" s="49">
        <v>2.29</v>
      </c>
      <c r="G93" s="47">
        <f t="shared" si="6"/>
        <v>748.83</v>
      </c>
      <c r="H93" s="46">
        <f t="shared" si="3"/>
        <v>2.54</v>
      </c>
      <c r="I93" s="47">
        <f t="shared" si="4"/>
        <v>830.58</v>
      </c>
    </row>
    <row r="94" spans="1:9" ht="19.5" thickBot="1" x14ac:dyDescent="0.3">
      <c r="A94" s="20"/>
      <c r="B94" s="19" t="s">
        <v>52</v>
      </c>
      <c r="C94" s="25" t="s">
        <v>133</v>
      </c>
      <c r="D94" s="17" t="s">
        <v>173</v>
      </c>
      <c r="E94" s="17">
        <v>0.74</v>
      </c>
      <c r="F94" s="49">
        <v>163.85</v>
      </c>
      <c r="G94" s="47">
        <f t="shared" si="6"/>
        <v>121.25</v>
      </c>
      <c r="H94" s="46">
        <f t="shared" si="3"/>
        <v>181.45</v>
      </c>
      <c r="I94" s="47">
        <f t="shared" si="4"/>
        <v>134.27000000000001</v>
      </c>
    </row>
    <row r="95" spans="1:9" ht="16.5" thickBot="1" x14ac:dyDescent="0.3">
      <c r="A95" s="20"/>
      <c r="B95" s="26" t="s">
        <v>19</v>
      </c>
      <c r="C95" s="57" t="s">
        <v>134</v>
      </c>
      <c r="D95" s="58"/>
      <c r="E95" s="58"/>
      <c r="F95" s="36"/>
      <c r="G95" s="43"/>
      <c r="H95" s="43"/>
      <c r="I95" s="43"/>
    </row>
    <row r="96" spans="1:9" ht="16.5" thickBot="1" x14ac:dyDescent="0.3">
      <c r="A96" s="20"/>
      <c r="B96" s="19" t="s">
        <v>53</v>
      </c>
      <c r="C96" s="25" t="s">
        <v>135</v>
      </c>
      <c r="D96" s="17" t="s">
        <v>56</v>
      </c>
      <c r="E96" s="17">
        <v>1</v>
      </c>
      <c r="F96" s="49">
        <v>18.8</v>
      </c>
      <c r="G96" s="47">
        <f t="shared" si="6"/>
        <v>18.8</v>
      </c>
      <c r="H96" s="46">
        <f t="shared" si="3"/>
        <v>20.82</v>
      </c>
      <c r="I96" s="47">
        <f t="shared" si="4"/>
        <v>20.82</v>
      </c>
    </row>
    <row r="97" spans="1:9" ht="19.5" thickBot="1" x14ac:dyDescent="0.3">
      <c r="A97" s="20"/>
      <c r="B97" s="19" t="s">
        <v>54</v>
      </c>
      <c r="C97" s="25" t="s">
        <v>136</v>
      </c>
      <c r="D97" s="17" t="s">
        <v>173</v>
      </c>
      <c r="E97" s="17">
        <v>7.5</v>
      </c>
      <c r="F97" s="49">
        <v>163.59</v>
      </c>
      <c r="G97" s="47">
        <f t="shared" si="6"/>
        <v>1226.93</v>
      </c>
      <c r="H97" s="46">
        <f t="shared" si="3"/>
        <v>181.16</v>
      </c>
      <c r="I97" s="47">
        <f t="shared" si="4"/>
        <v>1358.7</v>
      </c>
    </row>
    <row r="98" spans="1:9" ht="16.5" thickBot="1" x14ac:dyDescent="0.3">
      <c r="A98" s="20"/>
      <c r="B98" s="19" t="s">
        <v>55</v>
      </c>
      <c r="C98" s="25" t="s">
        <v>137</v>
      </c>
      <c r="D98" s="17" t="s">
        <v>56</v>
      </c>
      <c r="E98" s="17">
        <v>2</v>
      </c>
      <c r="F98" s="49">
        <v>135.88999999999999</v>
      </c>
      <c r="G98" s="47">
        <f t="shared" si="6"/>
        <v>271.77999999999997</v>
      </c>
      <c r="H98" s="46">
        <f t="shared" si="3"/>
        <v>150.47999999999999</v>
      </c>
      <c r="I98" s="47">
        <f t="shared" si="4"/>
        <v>300.95999999999998</v>
      </c>
    </row>
    <row r="99" spans="1:9" ht="16.5" thickBot="1" x14ac:dyDescent="0.3">
      <c r="A99" s="20"/>
      <c r="B99" s="19" t="s">
        <v>165</v>
      </c>
      <c r="C99" s="25" t="s">
        <v>138</v>
      </c>
      <c r="D99" s="17" t="s">
        <v>56</v>
      </c>
      <c r="E99" s="17">
        <v>2</v>
      </c>
      <c r="F99" s="49">
        <v>157.74</v>
      </c>
      <c r="G99" s="47">
        <f t="shared" si="6"/>
        <v>315.48</v>
      </c>
      <c r="H99" s="46">
        <f t="shared" si="3"/>
        <v>174.68</v>
      </c>
      <c r="I99" s="47">
        <f t="shared" si="4"/>
        <v>349.36</v>
      </c>
    </row>
    <row r="100" spans="1:9" ht="16.5" thickBot="1" x14ac:dyDescent="0.3">
      <c r="A100" s="20"/>
      <c r="B100" s="19" t="s">
        <v>166</v>
      </c>
      <c r="C100" s="25" t="s">
        <v>139</v>
      </c>
      <c r="D100" s="17" t="s">
        <v>56</v>
      </c>
      <c r="E100" s="17">
        <v>2</v>
      </c>
      <c r="F100" s="49">
        <v>182.52</v>
      </c>
      <c r="G100" s="47">
        <f t="shared" si="6"/>
        <v>365.04</v>
      </c>
      <c r="H100" s="46">
        <f t="shared" si="3"/>
        <v>202.12</v>
      </c>
      <c r="I100" s="47">
        <f t="shared" si="4"/>
        <v>404.24</v>
      </c>
    </row>
    <row r="101" spans="1:9" ht="16.5" thickBot="1" x14ac:dyDescent="0.3">
      <c r="A101" s="20"/>
      <c r="B101" s="19" t="s">
        <v>167</v>
      </c>
      <c r="C101" s="25" t="s">
        <v>140</v>
      </c>
      <c r="D101" s="17" t="s">
        <v>56</v>
      </c>
      <c r="E101" s="17">
        <v>2</v>
      </c>
      <c r="F101" s="49">
        <v>93.32</v>
      </c>
      <c r="G101" s="47">
        <f t="shared" si="6"/>
        <v>186.64</v>
      </c>
      <c r="H101" s="46">
        <f t="shared" si="3"/>
        <v>103.34</v>
      </c>
      <c r="I101" s="47">
        <f t="shared" si="4"/>
        <v>206.68</v>
      </c>
    </row>
    <row r="102" spans="1:9" ht="16.5" thickBot="1" x14ac:dyDescent="0.3">
      <c r="A102" s="20"/>
      <c r="B102" s="19" t="s">
        <v>168</v>
      </c>
      <c r="C102" s="25" t="s">
        <v>141</v>
      </c>
      <c r="D102" s="17" t="s">
        <v>56</v>
      </c>
      <c r="E102" s="17">
        <v>4</v>
      </c>
      <c r="F102" s="49">
        <v>36.93</v>
      </c>
      <c r="G102" s="47">
        <f t="shared" si="6"/>
        <v>147.72</v>
      </c>
      <c r="H102" s="46">
        <f t="shared" si="3"/>
        <v>40.9</v>
      </c>
      <c r="I102" s="47">
        <f t="shared" si="4"/>
        <v>163.6</v>
      </c>
    </row>
    <row r="103" spans="1:9" ht="19.5" thickBot="1" x14ac:dyDescent="0.3">
      <c r="A103" s="20"/>
      <c r="B103" s="19" t="s">
        <v>169</v>
      </c>
      <c r="C103" s="25" t="s">
        <v>142</v>
      </c>
      <c r="D103" s="17" t="s">
        <v>173</v>
      </c>
      <c r="E103" s="17">
        <v>0.8</v>
      </c>
      <c r="F103" s="49">
        <v>52.18</v>
      </c>
      <c r="G103" s="47">
        <f t="shared" si="6"/>
        <v>41.74</v>
      </c>
      <c r="H103" s="46">
        <f t="shared" si="3"/>
        <v>57.78</v>
      </c>
      <c r="I103" s="47">
        <f t="shared" si="4"/>
        <v>46.22</v>
      </c>
    </row>
    <row r="104" spans="1:9" ht="19.5" thickBot="1" x14ac:dyDescent="0.3">
      <c r="A104" s="20"/>
      <c r="B104" s="19" t="s">
        <v>170</v>
      </c>
      <c r="C104" s="25" t="s">
        <v>143</v>
      </c>
      <c r="D104" s="17" t="s">
        <v>173</v>
      </c>
      <c r="E104" s="17">
        <v>15</v>
      </c>
      <c r="F104" s="49">
        <v>1.9</v>
      </c>
      <c r="G104" s="47">
        <f t="shared" si="6"/>
        <v>28.5</v>
      </c>
      <c r="H104" s="46">
        <f t="shared" si="3"/>
        <v>2.1</v>
      </c>
      <c r="I104" s="47">
        <f t="shared" si="4"/>
        <v>31.5</v>
      </c>
    </row>
    <row r="105" spans="1:9" ht="19.5" thickBot="1" x14ac:dyDescent="0.3">
      <c r="A105" s="20"/>
      <c r="B105" s="19" t="s">
        <v>171</v>
      </c>
      <c r="C105" s="25" t="s">
        <v>144</v>
      </c>
      <c r="D105" s="17" t="s">
        <v>173</v>
      </c>
      <c r="E105" s="17">
        <v>7</v>
      </c>
      <c r="F105" s="49">
        <v>3.32</v>
      </c>
      <c r="G105" s="47">
        <f t="shared" si="6"/>
        <v>23.24</v>
      </c>
      <c r="H105" s="46">
        <f t="shared" si="3"/>
        <v>3.68</v>
      </c>
      <c r="I105" s="47">
        <f t="shared" si="4"/>
        <v>25.76</v>
      </c>
    </row>
    <row r="106" spans="1:9" ht="19.5" thickBot="1" x14ac:dyDescent="0.3">
      <c r="A106" s="20"/>
      <c r="B106" s="19" t="s">
        <v>172</v>
      </c>
      <c r="C106" s="25" t="s">
        <v>176</v>
      </c>
      <c r="D106" s="17" t="s">
        <v>173</v>
      </c>
      <c r="E106" s="17">
        <v>8</v>
      </c>
      <c r="F106" s="49">
        <v>6.38</v>
      </c>
      <c r="G106" s="47">
        <f t="shared" si="6"/>
        <v>51.04</v>
      </c>
      <c r="H106" s="46">
        <f t="shared" si="3"/>
        <v>7.07</v>
      </c>
      <c r="I106" s="47">
        <f t="shared" si="4"/>
        <v>56.56</v>
      </c>
    </row>
    <row r="107" spans="1:9" ht="16.5" thickBot="1" x14ac:dyDescent="0.3">
      <c r="A107" s="1"/>
      <c r="B107" s="19"/>
      <c r="C107" s="53" t="s">
        <v>13</v>
      </c>
      <c r="D107" s="17"/>
      <c r="E107" s="17"/>
      <c r="F107" s="49"/>
      <c r="G107" s="54">
        <f>SUM(G10:G106)</f>
        <v>241714.06</v>
      </c>
      <c r="H107" s="46"/>
      <c r="I107" s="54">
        <f>SUM(I9:I106)</f>
        <v>267750.84000000003</v>
      </c>
    </row>
  </sheetData>
  <mergeCells count="14">
    <mergeCell ref="C2:E2"/>
    <mergeCell ref="D5:E5"/>
    <mergeCell ref="D6:E6"/>
    <mergeCell ref="C9:E9"/>
    <mergeCell ref="C22:E22"/>
    <mergeCell ref="C95:E95"/>
    <mergeCell ref="F7:G7"/>
    <mergeCell ref="H7:I7"/>
    <mergeCell ref="C35:E35"/>
    <mergeCell ref="C48:E48"/>
    <mergeCell ref="C61:E61"/>
    <mergeCell ref="C78:E78"/>
    <mergeCell ref="C84:E84"/>
    <mergeCell ref="C90:E90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2023-03-22T10:35:38Z</cp:lastPrinted>
  <dcterms:created xsi:type="dcterms:W3CDTF">2022-02-02T14:22:36Z</dcterms:created>
  <dcterms:modified xsi:type="dcterms:W3CDTF">2023-03-22T10:35:46Z</dcterms:modified>
</cp:coreProperties>
</file>