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diamedicalt.sharepoint.com/sites/Diamedica-Baze/Shared Documents/Baze/Konkursai/2022/Ukmerges ligonine_614731/Dokumentai pasiulymui/"/>
    </mc:Choice>
  </mc:AlternateContent>
  <xr:revisionPtr revIDLastSave="52" documentId="8_{C3800F79-EB83-4DEA-8DB0-6711824DDC4A}" xr6:coauthVersionLast="47" xr6:coauthVersionMax="47" xr10:uidLastSave="{2DAD1E5F-C212-4579-85DB-897FBDF1ADA2}"/>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c r="J12" i="1"/>
  <c r="J13" i="1"/>
  <c r="J14" i="1"/>
  <c r="J15" i="1"/>
  <c r="J16" i="1"/>
  <c r="J17" i="1"/>
  <c r="J18" i="1"/>
  <c r="J19" i="1"/>
  <c r="I12" i="1"/>
  <c r="I13" i="1"/>
  <c r="I14" i="1"/>
  <c r="I15" i="1"/>
  <c r="I16" i="1"/>
  <c r="I17" i="1"/>
  <c r="I18" i="1"/>
  <c r="I19" i="1"/>
  <c r="H19" i="1"/>
  <c r="H18" i="1"/>
  <c r="H17" i="1"/>
  <c r="H16" i="1"/>
  <c r="H15" i="1"/>
  <c r="H14" i="1"/>
  <c r="H13" i="1"/>
  <c r="H12" i="1"/>
  <c r="J9" i="1"/>
  <c r="J10" i="1"/>
  <c r="J11" i="1"/>
  <c r="I9" i="1"/>
  <c r="I10" i="1"/>
  <c r="I11" i="1"/>
  <c r="H11" i="1"/>
  <c r="H10" i="1"/>
  <c r="H9" i="1"/>
  <c r="J8" i="1"/>
  <c r="J7" i="1"/>
  <c r="J6" i="1"/>
  <c r="J5" i="1"/>
  <c r="I6" i="1"/>
  <c r="I7" i="1"/>
  <c r="I8" i="1"/>
  <c r="I5" i="1"/>
  <c r="H8" i="1"/>
  <c r="H7" i="1"/>
  <c r="H6" i="1"/>
  <c r="H5" i="1"/>
</calcChain>
</file>

<file path=xl/sharedStrings.xml><?xml version="1.0" encoding="utf-8"?>
<sst xmlns="http://schemas.openxmlformats.org/spreadsheetml/2006/main" count="78" uniqueCount="64">
  <si>
    <t>98.</t>
  </si>
  <si>
    <t>Saugi vakuuminė veninio kraujo paėmimo sistema</t>
  </si>
  <si>
    <t>98.1</t>
  </si>
  <si>
    <t>Vakuuminiai mėgintuvėliai biochemijai su krešulio aktyvatoriumi 2-4 ml</t>
  </si>
  <si>
    <t>vnt.</t>
  </si>
  <si>
    <t>98.2</t>
  </si>
  <si>
    <t>Vakuuminiai mėgintuvėliai biochemijai su krešulio aktyvatoriumi 6  ml</t>
  </si>
  <si>
    <t>98.3</t>
  </si>
  <si>
    <t>Vakuuminiai mėgintuvėliai biochemijai su krešulio aktyvatoriumi ir atskiriamuoju geliu 5 ml</t>
  </si>
  <si>
    <t>98.4</t>
  </si>
  <si>
    <t>Vakuuminiai mėgintuvėliai hematologijai su K3EDTA 3-4 ml</t>
  </si>
  <si>
    <t>98.5</t>
  </si>
  <si>
    <t>Vakuuminiai mėgintuvėliai hematologijai, pediatriniai su K3EDTA 2 ml</t>
  </si>
  <si>
    <t>98.6</t>
  </si>
  <si>
    <t>Vakuuminiai mėgintuvėliai tyrimams iš plazmos su Li/He 4-6 ml</t>
  </si>
  <si>
    <t>98.7</t>
  </si>
  <si>
    <t>Vakuuminiai mėgintuvėliai koaguliacijos tyrimams su Na citratu (3,8% 0,129 mol/l) 3-3,5 ml,  dviejų sluoksnių mėgintuvėlio sienelė (pateikti tai įrodantį dokumentą), ant etiketės žyma, nurodanti minimalią ir maksimalią leistiną užpildymo ribą.</t>
  </si>
  <si>
    <t>98.8</t>
  </si>
  <si>
    <t>98.9</t>
  </si>
  <si>
    <t>98.10</t>
  </si>
  <si>
    <t>Adatos vakuuminiams mėgintuvėliams 0,8x38mm, 21G</t>
  </si>
  <si>
    <t>98.11</t>
  </si>
  <si>
    <t>Adatos vakuuminiams mėgintuvėliams 0,7x38mm, 22G</t>
  </si>
  <si>
    <t>98.12</t>
  </si>
  <si>
    <t>Adatos su venos vizualizacijos funkcija 21-22G</t>
  </si>
  <si>
    <t>98.13</t>
  </si>
  <si>
    <t>Adatos laikiklis įsukamas</t>
  </si>
  <si>
    <t>98.14</t>
  </si>
  <si>
    <t>„peteliškės“ rinkinys smulkių venų perform. su Luer adapteriu 21-23G (žarnelės ilgis 180-200 mm)</t>
  </si>
  <si>
    <t>98.15</t>
  </si>
  <si>
    <t>Luer adapteris</t>
  </si>
  <si>
    <t>Eil. Nr.</t>
  </si>
  <si>
    <t>Prekės (prekių) pavadinimas/gamintojas</t>
  </si>
  <si>
    <t>Mato vnt.</t>
  </si>
  <si>
    <t>Išmatavimai</t>
  </si>
  <si>
    <t xml:space="preserve">Preliminarus poreikis metams </t>
  </si>
  <si>
    <t>Mato vnt. kaina Eur su PVM</t>
  </si>
  <si>
    <t>Bendra pozicijos kaina Eur su PVM</t>
  </si>
  <si>
    <t>Mato vnt. kaina Eur be PVM</t>
  </si>
  <si>
    <t>PVM</t>
  </si>
  <si>
    <t>Greiner Bio-One, vak.mėgintuvėlis 4 ml Serum R Premium, 454092; vak.mėgintuvėlis 2 ml Serum R Premium, 454096</t>
  </si>
  <si>
    <t>Greiner Bio-One, vak.mėgintuvėlis 6 ml Serum R Premium, 456092</t>
  </si>
  <si>
    <t>Greiner Bio-One, vak.mėgintuvėlis 5 ml Sep R Premium, 456071</t>
  </si>
  <si>
    <t>Greiner Bio-One, vak.mėgintuvėlis 2 ml K3 EDTA Premium, 454087</t>
  </si>
  <si>
    <t>Greiner Bio-One, vak.mėgintuvėlis 4 ml Li-He Premium, 454084</t>
  </si>
  <si>
    <t>Greiner Bio-One, vak.mėgintuvėlis 6 ml Glucose R (Na/Fl), 456062</t>
  </si>
  <si>
    <t>Greiner Bio-One, Adata 21 G (0,8x38 mm), 450076</t>
  </si>
  <si>
    <t>Greiner Bio-One, Adata 22 G (0,7x38 mm), 450075</t>
  </si>
  <si>
    <t>Greiner Bio-One, Adata Visio Plus 21 G, 450040; Adata Visio Plus 22 G, 450041</t>
  </si>
  <si>
    <t>Greiner Bio-One, Adatos laikiklis, 450201</t>
  </si>
  <si>
    <t>Greiner Bio-One, Peteliškė +Luer 21 G 19 cm (žalia), 450066; Peteliškė +Luer 23 G 19 cm (žydra), 450089</t>
  </si>
  <si>
    <t>Greiner Bio-One, Luer adapter, 20 G, 450070</t>
  </si>
  <si>
    <t>Vakuuminiai mėgintuvėliai alkoholio koncentracijos kraujyje nustatymui 5-6 ml su Na fluoridu ir kalio oksalatu</t>
  </si>
  <si>
    <t>Vakuuminiai mėgintuvėliai ENG nustatyti 1,5-1,9 ml, tinkantys ENG analizatoriui SRT 10/II arba lygiaverčiam.</t>
  </si>
  <si>
    <t>Greiner Bio-One, vak.mėgintuvėlis 3 ml K3 EDTA Premium, 454086; vak.mėgintuvėlis 4 ml K3 EDTA Premium, 454036</t>
  </si>
  <si>
    <t>Greiner Bio-One, vak.mėgintuvėlis 1,5 ml ENG, 729073</t>
  </si>
  <si>
    <t>Greiner Bio-One, vak.mėgintuvėlis 3,5 ml SNC Coag. 3,8 %Premium, 454387; vak.mėgintuvėlis 3 ml SNC Coag. 3,8 %Premium, 454385</t>
  </si>
  <si>
    <t>Bendra pozicijos kaina Eur be PVM</t>
  </si>
  <si>
    <t>Techniniai parametrai</t>
  </si>
  <si>
    <t>Atitiktis keliamam reikalavimui, su nuoroda į pridedamus gamintojo dokumentus (būtina nurodyti konkrečius siūlomus parametrus)</t>
  </si>
  <si>
    <t>Gamintojas, modelis</t>
  </si>
  <si>
    <t>Pirkimo dalies suma Eur:</t>
  </si>
  <si>
    <t>Gamintojas akredituotas pagal ISO 9001 medicinos gaminių kokybės sistemos standartą. 
Mėgintuvėliai turi būti plastikiniai (išskyrus ENG, kurie gali būti stikliniai), vienkartiniai, su tiksliai dozuotu vakuumu.
Mėgintuvėliai turi būti sterilūs: atitikti EN-552 (sterilumą užtikrinantis lygmuo 10-6 ar aukštesnis ir turi būti pažymėti ženklu CE pagal 98/79/EEC direktyvą (pateikti sertifikatus). 
Vakuuminiai mėgintuvėliai turi būti hermetiški, su saugiu personalui kraują atstumiančiu hemorepelentiniu kamšteliu (pateikti gamintojo patvirtinimą).
Galimas daugkartinis mėgintuvėlio atidarymas ir hermetiškas uždarymas tuo pačiu kamšteliu. 
Mėgintuvėlių kamštelių spalvinis kodavimas turi atitikti tarptautinio standarto ISO 6710 „Vienkartinė tara veninio kraujo surinkimui“ reikalavimus.
Adatos turi būti multibandininės, pagamintos iš nerūdijančio plieno. 
Adatos turi atitikti EN 550 sterilumo direktyvą (pateikti sertifikatus). 
Adatos turi būti pažymėtos CE ženklu pagal direktyvą 93/42/EEC invazyviems medicinos gaminiams (pateikti sertifikatus). 
Adatų spalvinis kodavimas turi atitikti tarptautinio standarto ISO 6009:1998 „Vienkartinių adatų spalvinis kodavimas“ reikalavimus. 
Vakuuminė kraujo paėmimo sistema: adata+vakuuminis mėgintuvėlis+laikiklis yra nedaloma ir turi būti vieno prekės ženklo (vieno gamintojo). 
Tiekėjas privalo pateikti galiojantį gamintojo įgaliojimą prekiauti siūlomais produktais.</t>
  </si>
  <si>
    <r>
      <t xml:space="preserve">Gamintojas akredituotas pagal ISO 9001 medicinos gaminių kokybės sistemos standartą.
</t>
    </r>
    <r>
      <rPr>
        <b/>
        <sz val="10"/>
        <color rgb="FFFF0000"/>
        <rFont val="Times New Roman"/>
        <family val="1"/>
      </rPr>
      <t>98 p.d. atitikties dokumentai, psl. Nr. 1-4</t>
    </r>
    <r>
      <rPr>
        <sz val="10"/>
        <color theme="1"/>
        <rFont val="Times New Roman"/>
        <family val="1"/>
      </rPr>
      <t xml:space="preserve"> 
Visi mėgintuvėliai plastikiniai, vienkartiniai, su tiksliai dozuotu vakuumu. 
</t>
    </r>
    <r>
      <rPr>
        <b/>
        <sz val="10"/>
        <color rgb="FFFF0000"/>
        <rFont val="Times New Roman"/>
        <family val="1"/>
      </rPr>
      <t>98 p.d. atitikties dokumentai, psl. Nr. 5-15</t>
    </r>
    <r>
      <rPr>
        <sz val="10"/>
        <color theme="1"/>
        <rFont val="Times New Roman"/>
        <family val="1"/>
      </rPr>
      <t xml:space="preserve">
Mėgintuvėliai  sterilūs: atitinka ISO 11135 (sterilumą užtikrinantis lygmuo 10-6, pažymėti ženklu CE pagal 98/79/EEC direktyvą (pateikiami sertifikatai) 
</t>
    </r>
    <r>
      <rPr>
        <b/>
        <sz val="10"/>
        <color rgb="FFFF0000"/>
        <rFont val="Times New Roman"/>
        <family val="1"/>
      </rPr>
      <t>98 p.d. atitikties dokumentai, psl. Nr. 16-17</t>
    </r>
    <r>
      <rPr>
        <sz val="10"/>
        <color rgb="FFFF0000"/>
        <rFont val="Times New Roman"/>
        <family val="1"/>
        <charset val="186"/>
      </rPr>
      <t xml:space="preserve">
</t>
    </r>
    <r>
      <rPr>
        <sz val="10"/>
        <color theme="1"/>
        <rFont val="Times New Roman"/>
        <family val="1"/>
      </rPr>
      <t xml:space="preserve">Vakuuminiai mėgintuvėliai yra hermetiški, su saugiu personalui kraują atstumiančiu hemorepelentiniu kamšteliu (pateikiamas gamintojo patvirtinimas)
</t>
    </r>
    <r>
      <rPr>
        <b/>
        <sz val="10"/>
        <color rgb="FFFF0000"/>
        <rFont val="Times New Roman"/>
        <family val="1"/>
      </rPr>
      <t>98 p.d. atitikties dokumentai, psl. Nr. 18-20</t>
    </r>
    <r>
      <rPr>
        <sz val="10"/>
        <color theme="1"/>
        <rFont val="Times New Roman"/>
        <family val="1"/>
      </rPr>
      <t xml:space="preserve">
Galimas daugkartinis mėgintuvėlio atidarymas ir hermetiškas uždarymas tuo pačiu kamšteliu. 
</t>
    </r>
    <r>
      <rPr>
        <b/>
        <sz val="10"/>
        <color rgb="FFFF0000"/>
        <rFont val="Times New Roman"/>
        <family val="1"/>
      </rPr>
      <t>98 p.d. atitikties dokumentai, psl. Nr. 21-22</t>
    </r>
    <r>
      <rPr>
        <sz val="10"/>
        <color theme="1"/>
        <rFont val="Times New Roman"/>
        <family val="1"/>
      </rPr>
      <t xml:space="preserve">
Mėgintuvėlių kamštelių spalvinis kodavimas atitinka tarptautinio standarto ISO 6710 „Vienkartinė tara veninio kraujo surinkimui“ reikalavimus. 
</t>
    </r>
    <r>
      <rPr>
        <b/>
        <sz val="10"/>
        <color rgb="FFFF0000"/>
        <rFont val="Times New Roman"/>
        <family val="1"/>
      </rPr>
      <t xml:space="preserve">98 p.d. atitikties dokumentai, psl. Nr. 16-17 </t>
    </r>
    <r>
      <rPr>
        <sz val="10"/>
        <color rgb="FFFF0000"/>
        <rFont val="Times New Roman"/>
        <family val="1"/>
        <charset val="186"/>
      </rPr>
      <t xml:space="preserve">
</t>
    </r>
    <r>
      <rPr>
        <sz val="10"/>
        <color theme="1"/>
        <rFont val="Times New Roman"/>
        <family val="1"/>
      </rPr>
      <t xml:space="preserve">
Adatos  multibandininės, pagamintos iš nerūdijančio plieno. 
</t>
    </r>
    <r>
      <rPr>
        <b/>
        <sz val="10"/>
        <color rgb="FFFF0000"/>
        <rFont val="Times New Roman"/>
        <family val="1"/>
      </rPr>
      <t>98 p.d. atitikties dokumentai, psl. Nr. 23-25</t>
    </r>
    <r>
      <rPr>
        <sz val="10"/>
        <color rgb="FFFF0000"/>
        <rFont val="Times New Roman"/>
        <family val="1"/>
        <charset val="186"/>
      </rPr>
      <t xml:space="preserve">
</t>
    </r>
    <r>
      <rPr>
        <sz val="10"/>
        <color theme="1"/>
        <rFont val="Times New Roman"/>
        <family val="1"/>
      </rPr>
      <t xml:space="preserve"> 
Adatos atitinka ISO11135 sterilumo direktyvą. Adatos  pažymėtos CE ženklu pagal direktyvą 93/42/EEC invazyviems medicinos gaminiams. 
</t>
    </r>
    <r>
      <rPr>
        <b/>
        <sz val="10"/>
        <color rgb="FFFF0000"/>
        <rFont val="Times New Roman"/>
        <family val="1"/>
      </rPr>
      <t>98 p.d. atitikties dokumentai, psl. Nr. 26-29</t>
    </r>
    <r>
      <rPr>
        <sz val="10"/>
        <color theme="1"/>
        <rFont val="Times New Roman"/>
        <family val="1"/>
      </rPr>
      <t xml:space="preserve">
Adatų spalvinis kodavimas atitinka tarptautinio standarto ISO 6009:1998 „Vienkartinių adatų spalvinis kodavimas“ reikalavimus. 
</t>
    </r>
    <r>
      <rPr>
        <b/>
        <sz val="10"/>
        <color rgb="FFFF0000"/>
        <rFont val="Times New Roman"/>
        <family val="1"/>
      </rPr>
      <t>98 p.d. atitikties dokumentai, psl. Nr. 30-31</t>
    </r>
    <r>
      <rPr>
        <sz val="10"/>
        <color theme="1"/>
        <rFont val="Times New Roman"/>
        <family val="1"/>
      </rPr>
      <t xml:space="preserve">
Vakuuminė kraujo paėmimo sistema: adata+vakuuminis mėgintuvėlis+laikiklis yra nedaloma ir yra vieno prekės ženklo (vieno gamintojo). 
</t>
    </r>
    <r>
      <rPr>
        <b/>
        <sz val="10"/>
        <color rgb="FFFF0000"/>
        <rFont val="Times New Roman"/>
        <family val="1"/>
      </rPr>
      <t>98 p.d. atitikties dokumentai, psl. Nr. 32-45</t>
    </r>
    <r>
      <rPr>
        <sz val="10"/>
        <color theme="1"/>
        <rFont val="Times New Roman"/>
        <family val="1"/>
      </rPr>
      <t xml:space="preserve">
Pateikiamas galiojantis gamintojo įgaliojimas
</t>
    </r>
    <r>
      <rPr>
        <b/>
        <sz val="10"/>
        <color rgb="FFFF0000"/>
        <rFont val="Times New Roman"/>
        <family val="1"/>
      </rPr>
      <t>98 p.d. gamintojo įgaliojimas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</si>
</sst>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8"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0"/>
      <color indexed="8"/>
      <name val="Times New Roman"/>
      <family val="1"/>
    </font>
    <font>
      <i/>
      <sz val="10"/>
      <color theme="1"/>
      <name val="Times New Roman"/>
      <family val="1"/>
    </font>
    <font>
      <sz val="10"/>
      <color rgb="FFFF0000"/>
      <name val="Times New Roman"/>
      <family val="1"/>
      <charset val="186"/>
    </font>
    <font>
      <b/>
      <sz val="10"/>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9" fontId="2" fillId="3" borderId="1" xfId="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2" fontId="3"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7"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zoomScale="90" zoomScaleNormal="90" workbookViewId="0">
      <selection activeCell="I21" sqref="I21"/>
    </sheetView>
  </sheetViews>
  <sheetFormatPr defaultRowHeight="14.4" x14ac:dyDescent="0.3"/>
  <cols>
    <col min="2" max="2" width="30.33203125" customWidth="1"/>
    <col min="3" max="3" width="5.5546875" customWidth="1"/>
    <col min="4" max="5" width="11.44140625" customWidth="1"/>
    <col min="9" max="10" width="9.44140625" bestFit="1" customWidth="1"/>
    <col min="11" max="11" width="32.21875" customWidth="1"/>
    <col min="12" max="12" width="37.109375" customWidth="1"/>
    <col min="13" max="13" width="36.5546875" customWidth="1"/>
  </cols>
  <sheetData>
    <row r="1" spans="1:13" x14ac:dyDescent="0.3">
      <c r="A1" s="1"/>
      <c r="B1" s="1"/>
      <c r="C1" s="1"/>
      <c r="D1" s="1"/>
      <c r="E1" s="1"/>
      <c r="F1" s="1"/>
      <c r="G1" s="1"/>
      <c r="H1" s="1"/>
      <c r="I1" s="1"/>
      <c r="J1" s="1"/>
      <c r="K1" s="1"/>
      <c r="L1" s="1"/>
      <c r="M1" s="1"/>
    </row>
    <row r="2" spans="1:13" ht="52.8" x14ac:dyDescent="0.3">
      <c r="A2" s="2" t="s">
        <v>31</v>
      </c>
      <c r="B2" s="2" t="s">
        <v>32</v>
      </c>
      <c r="C2" s="2" t="s">
        <v>33</v>
      </c>
      <c r="D2" s="2" t="s">
        <v>34</v>
      </c>
      <c r="E2" s="2" t="s">
        <v>35</v>
      </c>
      <c r="F2" s="2" t="s">
        <v>38</v>
      </c>
      <c r="G2" s="2" t="s">
        <v>39</v>
      </c>
      <c r="H2" s="2" t="s">
        <v>36</v>
      </c>
      <c r="I2" s="2" t="s">
        <v>57</v>
      </c>
      <c r="J2" s="2" t="s">
        <v>37</v>
      </c>
      <c r="K2" s="2" t="s">
        <v>58</v>
      </c>
      <c r="L2" s="2" t="s">
        <v>59</v>
      </c>
      <c r="M2" s="2" t="s">
        <v>60</v>
      </c>
    </row>
    <row r="3" spans="1:13" x14ac:dyDescent="0.3">
      <c r="A3" s="3">
        <v>1</v>
      </c>
      <c r="B3" s="3">
        <v>2</v>
      </c>
      <c r="C3" s="3">
        <v>3</v>
      </c>
      <c r="D3" s="3">
        <v>4</v>
      </c>
      <c r="E3" s="3">
        <v>5</v>
      </c>
      <c r="F3" s="3">
        <v>6</v>
      </c>
      <c r="G3" s="3"/>
      <c r="H3" s="3">
        <v>7</v>
      </c>
      <c r="I3" s="3"/>
      <c r="J3" s="3">
        <v>8</v>
      </c>
      <c r="K3" s="3">
        <v>9</v>
      </c>
      <c r="L3" s="13">
        <v>10</v>
      </c>
      <c r="M3" s="14"/>
    </row>
    <row r="4" spans="1:13" ht="16.5" customHeight="1" x14ac:dyDescent="0.3">
      <c r="A4" s="4" t="s">
        <v>0</v>
      </c>
      <c r="B4" s="15" t="s">
        <v>1</v>
      </c>
      <c r="C4" s="15"/>
      <c r="D4" s="15"/>
      <c r="E4" s="15"/>
      <c r="F4" s="15"/>
      <c r="G4" s="15"/>
      <c r="H4" s="15"/>
      <c r="I4" s="15"/>
      <c r="J4" s="15"/>
      <c r="K4" s="15"/>
      <c r="L4" s="4"/>
      <c r="M4" s="5"/>
    </row>
    <row r="5" spans="1:13" ht="45" customHeight="1" x14ac:dyDescent="0.3">
      <c r="A5" s="5" t="s">
        <v>2</v>
      </c>
      <c r="B5" s="9" t="s">
        <v>3</v>
      </c>
      <c r="C5" s="5" t="s">
        <v>4</v>
      </c>
      <c r="D5" s="5"/>
      <c r="E5" s="5">
        <v>400</v>
      </c>
      <c r="F5" s="6">
        <v>8.2000000000000003E-2</v>
      </c>
      <c r="G5" s="7">
        <v>0.05</v>
      </c>
      <c r="H5" s="5">
        <f t="shared" ref="H5:H19" si="0">F5+F5*G5</f>
        <v>8.610000000000001E-2</v>
      </c>
      <c r="I5" s="8">
        <f>F5*E5</f>
        <v>32.800000000000004</v>
      </c>
      <c r="J5" s="8">
        <f>H5*E5</f>
        <v>34.440000000000005</v>
      </c>
      <c r="K5" s="19" t="s">
        <v>62</v>
      </c>
      <c r="L5" s="19" t="s">
        <v>63</v>
      </c>
      <c r="M5" s="10" t="s">
        <v>40</v>
      </c>
    </row>
    <row r="6" spans="1:13" ht="33.6" customHeight="1" x14ac:dyDescent="0.3">
      <c r="A6" s="5" t="s">
        <v>5</v>
      </c>
      <c r="B6" s="9" t="s">
        <v>6</v>
      </c>
      <c r="C6" s="5" t="s">
        <v>4</v>
      </c>
      <c r="D6" s="5"/>
      <c r="E6" s="5">
        <v>15000</v>
      </c>
      <c r="F6" s="6">
        <v>8.4000000000000005E-2</v>
      </c>
      <c r="G6" s="7">
        <v>0.05</v>
      </c>
      <c r="H6" s="5">
        <f t="shared" si="0"/>
        <v>8.8200000000000001E-2</v>
      </c>
      <c r="I6" s="8">
        <f t="shared" ref="I6:I19" si="1">F6*E6</f>
        <v>1260</v>
      </c>
      <c r="J6" s="8">
        <f>H6*E6</f>
        <v>1323</v>
      </c>
      <c r="K6" s="20"/>
      <c r="L6" s="20"/>
      <c r="M6" s="10" t="s">
        <v>41</v>
      </c>
    </row>
    <row r="7" spans="1:13" ht="42.6" customHeight="1" x14ac:dyDescent="0.3">
      <c r="A7" s="5" t="s">
        <v>7</v>
      </c>
      <c r="B7" s="9" t="s">
        <v>8</v>
      </c>
      <c r="C7" s="5" t="s">
        <v>4</v>
      </c>
      <c r="D7" s="5"/>
      <c r="E7" s="5">
        <v>1000</v>
      </c>
      <c r="F7" s="6">
        <v>0.11799999999999999</v>
      </c>
      <c r="G7" s="7">
        <v>0.05</v>
      </c>
      <c r="H7" s="5">
        <f t="shared" si="0"/>
        <v>0.1239</v>
      </c>
      <c r="I7" s="8">
        <f t="shared" si="1"/>
        <v>118</v>
      </c>
      <c r="J7" s="8">
        <f>H7*E7</f>
        <v>123.89999999999999</v>
      </c>
      <c r="K7" s="20"/>
      <c r="L7" s="20"/>
      <c r="M7" s="10" t="s">
        <v>42</v>
      </c>
    </row>
    <row r="8" spans="1:13" ht="39.6" customHeight="1" x14ac:dyDescent="0.3">
      <c r="A8" s="5" t="s">
        <v>9</v>
      </c>
      <c r="B8" s="9" t="s">
        <v>10</v>
      </c>
      <c r="C8" s="5" t="s">
        <v>4</v>
      </c>
      <c r="D8" s="5"/>
      <c r="E8" s="5">
        <v>12000</v>
      </c>
      <c r="F8" s="6">
        <v>8.2000000000000003E-2</v>
      </c>
      <c r="G8" s="7">
        <v>0.05</v>
      </c>
      <c r="H8" s="5">
        <f t="shared" si="0"/>
        <v>8.610000000000001E-2</v>
      </c>
      <c r="I8" s="8">
        <f t="shared" si="1"/>
        <v>984</v>
      </c>
      <c r="J8" s="8">
        <f>H8*E8</f>
        <v>1033.2</v>
      </c>
      <c r="K8" s="20"/>
      <c r="L8" s="20"/>
      <c r="M8" s="10" t="s">
        <v>54</v>
      </c>
    </row>
    <row r="9" spans="1:13" ht="34.799999999999997" customHeight="1" x14ac:dyDescent="0.3">
      <c r="A9" s="5" t="s">
        <v>11</v>
      </c>
      <c r="B9" s="9" t="s">
        <v>12</v>
      </c>
      <c r="C9" s="5" t="s">
        <v>4</v>
      </c>
      <c r="D9" s="5"/>
      <c r="E9" s="5">
        <v>100</v>
      </c>
      <c r="F9" s="6">
        <v>8.2000000000000003E-2</v>
      </c>
      <c r="G9" s="7">
        <v>0.05</v>
      </c>
      <c r="H9" s="12">
        <f t="shared" si="0"/>
        <v>8.610000000000001E-2</v>
      </c>
      <c r="I9" s="8">
        <f t="shared" si="1"/>
        <v>8.2000000000000011</v>
      </c>
      <c r="J9" s="8">
        <f t="shared" ref="J9:J19" si="2">H9*E9</f>
        <v>8.6100000000000012</v>
      </c>
      <c r="K9" s="20"/>
      <c r="L9" s="20"/>
      <c r="M9" s="10" t="s">
        <v>43</v>
      </c>
    </row>
    <row r="10" spans="1:13" ht="40.799999999999997" customHeight="1" x14ac:dyDescent="0.3">
      <c r="A10" s="5" t="s">
        <v>13</v>
      </c>
      <c r="B10" s="9" t="s">
        <v>14</v>
      </c>
      <c r="C10" s="5" t="s">
        <v>4</v>
      </c>
      <c r="D10" s="5"/>
      <c r="E10" s="5">
        <v>8000</v>
      </c>
      <c r="F10" s="6">
        <v>8.5999999999999993E-2</v>
      </c>
      <c r="G10" s="7">
        <v>0.05</v>
      </c>
      <c r="H10" s="12">
        <f t="shared" si="0"/>
        <v>9.0299999999999991E-2</v>
      </c>
      <c r="I10" s="8">
        <f t="shared" si="1"/>
        <v>688</v>
      </c>
      <c r="J10" s="8">
        <f t="shared" si="2"/>
        <v>722.4</v>
      </c>
      <c r="K10" s="20"/>
      <c r="L10" s="20"/>
      <c r="M10" s="10" t="s">
        <v>44</v>
      </c>
    </row>
    <row r="11" spans="1:13" ht="180.6" customHeight="1" x14ac:dyDescent="0.3">
      <c r="A11" s="5" t="s">
        <v>15</v>
      </c>
      <c r="B11" s="9" t="s">
        <v>16</v>
      </c>
      <c r="C11" s="5" t="s">
        <v>4</v>
      </c>
      <c r="D11" s="5"/>
      <c r="E11" s="5">
        <v>5000</v>
      </c>
      <c r="F11" s="6">
        <v>0.11</v>
      </c>
      <c r="G11" s="7">
        <v>0.05</v>
      </c>
      <c r="H11" s="12">
        <f t="shared" si="0"/>
        <v>0.11550000000000001</v>
      </c>
      <c r="I11" s="8">
        <f t="shared" si="1"/>
        <v>550</v>
      </c>
      <c r="J11" s="8">
        <f t="shared" si="2"/>
        <v>577.5</v>
      </c>
      <c r="K11" s="20"/>
      <c r="L11" s="20"/>
      <c r="M11" s="10" t="s">
        <v>56</v>
      </c>
    </row>
    <row r="12" spans="1:13" ht="41.25" customHeight="1" x14ac:dyDescent="0.3">
      <c r="A12" s="5" t="s">
        <v>17</v>
      </c>
      <c r="B12" s="9" t="s">
        <v>52</v>
      </c>
      <c r="C12" s="5" t="s">
        <v>4</v>
      </c>
      <c r="D12" s="5"/>
      <c r="E12" s="5">
        <v>300</v>
      </c>
      <c r="F12" s="6">
        <v>0.11</v>
      </c>
      <c r="G12" s="7">
        <v>0.05</v>
      </c>
      <c r="H12" s="12">
        <f t="shared" si="0"/>
        <v>0.11550000000000001</v>
      </c>
      <c r="I12" s="8">
        <f t="shared" si="1"/>
        <v>33</v>
      </c>
      <c r="J12" s="8">
        <f t="shared" si="2"/>
        <v>34.65</v>
      </c>
      <c r="K12" s="20"/>
      <c r="L12" s="20"/>
      <c r="M12" s="10" t="s">
        <v>45</v>
      </c>
    </row>
    <row r="13" spans="1:13" ht="55.5" customHeight="1" x14ac:dyDescent="0.3">
      <c r="A13" s="5" t="s">
        <v>18</v>
      </c>
      <c r="B13" s="9" t="s">
        <v>53</v>
      </c>
      <c r="C13" s="5" t="s">
        <v>4</v>
      </c>
      <c r="D13" s="5"/>
      <c r="E13" s="5">
        <v>6000</v>
      </c>
      <c r="F13" s="6">
        <v>0.21</v>
      </c>
      <c r="G13" s="7">
        <v>0.05</v>
      </c>
      <c r="H13" s="12">
        <f t="shared" si="0"/>
        <v>0.2205</v>
      </c>
      <c r="I13" s="8">
        <f t="shared" si="1"/>
        <v>1260</v>
      </c>
      <c r="J13" s="8">
        <f t="shared" si="2"/>
        <v>1323</v>
      </c>
      <c r="K13" s="20"/>
      <c r="L13" s="20"/>
      <c r="M13" s="10" t="s">
        <v>55</v>
      </c>
    </row>
    <row r="14" spans="1:13" ht="25.5" customHeight="1" x14ac:dyDescent="0.3">
      <c r="A14" s="5" t="s">
        <v>19</v>
      </c>
      <c r="B14" s="9" t="s">
        <v>20</v>
      </c>
      <c r="C14" s="5" t="s">
        <v>4</v>
      </c>
      <c r="D14" s="5"/>
      <c r="E14" s="5">
        <v>20000</v>
      </c>
      <c r="F14" s="6">
        <v>6.8000000000000005E-2</v>
      </c>
      <c r="G14" s="7">
        <v>0.05</v>
      </c>
      <c r="H14" s="12">
        <f t="shared" si="0"/>
        <v>7.1400000000000005E-2</v>
      </c>
      <c r="I14" s="8">
        <f t="shared" si="1"/>
        <v>1360</v>
      </c>
      <c r="J14" s="8">
        <f t="shared" si="2"/>
        <v>1428</v>
      </c>
      <c r="K14" s="20"/>
      <c r="L14" s="20"/>
      <c r="M14" s="10" t="s">
        <v>46</v>
      </c>
    </row>
    <row r="15" spans="1:13" ht="26.25" customHeight="1" x14ac:dyDescent="0.3">
      <c r="A15" s="5" t="s">
        <v>21</v>
      </c>
      <c r="B15" s="9" t="s">
        <v>22</v>
      </c>
      <c r="C15" s="5" t="s">
        <v>4</v>
      </c>
      <c r="D15" s="5"/>
      <c r="E15" s="5">
        <v>300</v>
      </c>
      <c r="F15" s="6">
        <v>6.8000000000000005E-2</v>
      </c>
      <c r="G15" s="7">
        <v>0.05</v>
      </c>
      <c r="H15" s="12">
        <f t="shared" si="0"/>
        <v>7.1400000000000005E-2</v>
      </c>
      <c r="I15" s="8">
        <f t="shared" si="1"/>
        <v>20.400000000000002</v>
      </c>
      <c r="J15" s="8">
        <f t="shared" si="2"/>
        <v>21.42</v>
      </c>
      <c r="K15" s="20"/>
      <c r="L15" s="20"/>
      <c r="M15" s="10" t="s">
        <v>47</v>
      </c>
    </row>
    <row r="16" spans="1:13" ht="28.5" customHeight="1" x14ac:dyDescent="0.3">
      <c r="A16" s="5" t="s">
        <v>23</v>
      </c>
      <c r="B16" s="9" t="s">
        <v>24</v>
      </c>
      <c r="C16" s="5" t="s">
        <v>4</v>
      </c>
      <c r="D16" s="5"/>
      <c r="E16" s="5">
        <v>1000</v>
      </c>
      <c r="F16" s="6">
        <v>9.6000000000000002E-2</v>
      </c>
      <c r="G16" s="7">
        <v>0.05</v>
      </c>
      <c r="H16" s="12">
        <f t="shared" si="0"/>
        <v>0.1008</v>
      </c>
      <c r="I16" s="8">
        <f t="shared" si="1"/>
        <v>96</v>
      </c>
      <c r="J16" s="8">
        <f t="shared" si="2"/>
        <v>100.8</v>
      </c>
      <c r="K16" s="20"/>
      <c r="L16" s="20"/>
      <c r="M16" s="10" t="s">
        <v>48</v>
      </c>
    </row>
    <row r="17" spans="1:13" ht="15" customHeight="1" x14ac:dyDescent="0.3">
      <c r="A17" s="5" t="s">
        <v>25</v>
      </c>
      <c r="B17" s="9" t="s">
        <v>26</v>
      </c>
      <c r="C17" s="5" t="s">
        <v>4</v>
      </c>
      <c r="D17" s="5"/>
      <c r="E17" s="5">
        <v>20000</v>
      </c>
      <c r="F17" s="6">
        <v>3.2000000000000001E-2</v>
      </c>
      <c r="G17" s="7">
        <v>0.05</v>
      </c>
      <c r="H17" s="12">
        <f t="shared" si="0"/>
        <v>3.3599999999999998E-2</v>
      </c>
      <c r="I17" s="8">
        <f t="shared" si="1"/>
        <v>640</v>
      </c>
      <c r="J17" s="8">
        <f t="shared" si="2"/>
        <v>672</v>
      </c>
      <c r="K17" s="20"/>
      <c r="L17" s="20"/>
      <c r="M17" s="10" t="s">
        <v>49</v>
      </c>
    </row>
    <row r="18" spans="1:13" ht="40.5" customHeight="1" x14ac:dyDescent="0.3">
      <c r="A18" s="5" t="s">
        <v>27</v>
      </c>
      <c r="B18" s="9" t="s">
        <v>28</v>
      </c>
      <c r="C18" s="5" t="s">
        <v>4</v>
      </c>
      <c r="D18" s="5"/>
      <c r="E18" s="5">
        <v>500</v>
      </c>
      <c r="F18" s="6">
        <v>0.3</v>
      </c>
      <c r="G18" s="7">
        <v>0.05</v>
      </c>
      <c r="H18" s="12">
        <f t="shared" si="0"/>
        <v>0.315</v>
      </c>
      <c r="I18" s="8">
        <f t="shared" si="1"/>
        <v>150</v>
      </c>
      <c r="J18" s="8">
        <f t="shared" si="2"/>
        <v>157.5</v>
      </c>
      <c r="K18" s="20"/>
      <c r="L18" s="20"/>
      <c r="M18" s="10" t="s">
        <v>50</v>
      </c>
    </row>
    <row r="19" spans="1:13" ht="16.5" customHeight="1" x14ac:dyDescent="0.3">
      <c r="A19" s="5" t="s">
        <v>29</v>
      </c>
      <c r="B19" s="9" t="s">
        <v>30</v>
      </c>
      <c r="C19" s="5" t="s">
        <v>4</v>
      </c>
      <c r="D19" s="5"/>
      <c r="E19" s="5">
        <v>2500</v>
      </c>
      <c r="F19" s="6">
        <v>8.7999999999999995E-2</v>
      </c>
      <c r="G19" s="7">
        <v>0.05</v>
      </c>
      <c r="H19" s="12">
        <f t="shared" si="0"/>
        <v>9.2399999999999996E-2</v>
      </c>
      <c r="I19" s="8">
        <f t="shared" si="1"/>
        <v>220</v>
      </c>
      <c r="J19" s="8">
        <f t="shared" si="2"/>
        <v>231</v>
      </c>
      <c r="K19" s="24"/>
      <c r="L19" s="24"/>
      <c r="M19" s="10" t="s">
        <v>51</v>
      </c>
    </row>
    <row r="20" spans="1:13" ht="14.4" customHeight="1" x14ac:dyDescent="0.3">
      <c r="A20" s="16" t="s">
        <v>61</v>
      </c>
      <c r="B20" s="17"/>
      <c r="C20" s="17"/>
      <c r="D20" s="17"/>
      <c r="E20" s="17"/>
      <c r="F20" s="17"/>
      <c r="G20" s="17"/>
      <c r="H20" s="18"/>
      <c r="I20" s="11">
        <f>SUM(I5:I19)</f>
        <v>7420.4</v>
      </c>
      <c r="J20" s="11">
        <f>SUM(J5:J19)</f>
        <v>7791.420000000001</v>
      </c>
      <c r="K20" s="21"/>
      <c r="L20" s="22"/>
      <c r="M20" s="23"/>
    </row>
  </sheetData>
  <mergeCells count="6">
    <mergeCell ref="L3:M3"/>
    <mergeCell ref="B4:K4"/>
    <mergeCell ref="A20:H20"/>
    <mergeCell ref="K20:M20"/>
    <mergeCell ref="K5:K19"/>
    <mergeCell ref="L5:L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23D1A-F71E-4C48-B86D-37A111ECB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458D76-F527-4897-BB85-647641790C2D}">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3.xml><?xml version="1.0" encoding="utf-8"?>
<ds:datastoreItem xmlns:ds="http://schemas.openxmlformats.org/officeDocument/2006/customXml" ds:itemID="{962D1514-C394-423B-B153-CBA0A0030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dc:creator>
  <cp:lastModifiedBy>Diamedica | Konkursai</cp:lastModifiedBy>
  <cp:lastPrinted>2019-06-27T06:49:20Z</cp:lastPrinted>
  <dcterms:created xsi:type="dcterms:W3CDTF">2015-06-05T18:17:20Z</dcterms:created>
  <dcterms:modified xsi:type="dcterms:W3CDTF">2022-10-27T13:35:05Z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