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Šios_darbaknygės"/>
  <mc:AlternateContent xmlns:mc="http://schemas.openxmlformats.org/markup-compatibility/2006">
    <mc:Choice Requires="x15">
      <x15ac:absPath xmlns:x15ac="http://schemas.microsoft.com/office/spreadsheetml/2010/11/ac" url="C:\Users\Ernesta4\Desktop\Sutartys viesinimui\22-1368\"/>
    </mc:Choice>
  </mc:AlternateContent>
  <xr:revisionPtr revIDLastSave="0" documentId="8_{2CB93858-3003-42B2-B0F9-1C0FBB5C5AD5}" xr6:coauthVersionLast="47" xr6:coauthVersionMax="47" xr10:uidLastSave="{00000000-0000-0000-0000-000000000000}"/>
  <bookViews>
    <workbookView xWindow="-120" yWindow="-120" windowWidth="29040" windowHeight="15720" xr2:uid="{00000000-000D-0000-FFFF-FFFF00000000}"/>
  </bookViews>
  <sheets>
    <sheet name="2023 KDV grafikas"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6" i="13" l="1"/>
  <c r="M25" i="13"/>
  <c r="M24" i="13"/>
  <c r="M23" i="13"/>
  <c r="M21" i="13"/>
  <c r="M19" i="13"/>
  <c r="M27" i="13"/>
  <c r="M17" i="13"/>
  <c r="E28" i="13"/>
  <c r="E29" i="13"/>
  <c r="E30" i="13" s="1"/>
  <c r="F28" i="13"/>
  <c r="F29" i="13"/>
  <c r="F30" i="13"/>
  <c r="G28" i="13"/>
  <c r="H28" i="13"/>
  <c r="H29" i="13"/>
  <c r="H30" i="13" s="1"/>
  <c r="I28" i="13"/>
  <c r="I30" i="13" s="1"/>
  <c r="I29" i="13"/>
  <c r="J28" i="13"/>
  <c r="J29" i="13"/>
  <c r="J30" i="13"/>
  <c r="K28" i="13"/>
  <c r="K29" i="13"/>
  <c r="L28" i="13"/>
  <c r="L30" i="13" s="1"/>
  <c r="L29" i="13"/>
  <c r="M28" i="13"/>
  <c r="K30" i="13"/>
  <c r="G29" i="13"/>
  <c r="G30" i="13"/>
  <c r="M29" i="13" l="1"/>
  <c r="M30" i="13" s="1"/>
</calcChain>
</file>

<file path=xl/sharedStrings.xml><?xml version="1.0" encoding="utf-8"?>
<sst xmlns="http://schemas.openxmlformats.org/spreadsheetml/2006/main" count="56" uniqueCount="49">
  <si>
    <t>1.</t>
  </si>
  <si>
    <t>Eil. Nr.</t>
  </si>
  <si>
    <t>Suma (be PVM)</t>
  </si>
  <si>
    <t>PVM 21%</t>
  </si>
  <si>
    <t>Bendra suma</t>
  </si>
  <si>
    <t>Užsakovas:</t>
  </si>
  <si>
    <t>Rangovas:</t>
  </si>
  <si>
    <t>1 komplektas*</t>
  </si>
  <si>
    <t>Darbų  veiklos (etapo) pavadinimas</t>
  </si>
  <si>
    <t>Bendra darbo apimtis</t>
  </si>
  <si>
    <t>III ketv.</t>
  </si>
  <si>
    <t>2.</t>
  </si>
  <si>
    <t>Panevėžio miesto savivaldybės administracija</t>
  </si>
  <si>
    <t>Darbo (etapo) kaina, Eur.</t>
  </si>
  <si>
    <t>3.</t>
  </si>
  <si>
    <t>Liepa</t>
  </si>
  <si>
    <t>4.</t>
  </si>
  <si>
    <t>Gatvės kapitalinio remonto darbai ir kt. (Susisiekimo miesto gatvių dalis)</t>
  </si>
  <si>
    <t>5.</t>
  </si>
  <si>
    <t>Viso 2023 metais</t>
  </si>
  <si>
    <t>Birželis</t>
  </si>
  <si>
    <t xml:space="preserve">2023 M. KALENDORINIS DARBŲ VYKDYMO GRAFIKAS </t>
  </si>
  <si>
    <t>Statinys: Panevėžio miesto Smėlynės g. dalies (nuo geležinkelio pervažos iki Smėlynės g. ir Šiaurinės g. žiedinės sankryžos) kapitalinio remonto darbai</t>
  </si>
  <si>
    <t>UAB "Ukmergės keliai"</t>
  </si>
  <si>
    <t>Direktorius</t>
  </si>
  <si>
    <t>Andrius Latvys</t>
  </si>
  <si>
    <t>6.</t>
  </si>
  <si>
    <t>7.</t>
  </si>
  <si>
    <t>8.</t>
  </si>
  <si>
    <t>Darbų pradžia: 2023-06-05</t>
  </si>
  <si>
    <t xml:space="preserve">Statinių kadastrinių matavimų bylų parengimas, jeigu reikia, atliekamas statinio žemės sklypo kadastro duomenų patikslinimas </t>
  </si>
  <si>
    <t>Statybos užbaigimo procedūrų vykdymas</t>
  </si>
  <si>
    <t>IV ketv.</t>
  </si>
  <si>
    <t>Rugpjūtis</t>
  </si>
  <si>
    <t>Rugsėjis</t>
  </si>
  <si>
    <t>Spalis</t>
  </si>
  <si>
    <t>Lapkritis</t>
  </si>
  <si>
    <t>Gruodis</t>
  </si>
  <si>
    <t>2023 metai</t>
  </si>
  <si>
    <t>II ketv.</t>
  </si>
  <si>
    <t>*-komplektas, tai visi Darbai reikalingi įvykdyti „Panevėžio miesto Smėlynės g. dalies (nuo geležinkelio pervažos iki Smėlynės g. ir Šiaurinės g. žiedinės sankryžos) kapitalinio remonto darbai“ pagal Panevėžio miesto Smėlynės g. dalies (nuo geležinkelio pervažos iki Smėlynės g. ir Šiaurinės g. žiedinės sankryžos) kapitalinio remonto techninį darbo projektą Darbų veiklą (etapą), kad būtų pasirašyti / patvirtinti / užregistruoti statinių statybos užbaigimo dokumentai</t>
  </si>
  <si>
    <t>Lietaus nuotekų tinklų, drenažo įrengimas ir kt.
(Lietaus vandens nuotekų neleidimo, drenažo dalis)</t>
  </si>
  <si>
    <t>Pėsčiųjų ir dviračių takų įrengimas, įrenginiai ir kt.
(Miesto gatvių dalis)</t>
  </si>
  <si>
    <t>Gatvės apšvietimas ir kt. (Elektrotechnikos dalis)</t>
  </si>
  <si>
    <t>Ryšių tinklų apsaugojimas ir kt. 
(Elektroninių ryšių (telekomunikacijų) dalis)</t>
  </si>
  <si>
    <t>Eismo reguliavimo sistemų įrengimas ir kt.
(Procesų valdymo ir automatizacijos dalis)</t>
  </si>
  <si>
    <t>Darbų pabaiga: 2023-11-22</t>
  </si>
  <si>
    <t>Sonata Vizorienė</t>
  </si>
  <si>
    <t xml:space="preserve">Vidaus administravimo skyriaus vedėja, laikinai einanti Savivaldybės administracijos direktoriaus pareigas,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</si>
</sst>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12" x14ac:knownFonts="1">
    <font>
      <sz val="10"/>
      <name val="Arial"/>
      <charset val="186"/>
    </font>
    <font>
      <sz val="10"/>
      <name val="Arial"/>
      <family val="2"/>
      <charset val="186"/>
    </font>
    <font>
      <sz val="10"/>
      <name val="Arial"/>
      <family val="2"/>
      <charset val="186"/>
    </font>
    <font>
      <b/>
      <sz val="12"/>
      <name val="Arial"/>
      <family val="2"/>
      <charset val="186"/>
    </font>
    <font>
      <sz val="11"/>
      <name val="Arial"/>
      <family val="2"/>
      <charset val="186"/>
    </font>
    <font>
      <b/>
      <sz val="11"/>
      <name val="Arial"/>
      <family val="2"/>
      <charset val="186"/>
    </font>
    <font>
      <b/>
      <sz val="14"/>
      <name val="Arial"/>
      <family val="2"/>
      <charset val="186"/>
    </font>
    <font>
      <sz val="14"/>
      <name val="Arial"/>
      <family val="2"/>
      <charset val="186"/>
    </font>
    <font>
      <b/>
      <sz val="12"/>
      <name val="Times New Roman"/>
      <family val="1"/>
      <charset val="186"/>
    </font>
    <font>
      <b/>
      <sz val="10"/>
      <color theme="1"/>
      <name val="Times New Roman"/>
      <family val="1"/>
      <charset val="186"/>
    </font>
    <font>
      <b/>
      <sz val="12"/>
      <color rgb="FFFF0000"/>
      <name val="Times New Roman"/>
      <family val="1"/>
      <charset val="186"/>
    </font>
    <font>
      <b/>
      <sz val="10"/>
      <color rgb="FFFF0000"/>
      <name val="Times New Roman"/>
      <family val="1"/>
      <charset val="186"/>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8">
    <border>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s>
  <cellStyleXfs count="1">
    <xf numFmtId="0" fontId="0" fillId="0" borderId="0"/>
  </cellStyleXfs>
  <cellXfs count="87">
    <xf numFmtId="0" fontId="0" fillId="0" borderId="0" xfId="0"/>
    <xf numFmtId="0" fontId="2" fillId="0" borderId="0" xfId="0" applyFont="1"/>
    <xf numFmtId="0" fontId="2" fillId="0" borderId="0" xfId="0" applyFont="1" applyAlignment="1">
      <alignment horizontal="center"/>
    </xf>
    <xf numFmtId="0" fontId="1" fillId="0" borderId="0" xfId="0" applyFont="1" applyAlignment="1">
      <alignment horizontal="left" vertical="top" wrapText="1"/>
    </xf>
    <xf numFmtId="0" fontId="5" fillId="0" borderId="0" xfId="0" applyFont="1" applyAlignment="1">
      <alignment horizontal="left"/>
    </xf>
    <xf numFmtId="0" fontId="4" fillId="0" borderId="0" xfId="0" applyFont="1" applyAlignment="1">
      <alignment horizontal="center"/>
    </xf>
    <xf numFmtId="0" fontId="4" fillId="0" borderId="0" xfId="0" applyFont="1"/>
    <xf numFmtId="0" fontId="5" fillId="0" borderId="0" xfId="0" applyFont="1"/>
    <xf numFmtId="0" fontId="3" fillId="0" borderId="0" xfId="0" applyFont="1" applyAlignment="1">
      <alignment horizontal="left" vertical="center" wrapText="1"/>
    </xf>
    <xf numFmtId="0" fontId="9" fillId="0" borderId="0" xfId="0" applyFont="1" applyAlignment="1">
      <alignment horizontal="center" vertical="center"/>
    </xf>
    <xf numFmtId="0" fontId="9" fillId="0" borderId="0" xfId="0" applyFont="1" applyAlignment="1">
      <alignment vertical="top"/>
    </xf>
    <xf numFmtId="0" fontId="9" fillId="0" borderId="0" xfId="0" applyFont="1" applyAlignment="1">
      <alignment horizontal="left" vertical="center"/>
    </xf>
    <xf numFmtId="0" fontId="4" fillId="2" borderId="1" xfId="0" applyFont="1" applyFill="1" applyBorder="1"/>
    <xf numFmtId="0" fontId="4" fillId="2" borderId="2" xfId="0" applyFont="1" applyFill="1" applyBorder="1"/>
    <xf numFmtId="0" fontId="4" fillId="2" borderId="3" xfId="0" applyFont="1" applyFill="1" applyBorder="1" applyAlignment="1">
      <alignment wrapText="1"/>
    </xf>
    <xf numFmtId="0" fontId="4" fillId="2" borderId="4" xfId="0" applyFont="1" applyFill="1" applyBorder="1"/>
    <xf numFmtId="0" fontId="4" fillId="2" borderId="5" xfId="0" applyFont="1" applyFill="1" applyBorder="1" applyAlignment="1">
      <alignment wrapText="1"/>
    </xf>
    <xf numFmtId="0" fontId="7" fillId="0" borderId="0" xfId="0" applyFont="1"/>
    <xf numFmtId="0" fontId="4" fillId="0" borderId="1" xfId="0" applyFont="1" applyBorder="1" applyAlignment="1">
      <alignment horizontal="center" vertical="center"/>
    </xf>
    <xf numFmtId="164" fontId="4" fillId="0" borderId="6" xfId="0" applyNumberFormat="1" applyFont="1" applyBorder="1" applyAlignment="1">
      <alignment horizontal="center" vertical="center"/>
    </xf>
    <xf numFmtId="4" fontId="4" fillId="0" borderId="3" xfId="0" applyNumberFormat="1" applyFont="1" applyBorder="1" applyAlignment="1">
      <alignment horizontal="center" vertical="center" wrapText="1"/>
    </xf>
    <xf numFmtId="164" fontId="5" fillId="2" borderId="6" xfId="0" applyNumberFormat="1" applyFont="1" applyFill="1" applyBorder="1" applyAlignment="1">
      <alignment horizontal="center" vertical="center"/>
    </xf>
    <xf numFmtId="164" fontId="5" fillId="2" borderId="3" xfId="0" applyNumberFormat="1" applyFont="1" applyFill="1" applyBorder="1" applyAlignment="1">
      <alignment horizontal="center" vertical="center"/>
    </xf>
    <xf numFmtId="4" fontId="4" fillId="2" borderId="3" xfId="0" applyNumberFormat="1" applyFont="1" applyFill="1" applyBorder="1" applyAlignment="1">
      <alignment horizontal="center" vertical="center"/>
    </xf>
    <xf numFmtId="164" fontId="5" fillId="2" borderId="7" xfId="0" applyNumberFormat="1" applyFont="1" applyFill="1" applyBorder="1" applyAlignment="1">
      <alignment horizontal="center" vertical="center"/>
    </xf>
    <xf numFmtId="164" fontId="5" fillId="2" borderId="5" xfId="0" applyNumberFormat="1" applyFont="1" applyFill="1" applyBorder="1" applyAlignment="1">
      <alignment horizontal="center" vertical="center"/>
    </xf>
    <xf numFmtId="0" fontId="4" fillId="0" borderId="3" xfId="0" applyFont="1" applyBorder="1" applyAlignment="1">
      <alignment horizontal="center" vertical="center" wrapText="1"/>
    </xf>
    <xf numFmtId="4" fontId="4"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xf>
    <xf numFmtId="164" fontId="4" fillId="3" borderId="3" xfId="0" applyNumberFormat="1" applyFont="1" applyFill="1" applyBorder="1" applyAlignment="1">
      <alignment horizontal="center" vertical="center"/>
    </xf>
    <xf numFmtId="4" fontId="9" fillId="0" borderId="0" xfId="0" applyNumberFormat="1" applyFont="1" applyAlignment="1">
      <alignment horizontal="center" vertical="center"/>
    </xf>
    <xf numFmtId="0" fontId="5" fillId="2" borderId="3" xfId="0" applyFont="1" applyFill="1" applyBorder="1" applyAlignment="1">
      <alignment horizontal="center" vertical="center" wrapText="1"/>
    </xf>
    <xf numFmtId="0" fontId="6" fillId="0" borderId="0" xfId="0" applyFont="1" applyAlignment="1">
      <alignment horizontal="center" vertical="center" wrapText="1"/>
    </xf>
    <xf numFmtId="0" fontId="5" fillId="2" borderId="3" xfId="0" applyFont="1" applyFill="1" applyBorder="1" applyAlignment="1">
      <alignment horizontal="center"/>
    </xf>
    <xf numFmtId="0" fontId="10" fillId="0" borderId="0" xfId="0" applyFont="1" applyAlignment="1">
      <alignment horizontal="left" vertical="top"/>
    </xf>
    <xf numFmtId="0" fontId="10" fillId="0" borderId="0" xfId="0" applyFont="1" applyAlignment="1">
      <alignment vertical="top"/>
    </xf>
    <xf numFmtId="14" fontId="11" fillId="0" borderId="0" xfId="0" applyNumberFormat="1" applyFont="1" applyAlignment="1">
      <alignment horizontal="left" vertical="top"/>
    </xf>
    <xf numFmtId="0" fontId="8" fillId="0" borderId="0" xfId="0" applyFont="1" applyAlignment="1">
      <alignment horizontal="left" vertical="top"/>
    </xf>
    <xf numFmtId="0" fontId="8" fillId="0" borderId="0" xfId="0" applyFont="1" applyAlignment="1">
      <alignment vertical="top"/>
    </xf>
    <xf numFmtId="4" fontId="5" fillId="2" borderId="3" xfId="0" applyNumberFormat="1" applyFont="1" applyFill="1" applyBorder="1" applyAlignment="1">
      <alignment horizontal="center" vertical="center"/>
    </xf>
    <xf numFmtId="4" fontId="4" fillId="0" borderId="0" xfId="0" applyNumberFormat="1" applyFont="1" applyAlignment="1">
      <alignment horizontal="center" vertical="center" wrapText="1"/>
    </xf>
    <xf numFmtId="0" fontId="4" fillId="2" borderId="9" xfId="0" applyFont="1" applyFill="1" applyBorder="1" applyAlignment="1">
      <alignment wrapText="1"/>
    </xf>
    <xf numFmtId="0" fontId="4" fillId="2" borderId="10" xfId="0" applyFont="1" applyFill="1" applyBorder="1" applyAlignment="1">
      <alignment wrapText="1"/>
    </xf>
    <xf numFmtId="0" fontId="4" fillId="2" borderId="7" xfId="0" applyFont="1" applyFill="1" applyBorder="1" applyAlignment="1">
      <alignment wrapText="1"/>
    </xf>
    <xf numFmtId="0" fontId="4" fillId="2" borderId="11" xfId="0" applyFont="1" applyFill="1" applyBorder="1" applyAlignment="1">
      <alignment wrapText="1"/>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8"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6" fillId="0" borderId="0" xfId="0" applyFont="1" applyAlignment="1">
      <alignment horizont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1" fillId="0" borderId="0" xfId="0" applyFont="1" applyAlignment="1">
      <alignment horizontal="left" vertical="top" wrapText="1"/>
    </xf>
    <xf numFmtId="0" fontId="6" fillId="0" borderId="0" xfId="0" applyFont="1" applyAlignment="1">
      <alignment horizontal="center" vertical="center" wrapText="1"/>
    </xf>
    <xf numFmtId="0" fontId="2" fillId="0" borderId="0" xfId="0" applyFont="1"/>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23" xfId="0" applyFont="1" applyBorder="1" applyAlignment="1">
      <alignment horizontal="center" vertical="center"/>
    </xf>
    <xf numFmtId="0" fontId="4" fillId="0" borderId="1" xfId="0" applyFont="1" applyBorder="1" applyAlignment="1">
      <alignment horizontal="center" vertical="center"/>
    </xf>
    <xf numFmtId="4" fontId="4" fillId="0" borderId="12"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0" fontId="5" fillId="2" borderId="24" xfId="0" applyFont="1" applyFill="1" applyBorder="1" applyAlignment="1">
      <alignment horizontal="center" vertical="center" wrapText="1"/>
    </xf>
    <xf numFmtId="0" fontId="5" fillId="2" borderId="9" xfId="0" applyFont="1" applyFill="1" applyBorder="1" applyAlignment="1">
      <alignment horizontal="center" vertical="center" wrapText="1"/>
    </xf>
    <xf numFmtId="164" fontId="4" fillId="3" borderId="13" xfId="0" applyNumberFormat="1" applyFont="1" applyFill="1" applyBorder="1" applyAlignment="1">
      <alignment horizontal="center" vertical="center"/>
    </xf>
    <xf numFmtId="164" fontId="4" fillId="3" borderId="6" xfId="0" applyNumberFormat="1"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3" xfId="0" applyFont="1" applyFill="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9"/>
  <sheetViews>
    <sheetView tabSelected="1" view="pageLayout" topLeftCell="A3" zoomScale="90" zoomScaleNormal="100" zoomScalePageLayoutView="90" workbookViewId="0">
      <selection activeCell="C40" sqref="C40"/>
    </sheetView>
  </sheetViews>
  <sheetFormatPr defaultColWidth="1.42578125" defaultRowHeight="12.75" x14ac:dyDescent="0.2"/>
  <cols>
    <col min="1" max="1" width="4.5703125" style="1" customWidth="1"/>
    <col min="2" max="2" width="35.85546875" style="1" customWidth="1"/>
    <col min="3" max="3" width="12.5703125" style="1" customWidth="1"/>
    <col min="4" max="4" width="18.140625" style="1" customWidth="1"/>
    <col min="5" max="5" width="18" style="1" customWidth="1"/>
    <col min="6" max="12" width="12.7109375" style="1" customWidth="1"/>
    <col min="13" max="13" width="20.28515625" style="1" customWidth="1"/>
    <col min="14" max="14" width="14.28515625" style="1" customWidth="1"/>
    <col min="15" max="16384" width="1.42578125" style="1"/>
  </cols>
  <sheetData>
    <row r="1" spans="1:14" ht="12.75" hidden="1" customHeight="1" x14ac:dyDescent="0.2"/>
    <row r="2" spans="1:14" ht="12.75" hidden="1" customHeight="1" x14ac:dyDescent="0.2"/>
    <row r="5" spans="1:14" ht="12.75" hidden="1" customHeight="1" x14ac:dyDescent="0.2"/>
    <row r="6" spans="1:14" ht="31.5" customHeight="1" x14ac:dyDescent="0.2">
      <c r="A6" s="67" t="s">
        <v>22</v>
      </c>
      <c r="B6" s="67"/>
      <c r="C6" s="67"/>
      <c r="D6" s="67"/>
      <c r="E6" s="67"/>
      <c r="F6" s="67"/>
      <c r="G6" s="67"/>
      <c r="H6" s="67"/>
      <c r="I6" s="67"/>
      <c r="J6" s="67"/>
      <c r="K6" s="67"/>
      <c r="L6" s="67"/>
      <c r="M6" s="67"/>
      <c r="N6" s="33"/>
    </row>
    <row r="7" spans="1:14" ht="31.5" customHeight="1" x14ac:dyDescent="0.2">
      <c r="A7" s="8"/>
      <c r="B7" s="8"/>
      <c r="C7" s="8"/>
      <c r="D7" s="8"/>
      <c r="E7" s="8"/>
      <c r="F7" s="8"/>
      <c r="G7" s="8"/>
      <c r="H7" s="8"/>
      <c r="I7" s="8"/>
      <c r="J7" s="8"/>
      <c r="K7" s="8"/>
      <c r="L7" s="8"/>
      <c r="M7" s="8"/>
      <c r="N7" s="8"/>
    </row>
    <row r="8" spans="1:14" ht="15.75" x14ac:dyDescent="0.2">
      <c r="A8" s="38" t="s">
        <v>29</v>
      </c>
      <c r="B8" s="35"/>
      <c r="C8" s="35"/>
      <c r="D8" s="11"/>
      <c r="E8" s="11"/>
      <c r="F8" s="9"/>
      <c r="G8" s="9"/>
      <c r="H8" s="9"/>
      <c r="I8" s="9"/>
      <c r="J8" s="9"/>
      <c r="K8" s="9"/>
      <c r="L8" s="9"/>
      <c r="M8" s="31"/>
      <c r="N8" s="31"/>
    </row>
    <row r="9" spans="1:14" ht="15.75" x14ac:dyDescent="0.2">
      <c r="A9" s="39" t="s">
        <v>46</v>
      </c>
      <c r="B9" s="36"/>
      <c r="C9" s="36"/>
      <c r="D9" s="37"/>
      <c r="E9" s="10"/>
      <c r="F9" s="10"/>
      <c r="G9" s="10"/>
      <c r="H9" s="10"/>
      <c r="I9" s="10"/>
      <c r="J9" s="10"/>
      <c r="K9" s="10"/>
      <c r="L9" s="10"/>
      <c r="M9" s="10"/>
      <c r="N9" s="10"/>
    </row>
    <row r="10" spans="1:14" x14ac:dyDescent="0.2">
      <c r="A10" s="68"/>
      <c r="B10" s="68"/>
      <c r="C10" s="68"/>
      <c r="D10" s="68"/>
      <c r="E10" s="68"/>
    </row>
    <row r="11" spans="1:14" s="17" customFormat="1" ht="18" customHeight="1" x14ac:dyDescent="0.25">
      <c r="A11" s="56" t="s">
        <v>21</v>
      </c>
      <c r="B11" s="56"/>
      <c r="C11" s="56"/>
      <c r="D11" s="56"/>
      <c r="E11" s="56"/>
      <c r="F11" s="56"/>
      <c r="G11" s="56"/>
      <c r="H11" s="56"/>
      <c r="I11" s="56"/>
      <c r="J11" s="56"/>
      <c r="K11" s="56"/>
      <c r="L11" s="56"/>
      <c r="M11" s="56"/>
      <c r="N11" s="56"/>
    </row>
    <row r="12" spans="1:14" ht="13.5" thickBot="1" x14ac:dyDescent="0.25"/>
    <row r="13" spans="1:14" ht="12.75" customHeight="1" x14ac:dyDescent="0.2">
      <c r="A13" s="69" t="s">
        <v>1</v>
      </c>
      <c r="B13" s="60" t="s">
        <v>8</v>
      </c>
      <c r="C13" s="61"/>
      <c r="D13" s="57" t="s">
        <v>9</v>
      </c>
      <c r="E13" s="76" t="s">
        <v>13</v>
      </c>
      <c r="F13" s="80" t="s">
        <v>38</v>
      </c>
      <c r="G13" s="81"/>
      <c r="H13" s="81"/>
      <c r="I13" s="81"/>
      <c r="J13" s="81"/>
      <c r="K13" s="81"/>
      <c r="L13" s="82"/>
      <c r="M13" s="57" t="s">
        <v>19</v>
      </c>
      <c r="N13" s="41"/>
    </row>
    <row r="14" spans="1:14" ht="12.75" customHeight="1" x14ac:dyDescent="0.2">
      <c r="A14" s="70"/>
      <c r="B14" s="62"/>
      <c r="C14" s="63"/>
      <c r="D14" s="58"/>
      <c r="E14" s="77"/>
      <c r="F14" s="83"/>
      <c r="G14" s="84"/>
      <c r="H14" s="84"/>
      <c r="I14" s="84"/>
      <c r="J14" s="84"/>
      <c r="K14" s="84"/>
      <c r="L14" s="85"/>
      <c r="M14" s="58"/>
      <c r="N14" s="41"/>
    </row>
    <row r="15" spans="1:14" ht="14.25" customHeight="1" x14ac:dyDescent="0.25">
      <c r="A15" s="70"/>
      <c r="B15" s="62"/>
      <c r="C15" s="63"/>
      <c r="D15" s="58"/>
      <c r="E15" s="77"/>
      <c r="F15" s="34" t="s">
        <v>39</v>
      </c>
      <c r="G15" s="86" t="s">
        <v>10</v>
      </c>
      <c r="H15" s="86"/>
      <c r="I15" s="86"/>
      <c r="J15" s="86" t="s">
        <v>32</v>
      </c>
      <c r="K15" s="86"/>
      <c r="L15" s="86"/>
      <c r="M15" s="58"/>
      <c r="N15" s="41"/>
    </row>
    <row r="16" spans="1:14" ht="26.25" customHeight="1" x14ac:dyDescent="0.2">
      <c r="A16" s="71"/>
      <c r="B16" s="64"/>
      <c r="C16" s="65"/>
      <c r="D16" s="59"/>
      <c r="E16" s="77"/>
      <c r="F16" s="32" t="s">
        <v>20</v>
      </c>
      <c r="G16" s="32" t="s">
        <v>15</v>
      </c>
      <c r="H16" s="32" t="s">
        <v>33</v>
      </c>
      <c r="I16" s="32" t="s">
        <v>34</v>
      </c>
      <c r="J16" s="32" t="s">
        <v>35</v>
      </c>
      <c r="K16" s="32" t="s">
        <v>36</v>
      </c>
      <c r="L16" s="32" t="s">
        <v>37</v>
      </c>
      <c r="M16" s="59"/>
      <c r="N16" s="41"/>
    </row>
    <row r="17" spans="1:14" ht="25.5" customHeight="1" x14ac:dyDescent="0.2">
      <c r="A17" s="72" t="s">
        <v>0</v>
      </c>
      <c r="B17" s="49" t="s">
        <v>17</v>
      </c>
      <c r="C17" s="50"/>
      <c r="D17" s="54" t="s">
        <v>7</v>
      </c>
      <c r="E17" s="78">
        <v>1448659.34</v>
      </c>
      <c r="F17" s="53">
        <v>58000</v>
      </c>
      <c r="G17" s="53">
        <v>114000</v>
      </c>
      <c r="H17" s="53">
        <v>114814.05</v>
      </c>
      <c r="I17" s="53">
        <v>115000</v>
      </c>
      <c r="J17" s="53">
        <v>116000</v>
      </c>
      <c r="K17" s="53">
        <v>58000</v>
      </c>
      <c r="L17" s="74"/>
      <c r="M17" s="53">
        <f>SUM(F17:L18)</f>
        <v>575814.05000000005</v>
      </c>
      <c r="N17" s="41"/>
    </row>
    <row r="18" spans="1:14" ht="25.5" customHeight="1" x14ac:dyDescent="0.2">
      <c r="A18" s="73"/>
      <c r="B18" s="51"/>
      <c r="C18" s="52"/>
      <c r="D18" s="55"/>
      <c r="E18" s="79"/>
      <c r="F18" s="53"/>
      <c r="G18" s="53"/>
      <c r="H18" s="53"/>
      <c r="I18" s="53"/>
      <c r="J18" s="53"/>
      <c r="K18" s="53"/>
      <c r="L18" s="75"/>
      <c r="M18" s="53"/>
      <c r="N18" s="41"/>
    </row>
    <row r="19" spans="1:14" ht="26.25" customHeight="1" x14ac:dyDescent="0.2">
      <c r="A19" s="72" t="s">
        <v>11</v>
      </c>
      <c r="B19" s="49" t="s">
        <v>42</v>
      </c>
      <c r="C19" s="50"/>
      <c r="D19" s="54" t="s">
        <v>7</v>
      </c>
      <c r="E19" s="78">
        <v>780524.19</v>
      </c>
      <c r="F19" s="53"/>
      <c r="G19" s="53">
        <v>42000</v>
      </c>
      <c r="H19" s="53">
        <v>44000</v>
      </c>
      <c r="I19" s="53">
        <v>45000</v>
      </c>
      <c r="J19" s="53">
        <v>44000</v>
      </c>
      <c r="K19" s="53">
        <v>45000</v>
      </c>
      <c r="L19" s="74"/>
      <c r="M19" s="53">
        <f>SUM(F19:L20)</f>
        <v>220000</v>
      </c>
      <c r="N19" s="41"/>
    </row>
    <row r="20" spans="1:14" ht="26.25" customHeight="1" x14ac:dyDescent="0.2">
      <c r="A20" s="73"/>
      <c r="B20" s="51"/>
      <c r="C20" s="52"/>
      <c r="D20" s="55"/>
      <c r="E20" s="79"/>
      <c r="F20" s="53"/>
      <c r="G20" s="53"/>
      <c r="H20" s="53"/>
      <c r="I20" s="53"/>
      <c r="J20" s="53"/>
      <c r="K20" s="53"/>
      <c r="L20" s="75"/>
      <c r="M20" s="53"/>
      <c r="N20" s="41"/>
    </row>
    <row r="21" spans="1:14" ht="25.5" customHeight="1" x14ac:dyDescent="0.2">
      <c r="A21" s="72" t="s">
        <v>14</v>
      </c>
      <c r="B21" s="49" t="s">
        <v>41</v>
      </c>
      <c r="C21" s="50"/>
      <c r="D21" s="54" t="s">
        <v>7</v>
      </c>
      <c r="E21" s="78">
        <v>154392.14000000001</v>
      </c>
      <c r="F21" s="74">
        <v>9000</v>
      </c>
      <c r="G21" s="74">
        <v>9500</v>
      </c>
      <c r="H21" s="74">
        <v>10000</v>
      </c>
      <c r="I21" s="74">
        <v>9000</v>
      </c>
      <c r="J21" s="74">
        <v>9000</v>
      </c>
      <c r="K21" s="74"/>
      <c r="L21" s="74"/>
      <c r="M21" s="74">
        <f>SUM(F21:L22)</f>
        <v>46500</v>
      </c>
      <c r="N21" s="41"/>
    </row>
    <row r="22" spans="1:14" ht="25.5" customHeight="1" x14ac:dyDescent="0.2">
      <c r="A22" s="73"/>
      <c r="B22" s="51"/>
      <c r="C22" s="52"/>
      <c r="D22" s="55"/>
      <c r="E22" s="79"/>
      <c r="F22" s="75"/>
      <c r="G22" s="75"/>
      <c r="H22" s="75"/>
      <c r="I22" s="75"/>
      <c r="J22" s="75"/>
      <c r="K22" s="75"/>
      <c r="L22" s="75"/>
      <c r="M22" s="75"/>
      <c r="N22" s="41"/>
    </row>
    <row r="23" spans="1:14" ht="51.75" customHeight="1" x14ac:dyDescent="0.2">
      <c r="A23" s="29" t="s">
        <v>16</v>
      </c>
      <c r="B23" s="47" t="s">
        <v>43</v>
      </c>
      <c r="C23" s="48"/>
      <c r="D23" s="26" t="s">
        <v>7</v>
      </c>
      <c r="E23" s="30">
        <v>127273.78</v>
      </c>
      <c r="F23" s="20"/>
      <c r="G23" s="20">
        <v>3000</v>
      </c>
      <c r="H23" s="20">
        <v>4000</v>
      </c>
      <c r="I23" s="20">
        <v>4000</v>
      </c>
      <c r="J23" s="20">
        <v>4000</v>
      </c>
      <c r="K23" s="20">
        <v>5000</v>
      </c>
      <c r="L23" s="20"/>
      <c r="M23" s="20">
        <f>SUM(F23:L23)</f>
        <v>20000</v>
      </c>
      <c r="N23" s="41"/>
    </row>
    <row r="24" spans="1:14" ht="51.75" customHeight="1" x14ac:dyDescent="0.2">
      <c r="A24" s="18" t="s">
        <v>18</v>
      </c>
      <c r="B24" s="47" t="s">
        <v>44</v>
      </c>
      <c r="C24" s="48"/>
      <c r="D24" s="28" t="s">
        <v>7</v>
      </c>
      <c r="E24" s="19">
        <v>183360.32</v>
      </c>
      <c r="F24" s="27"/>
      <c r="G24" s="27">
        <v>9000</v>
      </c>
      <c r="H24" s="27">
        <v>9000</v>
      </c>
      <c r="I24" s="27">
        <v>10000</v>
      </c>
      <c r="J24" s="27">
        <v>10000</v>
      </c>
      <c r="K24" s="27">
        <v>12000</v>
      </c>
      <c r="L24" s="27"/>
      <c r="M24" s="27">
        <f>SUM(F24:L24)</f>
        <v>50000</v>
      </c>
      <c r="N24" s="41"/>
    </row>
    <row r="25" spans="1:14" ht="51.75" customHeight="1" x14ac:dyDescent="0.2">
      <c r="A25" s="18" t="s">
        <v>26</v>
      </c>
      <c r="B25" s="47" t="s">
        <v>45</v>
      </c>
      <c r="C25" s="48"/>
      <c r="D25" s="46" t="s">
        <v>7</v>
      </c>
      <c r="E25" s="19">
        <v>72514.7</v>
      </c>
      <c r="F25" s="27"/>
      <c r="G25" s="27"/>
      <c r="H25" s="27"/>
      <c r="I25" s="27"/>
      <c r="J25" s="27"/>
      <c r="K25" s="27"/>
      <c r="L25" s="27"/>
      <c r="M25" s="27">
        <f>SUM(F25:L25)</f>
        <v>0</v>
      </c>
      <c r="N25" s="41"/>
    </row>
    <row r="26" spans="1:14" ht="51.75" customHeight="1" x14ac:dyDescent="0.2">
      <c r="A26" s="18" t="s">
        <v>27</v>
      </c>
      <c r="B26" s="47" t="s">
        <v>30</v>
      </c>
      <c r="C26" s="48"/>
      <c r="D26" s="46" t="s">
        <v>7</v>
      </c>
      <c r="E26" s="19">
        <v>1338.69</v>
      </c>
      <c r="F26" s="27"/>
      <c r="G26" s="27"/>
      <c r="H26" s="27"/>
      <c r="I26" s="27"/>
      <c r="J26" s="27"/>
      <c r="K26" s="27"/>
      <c r="L26" s="27"/>
      <c r="M26" s="27">
        <f>SUM(F26:L26)</f>
        <v>0</v>
      </c>
      <c r="N26" s="41"/>
    </row>
    <row r="27" spans="1:14" ht="51.75" customHeight="1" x14ac:dyDescent="0.2">
      <c r="A27" s="18" t="s">
        <v>28</v>
      </c>
      <c r="B27" s="47" t="s">
        <v>31</v>
      </c>
      <c r="C27" s="48"/>
      <c r="D27" s="26" t="s">
        <v>7</v>
      </c>
      <c r="E27" s="19">
        <v>55.78</v>
      </c>
      <c r="F27" s="27"/>
      <c r="G27" s="27"/>
      <c r="H27" s="27"/>
      <c r="I27" s="27"/>
      <c r="J27" s="27"/>
      <c r="K27" s="27"/>
      <c r="L27" s="27"/>
      <c r="M27" s="20">
        <f>SUM(F27:L27)</f>
        <v>0</v>
      </c>
      <c r="N27" s="41"/>
    </row>
    <row r="28" spans="1:14" ht="15" x14ac:dyDescent="0.2">
      <c r="A28" s="12"/>
      <c r="B28" s="42" t="s">
        <v>2</v>
      </c>
      <c r="C28" s="43"/>
      <c r="D28" s="14"/>
      <c r="E28" s="21">
        <f>SUM(E17:E27)</f>
        <v>2768118.94</v>
      </c>
      <c r="F28" s="22">
        <f t="shared" ref="F28:L28" si="0">SUM(F17:F27)</f>
        <v>67000</v>
      </c>
      <c r="G28" s="22">
        <f t="shared" si="0"/>
        <v>177500</v>
      </c>
      <c r="H28" s="22">
        <f t="shared" si="0"/>
        <v>181814.05</v>
      </c>
      <c r="I28" s="22">
        <f t="shared" si="0"/>
        <v>183000</v>
      </c>
      <c r="J28" s="22">
        <f t="shared" si="0"/>
        <v>183000</v>
      </c>
      <c r="K28" s="22">
        <f t="shared" si="0"/>
        <v>120000</v>
      </c>
      <c r="L28" s="22">
        <f t="shared" si="0"/>
        <v>0</v>
      </c>
      <c r="M28" s="22">
        <f>SUM(M17:M24)</f>
        <v>912314.05</v>
      </c>
      <c r="N28" s="41"/>
    </row>
    <row r="29" spans="1:14" ht="15" x14ac:dyDescent="0.2">
      <c r="A29" s="13"/>
      <c r="B29" s="42" t="s">
        <v>3</v>
      </c>
      <c r="C29" s="43"/>
      <c r="D29" s="14"/>
      <c r="E29" s="40">
        <f>SUM(E28*0.21)</f>
        <v>581304.97739999997</v>
      </c>
      <c r="F29" s="23">
        <f t="shared" ref="F29:K29" si="1">SUM(F28*0.21)</f>
        <v>14070</v>
      </c>
      <c r="G29" s="23">
        <f t="shared" si="1"/>
        <v>37275</v>
      </c>
      <c r="H29" s="23">
        <f t="shared" si="1"/>
        <v>38180.950499999999</v>
      </c>
      <c r="I29" s="23">
        <f t="shared" si="1"/>
        <v>38430</v>
      </c>
      <c r="J29" s="23">
        <f t="shared" si="1"/>
        <v>38430</v>
      </c>
      <c r="K29" s="23">
        <f t="shared" si="1"/>
        <v>25200</v>
      </c>
      <c r="L29" s="23">
        <f>SUM(L28*0.21)</f>
        <v>0</v>
      </c>
      <c r="M29" s="23">
        <f>SUM(M28*0.21)</f>
        <v>191585.95050000001</v>
      </c>
      <c r="N29" s="41"/>
    </row>
    <row r="30" spans="1:14" ht="15.75" thickBot="1" x14ac:dyDescent="0.25">
      <c r="A30" s="15"/>
      <c r="B30" s="44" t="s">
        <v>4</v>
      </c>
      <c r="C30" s="45"/>
      <c r="D30" s="16"/>
      <c r="E30" s="24">
        <f t="shared" ref="E30:L30" si="2">SUM(E28+E29)</f>
        <v>3349423.9173999997</v>
      </c>
      <c r="F30" s="25">
        <f t="shared" si="2"/>
        <v>81070</v>
      </c>
      <c r="G30" s="25">
        <f t="shared" si="2"/>
        <v>214775</v>
      </c>
      <c r="H30" s="25">
        <f t="shared" si="2"/>
        <v>219995.00049999999</v>
      </c>
      <c r="I30" s="25">
        <f t="shared" si="2"/>
        <v>221430</v>
      </c>
      <c r="J30" s="25">
        <f t="shared" si="2"/>
        <v>221430</v>
      </c>
      <c r="K30" s="25">
        <f t="shared" si="2"/>
        <v>145200</v>
      </c>
      <c r="L30" s="25">
        <f t="shared" si="2"/>
        <v>0</v>
      </c>
      <c r="M30" s="25">
        <f>SUM(M28+M29)</f>
        <v>1103900.0005000001</v>
      </c>
      <c r="N30" s="41"/>
    </row>
    <row r="32" spans="1:14" ht="12" customHeight="1" x14ac:dyDescent="0.2">
      <c r="B32" s="66" t="s">
        <v>40</v>
      </c>
      <c r="C32" s="66"/>
      <c r="D32" s="66"/>
      <c r="E32" s="66"/>
      <c r="F32" s="66"/>
      <c r="G32" s="66"/>
      <c r="H32" s="66"/>
      <c r="I32" s="66"/>
      <c r="J32" s="66"/>
      <c r="K32" s="66"/>
      <c r="L32" s="66"/>
      <c r="M32" s="66"/>
      <c r="N32" s="3"/>
    </row>
    <row r="33" spans="2:14" x14ac:dyDescent="0.2">
      <c r="B33" s="66"/>
      <c r="C33" s="66"/>
      <c r="D33" s="66"/>
      <c r="E33" s="66"/>
      <c r="F33" s="66"/>
      <c r="G33" s="66"/>
      <c r="H33" s="66"/>
      <c r="I33" s="66"/>
      <c r="J33" s="66"/>
      <c r="K33" s="66"/>
      <c r="L33" s="66"/>
      <c r="M33" s="66"/>
      <c r="N33" s="3"/>
    </row>
    <row r="34" spans="2:14" x14ac:dyDescent="0.2">
      <c r="B34" s="3"/>
      <c r="C34" s="3"/>
      <c r="D34" s="3"/>
      <c r="E34" s="3"/>
      <c r="F34" s="3"/>
      <c r="G34" s="3"/>
      <c r="H34" s="3"/>
      <c r="I34" s="3"/>
      <c r="J34" s="3"/>
      <c r="K34" s="3"/>
      <c r="L34" s="3"/>
      <c r="M34" s="3"/>
      <c r="N34" s="3"/>
    </row>
    <row r="35" spans="2:14" ht="15" x14ac:dyDescent="0.25">
      <c r="B35" s="4" t="s">
        <v>5</v>
      </c>
      <c r="C35" s="4"/>
      <c r="D35" s="5"/>
      <c r="E35" s="6"/>
      <c r="F35" s="7"/>
      <c r="G35" s="7"/>
      <c r="H35" s="7"/>
      <c r="I35" s="7"/>
      <c r="J35" s="7"/>
      <c r="K35" s="7"/>
      <c r="L35" s="7" t="s">
        <v>6</v>
      </c>
      <c r="M35" s="7"/>
      <c r="N35" s="7"/>
    </row>
    <row r="36" spans="2:14" ht="15" x14ac:dyDescent="0.25">
      <c r="B36" s="7" t="s">
        <v>12</v>
      </c>
      <c r="C36" s="7"/>
      <c r="D36" s="6"/>
      <c r="E36" s="6"/>
      <c r="F36" s="7"/>
      <c r="G36" s="7"/>
      <c r="H36" s="7"/>
      <c r="I36" s="7"/>
      <c r="J36" s="7"/>
      <c r="K36" s="7"/>
      <c r="L36" s="7" t="s">
        <v>23</v>
      </c>
      <c r="M36" s="7"/>
      <c r="N36" s="7"/>
    </row>
    <row r="37" spans="2:14" ht="14.25" x14ac:dyDescent="0.2">
      <c r="B37" s="6" t="s">
        <v>48</v>
      </c>
      <c r="C37" s="6"/>
      <c r="D37" s="6"/>
      <c r="E37" s="6"/>
      <c r="F37" s="6"/>
      <c r="G37" s="6"/>
      <c r="H37" s="6"/>
      <c r="I37" s="6"/>
      <c r="J37" s="6"/>
      <c r="K37" s="6"/>
      <c r="L37" s="6" t="s">
        <v>24</v>
      </c>
      <c r="M37" s="6"/>
      <c r="N37" s="6"/>
    </row>
    <row r="38" spans="2:14" ht="14.25" x14ac:dyDescent="0.2">
      <c r="B38" s="6" t="s">
        <v>47</v>
      </c>
      <c r="C38" s="6"/>
      <c r="D38" s="6"/>
      <c r="E38" s="6"/>
      <c r="F38" s="6"/>
      <c r="G38" s="6"/>
      <c r="H38" s="6"/>
      <c r="I38" s="6"/>
      <c r="J38" s="6"/>
      <c r="K38" s="6"/>
      <c r="L38" s="6" t="s">
        <v>25</v>
      </c>
      <c r="M38" s="6"/>
      <c r="N38" s="6"/>
    </row>
    <row r="39" spans="2:14" x14ac:dyDescent="0.2">
      <c r="B39" s="2"/>
      <c r="C39" s="2"/>
      <c r="D39" s="2"/>
    </row>
  </sheetData>
  <mergeCells count="53">
    <mergeCell ref="G21:G22"/>
    <mergeCell ref="E17:E18"/>
    <mergeCell ref="F21:F22"/>
    <mergeCell ref="G15:I15"/>
    <mergeCell ref="J15:L15"/>
    <mergeCell ref="I19:I20"/>
    <mergeCell ref="K19:K20"/>
    <mergeCell ref="G19:G20"/>
    <mergeCell ref="L19:L20"/>
    <mergeCell ref="H21:H22"/>
    <mergeCell ref="I21:I22"/>
    <mergeCell ref="J21:J22"/>
    <mergeCell ref="K21:K22"/>
    <mergeCell ref="L21:L22"/>
    <mergeCell ref="H19:H20"/>
    <mergeCell ref="B32:M33"/>
    <mergeCell ref="A6:M6"/>
    <mergeCell ref="A10:E10"/>
    <mergeCell ref="A13:A16"/>
    <mergeCell ref="D13:D16"/>
    <mergeCell ref="A19:A20"/>
    <mergeCell ref="A21:A22"/>
    <mergeCell ref="D21:D22"/>
    <mergeCell ref="D19:D20"/>
    <mergeCell ref="A17:A18"/>
    <mergeCell ref="M21:M22"/>
    <mergeCell ref="F19:F20"/>
    <mergeCell ref="F17:F18"/>
    <mergeCell ref="E13:E16"/>
    <mergeCell ref="E21:E22"/>
    <mergeCell ref="E19:E20"/>
    <mergeCell ref="A11:N11"/>
    <mergeCell ref="M13:M16"/>
    <mergeCell ref="M17:M18"/>
    <mergeCell ref="B13:C16"/>
    <mergeCell ref="B17:C18"/>
    <mergeCell ref="F13:L14"/>
    <mergeCell ref="L17:L18"/>
    <mergeCell ref="K17:K18"/>
    <mergeCell ref="J17:J18"/>
    <mergeCell ref="I17:I18"/>
    <mergeCell ref="G17:G18"/>
    <mergeCell ref="B19:C20"/>
    <mergeCell ref="M19:M20"/>
    <mergeCell ref="D17:D18"/>
    <mergeCell ref="H17:H18"/>
    <mergeCell ref="J19:J20"/>
    <mergeCell ref="B27:C27"/>
    <mergeCell ref="B21:C22"/>
    <mergeCell ref="B23:C23"/>
    <mergeCell ref="B24:C24"/>
    <mergeCell ref="B25:C25"/>
    <mergeCell ref="B26:C26"/>
  </mergeCells>
  <pageMargins left="1.0122916666666666" right="0.7" top="0.75" bottom="0.75" header="0.3" footer="0.3"/>
  <pageSetup paperSize="9" scale="61" orientation="landscape" r:id="rId1"/>
  <headerFooter alignWithMargins="0">
    <oddHeader>&amp;R&amp;"Arial,Paryškintas kursyvas"&amp;12Sutarties 2 priedas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2023 KDV grafikas</vt:lpstr>
    </vt:vector>
  </TitlesOfParts>
  <Company>Panevėžio keliai,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Panevėžio keliai, AB</dc:creator>
  <cp:lastModifiedBy>service10@panevezys.lt</cp:lastModifiedBy>
  <cp:lastPrinted>2023-05-03T13:51:02Z</cp:lastPrinted>
  <dcterms:created xsi:type="dcterms:W3CDTF">2006-07-13T09:49:13Z</dcterms:created>
  <dcterms:modified xsi:type="dcterms:W3CDTF">2023-05-15T06:55:55Z</dcterms:modified>
</cp:coreProperties>
</file>