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143"/>
  </bookViews>
  <sheets>
    <sheet name="Lakštas1" sheetId="1" r:id="rId1"/>
  </sheets>
  <definedNames>
    <definedName name="_xlnm._FilterDatabase" localSheetId="0" hidden="1">Lakštas1!$A$7:$M$165</definedName>
  </definedNames>
  <calcPr calcId="125725"/>
</workbook>
</file>

<file path=xl/calcChain.xml><?xml version="1.0" encoding="utf-8"?>
<calcChain xmlns="http://schemas.openxmlformats.org/spreadsheetml/2006/main">
  <c r="I147" i="1"/>
  <c r="J147" s="1"/>
  <c r="I146"/>
  <c r="J146" s="1"/>
  <c r="I143"/>
  <c r="J143" s="1"/>
  <c r="I144"/>
  <c r="J144" s="1"/>
  <c r="I145"/>
  <c r="J145" s="1"/>
  <c r="I142"/>
  <c r="J142" s="1"/>
  <c r="I139"/>
  <c r="J139" s="1"/>
  <c r="I141"/>
  <c r="J141" s="1"/>
  <c r="I140"/>
  <c r="J140" s="1"/>
  <c r="I129"/>
  <c r="J129" s="1"/>
  <c r="I128"/>
  <c r="J128" s="1"/>
  <c r="I127"/>
  <c r="J127" s="1"/>
  <c r="I126"/>
  <c r="J126" s="1"/>
  <c r="I125"/>
  <c r="J125" s="1"/>
  <c r="I116"/>
  <c r="J116" s="1"/>
  <c r="I115"/>
  <c r="J115" s="1"/>
  <c r="I113"/>
  <c r="J113" s="1"/>
  <c r="I114"/>
  <c r="J114" s="1"/>
  <c r="I111"/>
  <c r="J111" s="1"/>
  <c r="I112"/>
  <c r="J112" s="1"/>
  <c r="I109"/>
  <c r="J109" s="1"/>
  <c r="I110"/>
  <c r="J110" s="1"/>
  <c r="I108"/>
  <c r="J108" s="1"/>
  <c r="I103"/>
  <c r="J103" s="1"/>
  <c r="I102"/>
  <c r="J102" s="1"/>
  <c r="I101" l="1"/>
  <c r="J101" s="1"/>
  <c r="I100"/>
  <c r="J100" s="1"/>
  <c r="I99"/>
  <c r="J99" s="1"/>
  <c r="I98"/>
  <c r="J98" s="1"/>
  <c r="I97"/>
  <c r="J97" s="1"/>
  <c r="I96"/>
  <c r="J96" s="1"/>
  <c r="I95"/>
  <c r="J95" s="1"/>
  <c r="I94"/>
  <c r="J94" s="1"/>
  <c r="I93"/>
  <c r="J93" s="1"/>
  <c r="I92"/>
  <c r="J92" s="1"/>
  <c r="I91"/>
  <c r="J91" s="1"/>
  <c r="I90"/>
  <c r="J90" s="1"/>
  <c r="I89"/>
  <c r="J89" s="1"/>
  <c r="I88"/>
  <c r="J88" s="1"/>
  <c r="I87"/>
  <c r="J87" s="1"/>
  <c r="I86"/>
  <c r="J86" s="1"/>
  <c r="I84"/>
  <c r="J84" s="1"/>
  <c r="I85"/>
  <c r="J85" s="1"/>
  <c r="I83"/>
  <c r="J83" s="1"/>
  <c r="I82"/>
  <c r="J82" s="1"/>
  <c r="I79"/>
  <c r="J79" s="1"/>
  <c r="I80"/>
  <c r="J80" s="1"/>
  <c r="I81"/>
  <c r="J81" s="1"/>
  <c r="I78"/>
  <c r="J78" s="1"/>
  <c r="I77"/>
  <c r="J77" s="1"/>
  <c r="I75"/>
  <c r="J75" s="1"/>
  <c r="I76"/>
  <c r="J76" s="1"/>
  <c r="I74"/>
  <c r="J74" s="1"/>
  <c r="I73"/>
  <c r="J73" s="1"/>
  <c r="I72"/>
  <c r="J72" s="1"/>
  <c r="I71"/>
  <c r="J71" s="1"/>
  <c r="I70"/>
  <c r="J70" s="1"/>
  <c r="I69"/>
  <c r="J69" s="1"/>
  <c r="I68"/>
  <c r="J68" s="1"/>
  <c r="I67"/>
  <c r="J67" s="1"/>
  <c r="I66"/>
  <c r="J66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9"/>
  <c r="J9" s="1"/>
  <c r="I8"/>
  <c r="J8" s="1"/>
</calcChain>
</file>

<file path=xl/sharedStrings.xml><?xml version="1.0" encoding="utf-8"?>
<sst xmlns="http://schemas.openxmlformats.org/spreadsheetml/2006/main" count="534" uniqueCount="310">
  <si>
    <t>Buferis (7,2)</t>
  </si>
  <si>
    <t xml:space="preserve">1 tablete x 1 ltr. </t>
  </si>
  <si>
    <t>ml</t>
  </si>
  <si>
    <t>PVM tarifas (%)</t>
  </si>
  <si>
    <t>Eppendorf tipas, dydis nuo 0,5 ml-1ml.</t>
  </si>
  <si>
    <t>Noro viruso nustatymas</t>
  </si>
  <si>
    <t>Kokybinis, imunocromatografinis metodas, be centrifugavimo</t>
  </si>
  <si>
    <t>Parafinas</t>
  </si>
  <si>
    <t>kg</t>
  </si>
  <si>
    <t>Schiffo reagentas</t>
  </si>
  <si>
    <t>GROCOTT - GOMORI rinkinys</t>
  </si>
  <si>
    <t>Koncentruota HCl</t>
  </si>
  <si>
    <t>Švarumo laipsnis mažiausiai GPR, lyginamasis svoris 34,465; 35-38 %.</t>
  </si>
  <si>
    <t>Matavimo cilindras (su snapeliu)</t>
  </si>
  <si>
    <t>Skirtas skysčių tūriui matuoti. Talpa 200 - 300 ml. Žemas, su šešiakampiu pagrindu, graduotas tamsiomis (juodos, mėlynos arba rudos spalvos) padalomis.</t>
  </si>
  <si>
    <t>Indas - lašintuvas</t>
  </si>
  <si>
    <t>Stiklinė talpa iki 10 ml su užsukamu dangteliu, kuriame įtaisyta pipetė.</t>
  </si>
  <si>
    <t>Objektinis stiklelis</t>
  </si>
  <si>
    <t>Matiniu laukeliu 76 x 26 mm. Turi būti išbandyta ir teigiamai įvertinta VšĮ VMKL Patologijos skyriuje.</t>
  </si>
  <si>
    <t>Dengiamasis stiklelis</t>
  </si>
  <si>
    <t>24 x 24 mm. Turi būti išbandyti ir teigiamai įvertinti VšĮ VMKL Patologijos skyriuje.</t>
  </si>
  <si>
    <t>24 x 32 mm. Turi būti išbandyti ir teigiamai įvertinti VšĮ VMKL Patologijos skyriuje.</t>
  </si>
  <si>
    <t>24 x 40 mm. Turi būti išbandyti ir teigiamai įvertinti VšĮ VMKL Patologijos skyriuje.</t>
  </si>
  <si>
    <t>24 x 50 mm. Turi būti išbandyti ir teigiamai įvertinti VšĮ VMKL Patologijos skyriuje.</t>
  </si>
  <si>
    <t>24 x 60 mm. Turi būti išbandyti ir teigiamai įvertinti VšĮ VMKL Patologijos skyriuje.</t>
  </si>
  <si>
    <t>Popierius lęšiams valyti</t>
  </si>
  <si>
    <t>Parafino tirpiklis</t>
  </si>
  <si>
    <t>Flakonas</t>
  </si>
  <si>
    <t>Flakono talpa iki 200 ml. Parafino likučių valymui.</t>
  </si>
  <si>
    <t>Dengiamoji medžiaga</t>
  </si>
  <si>
    <t>Histologinių mikropreparatų gamybai.</t>
  </si>
  <si>
    <t>Rinkinys spirochetų nustatymui audiniuose</t>
  </si>
  <si>
    <t>"EDTA" tirpalas audinių dekalcinavimui</t>
  </si>
  <si>
    <t>Pritaikytas mikrobangų procesingui.</t>
  </si>
  <si>
    <t>Giemsa</t>
  </si>
  <si>
    <t>Histologinių mikropreparatų gamybai. Dažymas – pirmuonys ir kai kurie mikroorganizmai. Sudėtis: AZUR-EOZIN-METILEN. Gali būti metanolio pėdsakų.</t>
  </si>
  <si>
    <t>113.</t>
  </si>
  <si>
    <t>117.</t>
  </si>
  <si>
    <t>118.</t>
  </si>
  <si>
    <t>119.</t>
  </si>
  <si>
    <t>120.</t>
  </si>
  <si>
    <t>122.</t>
  </si>
  <si>
    <t>123.</t>
  </si>
  <si>
    <t>128.</t>
  </si>
  <si>
    <t>131.</t>
  </si>
  <si>
    <t>133.</t>
  </si>
  <si>
    <t>134.</t>
  </si>
  <si>
    <t>Mejerio (Mayer) hematoksilinas</t>
  </si>
  <si>
    <t>Histologinių mikropreparatų gamyba.</t>
  </si>
  <si>
    <t>Hario hematoksilinas</t>
  </si>
  <si>
    <t>Papanicolaou OG 6</t>
  </si>
  <si>
    <t>Polichromas EA 50</t>
  </si>
  <si>
    <t>5-(p-dimetilaminobenziliden)-rodaninas</t>
  </si>
  <si>
    <t>g</t>
  </si>
  <si>
    <t>Sertifikuotas mikroskopijai pagal tarptautinius standartus. Medžiaga skirta išryškinti vario sankaupas audinių pjūviuose.</t>
  </si>
  <si>
    <t>Tabl.</t>
  </si>
  <si>
    <t>Koncentruota azoto rūgštis. Švarumo laipsnis mažiausiai GPR, lyginamasis svoris 63,01; 68,5-69,5 %. Sertifikuotas mikroskopijai pagal tarptautinius standartus.</t>
  </si>
  <si>
    <t>VšĮ Vilniaus miesto klinikinei ligoninei, Antakalnio g. 57, LT-10207</t>
  </si>
  <si>
    <t>Vieneto kaina be PVM, Eur</t>
  </si>
  <si>
    <t>Vieneto kaina su PVM, Eur</t>
  </si>
  <si>
    <t>Orientacinė metinio poreikio suma su PVM, Eur</t>
  </si>
  <si>
    <t>vnt</t>
  </si>
  <si>
    <t>Eil. Nr.</t>
  </si>
  <si>
    <t>Priemonės pavadinimas</t>
  </si>
  <si>
    <t>Aparatūra</t>
  </si>
  <si>
    <t>Mato vienetas</t>
  </si>
  <si>
    <t>Orientacinis poreikis metams</t>
  </si>
  <si>
    <t>Techniniai reikalavimai</t>
  </si>
  <si>
    <t>Gamintojas</t>
  </si>
  <si>
    <t>Pakuotė</t>
  </si>
  <si>
    <t>Vnt.</t>
  </si>
  <si>
    <t>vnt.</t>
  </si>
  <si>
    <t>Slapto kraujo nustatymui</t>
  </si>
  <si>
    <t>Tyrimas</t>
  </si>
  <si>
    <t>Imunocheminis IFOBT, storosios žarnos vėžio diagnost.</t>
  </si>
  <si>
    <t xml:space="preserve">Mėgintuvėlis su kamštuku </t>
  </si>
  <si>
    <t>1,5 ml, graduotas.</t>
  </si>
  <si>
    <t>Eppendorf tipas.</t>
  </si>
  <si>
    <t>Gilson tipas.</t>
  </si>
  <si>
    <t>Automatinė pipetė (mikrodozatorius)</t>
  </si>
  <si>
    <t>Eppendorf tipas, dydis nuo 1-5ml.</t>
  </si>
  <si>
    <t>Plastikiniai mėgintuvėliai</t>
  </si>
  <si>
    <t>5ml, 12 x 75mm.</t>
  </si>
  <si>
    <t>Antgaliai automatinėms pipetėms 0-200 µl</t>
  </si>
  <si>
    <t>Antgaliai automatinėms pip. 100-1000 µl</t>
  </si>
  <si>
    <t>Antgaliai automatinėms pip. 200-1000 µl</t>
  </si>
  <si>
    <t xml:space="preserve">Pakuotė </t>
  </si>
  <si>
    <t>Cilindrai</t>
  </si>
  <si>
    <t>100 ml</t>
  </si>
  <si>
    <t>l</t>
  </si>
  <si>
    <t>Kirminų kiaušinių nustatymas</t>
  </si>
  <si>
    <t>Dėžutė objektiniams stikleliams</t>
  </si>
  <si>
    <t>Plastikinė. Turi tilpti 25 stikleliai</t>
  </si>
  <si>
    <t>Plastikinė. Turi tilpti 50 stiklelių</t>
  </si>
  <si>
    <t>Koncentracijos metodas. Pakuotėje 40 tyrimų.</t>
  </si>
  <si>
    <t>Gimzos dažai</t>
  </si>
  <si>
    <t>Hematologinių tepinėlių dažymui; koncentruoti; turi būti vieno gamintojo (dažai, fiksažas ir buferis 7,2).</t>
  </si>
  <si>
    <t>May-Griunvaldo fiksažas</t>
  </si>
  <si>
    <t>53</t>
  </si>
  <si>
    <t>62</t>
  </si>
  <si>
    <t>63</t>
  </si>
  <si>
    <t>64</t>
  </si>
  <si>
    <t>67</t>
  </si>
  <si>
    <t>68</t>
  </si>
  <si>
    <t>69</t>
  </si>
  <si>
    <t>70</t>
  </si>
  <si>
    <t>73</t>
  </si>
  <si>
    <t>75</t>
  </si>
  <si>
    <t>77</t>
  </si>
  <si>
    <t>M = 60,05 g/mol., švarumo laipsnis mažiausiai GPR. Sertifikuota mikroskopijai pagal tarptautinius standartus.</t>
  </si>
  <si>
    <t xml:space="preserve">Sertifikuotas mikroskopijai pagal tarptautinius standartus. </t>
  </si>
  <si>
    <t>Dažų / tirpalų rinkinys su visais komponentais reakcijai atlikti. Sertifikuotas mikroskopijai pagal tarptautinius standartus.</t>
  </si>
  <si>
    <t>Patologinės anatomijos tyrimų medžiagos ir kitos priemonės</t>
  </si>
  <si>
    <t xml:space="preserve">DIAGOSTIKOS REAGENTAI IR KITOS LABORATORINĖS PRIEMONĖS LABORATORIJAI </t>
  </si>
  <si>
    <t>71</t>
  </si>
  <si>
    <t>74</t>
  </si>
  <si>
    <t>78. Priemonės tepinėlių dažymui (Būtina pateikti pasiūlymą visoms pirkimo dalies pozicijoms)</t>
  </si>
  <si>
    <t>78.1.</t>
  </si>
  <si>
    <t>78.2.</t>
  </si>
  <si>
    <t>78.3.</t>
  </si>
  <si>
    <t>78 pirkimo dalis iš viso (Eur):</t>
  </si>
  <si>
    <t>Mato viene-tas</t>
  </si>
  <si>
    <t>PVM tarifas</t>
  </si>
  <si>
    <t>Vieneto kaina be PVM</t>
  </si>
  <si>
    <t>Orientacinė metinio poreikio suma be PVM</t>
  </si>
  <si>
    <t>Orientacinė metinio poreikio suma su PVM</t>
  </si>
  <si>
    <t>Gaminto-jas</t>
  </si>
  <si>
    <t>X augimo faktorius</t>
  </si>
  <si>
    <t>Diskas</t>
  </si>
  <si>
    <t>Diskai su užrašu, pakuotėje 50 diskų.</t>
  </si>
  <si>
    <t xml:space="preserve">V augimo faktorius </t>
  </si>
  <si>
    <t>X+V augimo faktorius</t>
  </si>
  <si>
    <t>Rinkinys</t>
  </si>
  <si>
    <t>Polipropileniniai maišeliai autoklavuojami</t>
  </si>
  <si>
    <t>Ne didesni 30 x 45 cm. Pažymėti ženklu „Biologinis pavojus“</t>
  </si>
  <si>
    <t>Dydis 60 x 70 cm. Pažymėti ženklu „Biologinis pavojus“</t>
  </si>
  <si>
    <t>Maišeliai mikrobiologinių ėminių transportavimui</t>
  </si>
  <si>
    <t>2.5 l talpa, neperšviečiami. Pažymėti ženklu „Biologinis pavojus“</t>
  </si>
  <si>
    <t>Imersinis aliejus</t>
  </si>
  <si>
    <t>Pakuotė su lašintuvu; Talpa 30 ml. - 100 ml.</t>
  </si>
  <si>
    <t>Dėžutė objektinių stiklelių (tepinėlių) saugojimui</t>
  </si>
  <si>
    <t>Plastikinė. Turi tilpti 25 stiklliukai 76 x 26 mm..</t>
  </si>
  <si>
    <t>Cryo mėgintuvėliai su terpe (mikrobiologijai)</t>
  </si>
  <si>
    <t>Dėžutės Cryo mėgintuvėlių saugojimui</t>
  </si>
  <si>
    <t>Kontaktinės lėkštelės su neutralizatoriumi</t>
  </si>
  <si>
    <t>lėkštelės</t>
  </si>
  <si>
    <t>1. TSA agaras su neutralizatorium (bakterijų aptikimui);
2. Lėkštelės skresmuo 55 mm;
3. Pakuotė ne daugiau 20 lėkštelių.</t>
  </si>
  <si>
    <t>1. Saburo agaras su neutralizatorium (grybų aptikimui);
2. Lėkštelės skresmuo 55 mm;
3. Pakuotė ne daugiau 20 lėkštelių.</t>
  </si>
  <si>
    <t>Biologinis indikatorius garų sterilizatoriui</t>
  </si>
  <si>
    <t>Orientaci-nis poreikis metams</t>
  </si>
  <si>
    <t>Kovačo reagentas</t>
  </si>
  <si>
    <t>Pakuotė 25 - 100 ml.</t>
  </si>
  <si>
    <t>1 N druskos rūgšties tirpalas</t>
  </si>
  <si>
    <t>Pakuotė 1000 ml. Skirta mikrobiologijai.</t>
  </si>
  <si>
    <t>Moraxella catarrhalis diskai</t>
  </si>
  <si>
    <t>Sterilus defibrinuotas arklio kraujas</t>
  </si>
  <si>
    <t>Buteliuke ne daugiau 50 ml</t>
  </si>
  <si>
    <t>Tioglikolinė terpė</t>
  </si>
  <si>
    <t>1. Mėgintuvėlyje;
2. Pakuotė ne daugiau 30 vnt.;
3. Gausinimo terpė lepiems mikroorganizmams.</t>
  </si>
  <si>
    <t>1. Mėgintuvėlyje;
2. Pakuotė ne daugiau 30 vnt.</t>
  </si>
  <si>
    <t>Triptono sojos buljonas</t>
  </si>
  <si>
    <t>Selenito buljonas su cistinu</t>
  </si>
  <si>
    <t>1. Imunochromatografinis metodas;
2.Vienoje plokštelėje GDH ir Toxin A/B;
3.Tyrimo jautrumas ne mažiau 95 %, ne mažiau specifiškumas 80%.</t>
  </si>
  <si>
    <t>Chromogeninis agaras B gr. streptokokų išskyrimui</t>
  </si>
  <si>
    <t>1. Lėkštelėje;
2. Pakuotė 10 vnt.;
3. Vertinimas po 24 val.;
4. Kokybinis spelvos pokytis.</t>
  </si>
  <si>
    <t>Neselektyvi terpė šlapimo organų infekcijų patogenų išskyrimui ir tiesioginiai identifikacijai</t>
  </si>
  <si>
    <t>1. Lėkštelės;
2. Chromogeninis agaras;
3. Pakuotė 10 vnt.
4. Kokybinis spalvos pokytis;
5. Vertinimas po 24 val.</t>
  </si>
  <si>
    <t>Chromogeninis MRSA</t>
  </si>
  <si>
    <t>1. Lėkštėje
2. Pakuotė 10 vnt.
3. Vertinimas po 24 val.;
4. Kokybinis spalvos pokytis.</t>
  </si>
  <si>
    <t>Chromogeninis ESBL agaras</t>
  </si>
  <si>
    <t>1. Lėkštėje;
2.Pakuotė 10 vnt.
3. Kokybinis spalvos pokytis.</t>
  </si>
  <si>
    <t>Chromagar Candida agaras</t>
  </si>
  <si>
    <t>1. Lėkštelėje;
2. C.albicans ,C.krusei, C.tropicalis, C.glabrata identifikavimas pagal kolonijų spalvą;
3. Pakuotėje 10 vnt.;
4. Kokybinis spalvos pokytis.</t>
  </si>
  <si>
    <t>Brucella agaras su 5 proc. avies krauju , vitaminu K, haeminu</t>
  </si>
  <si>
    <t>1. Lėkštelėje;
2. Pakuotė 10 vnt.</t>
  </si>
  <si>
    <t>Selektyvi terpė gramneigiamiems anaerobams</t>
  </si>
  <si>
    <t>1. Lėkštelė;
2. Pakuotė 10 vnt.
3. Su nalidiksine rūgštimi arba kanamicinu ir vankomicinu</t>
  </si>
  <si>
    <t xml:space="preserve">Kolumbijos agaras su 5% avies krauju </t>
  </si>
  <si>
    <t>Lėkštelėje;
Pakuotėje 10 vnt.</t>
  </si>
  <si>
    <t>Šokoladinis agaras su 1% poliviteksu.</t>
  </si>
  <si>
    <t>Lėkštelėje;
Pakuotė 10 vnt.</t>
  </si>
  <si>
    <t>Selektyvus streptokokų agaras</t>
  </si>
  <si>
    <t>Lėkštelėje; kolumbijos agaras su 5 proc.arklio krauju ir strep. priedu;
Pakuotėje 10 vnt.</t>
  </si>
  <si>
    <t>Selektyvus gonokokų agaras</t>
  </si>
  <si>
    <t>Terpė kampilobakterijoms auginti</t>
  </si>
  <si>
    <t>Lėkštelėje; CCDA, be kraujo, Pakuotėje 10 vnt.</t>
  </si>
  <si>
    <t>Terpė jersinijoms auginti</t>
  </si>
  <si>
    <t>Lėkštelėje; CIN, Pakuotėje 10 vnt.</t>
  </si>
  <si>
    <t>D.N.'azės nustatymui agaras</t>
  </si>
  <si>
    <t>Slanetz´io ir Bartley´aus terpė</t>
  </si>
  <si>
    <t>XLD agaras</t>
  </si>
  <si>
    <t>Pakuotė 500 gr.</t>
  </si>
  <si>
    <t>MacConkey Sorbitolio agaras</t>
  </si>
  <si>
    <t>Enterokokinis agaras su azidu</t>
  </si>
  <si>
    <t xml:space="preserve">vnt. </t>
  </si>
  <si>
    <t>Manito druskos agaras</t>
  </si>
  <si>
    <t>Kiaušinio trynio emulsija</t>
  </si>
  <si>
    <t>Buteliukas 50 ml; Tinkama naudoti su Manito druskos agaru</t>
  </si>
  <si>
    <t>Saburo dekstrozės agaras su chloramfenikoliu</t>
  </si>
  <si>
    <t>MacConkey agaras</t>
  </si>
  <si>
    <t>Hektoen Enteric agaras</t>
  </si>
  <si>
    <t>Trijų angliavandenių geležies agaras</t>
  </si>
  <si>
    <t>Mueller Hinton agaras</t>
  </si>
  <si>
    <t>Triptono sojos agaras</t>
  </si>
  <si>
    <t>Simonso citratinis agaras</t>
  </si>
  <si>
    <t>SIM terpė</t>
  </si>
  <si>
    <t>Indolo, sieros vandenilio, judrumo nustatymui; pakuotė 500 gr.</t>
  </si>
  <si>
    <t>Membraniniai filtrai</t>
  </si>
  <si>
    <t>0,45 poring., 47 mm diametro.</t>
  </si>
  <si>
    <t>Stalinis laikiklis atliekų surinkimo maišams</t>
  </si>
  <si>
    <t>Ne didesnis 20 x 30 cm.</t>
  </si>
  <si>
    <t>DIAGNOSTIKOS REAGENTAI IR LABORATORINĖS PRIEMONĖS MIKROBIOLOGINIŲ TYRIMŲ LABORATORIJAI</t>
  </si>
  <si>
    <t>87. Augimo faktoriai Haemophilus grupės bakterijoms diferencijuoti (Būtina pateikti pasiūlymą visoms pirkimo dalies pozicijoms)</t>
  </si>
  <si>
    <t>87.1.</t>
  </si>
  <si>
    <t>87.2.</t>
  </si>
  <si>
    <t>87.3.</t>
  </si>
  <si>
    <t>87 pirkimo dalis iš viso:</t>
  </si>
  <si>
    <t>97. Maišeliai tiriamąjai medžiagai (Būtina pateikti pasiūlymą visoms pirkimo dalies pozicijoms)</t>
  </si>
  <si>
    <t>97.1.</t>
  </si>
  <si>
    <t>97.2.</t>
  </si>
  <si>
    <t>97.3.</t>
  </si>
  <si>
    <t>97 pirkimo dalis iš viso:</t>
  </si>
  <si>
    <t>99. Priemonės mikroskopijai (Būtina pateikti pasiūlymą visoms pirkimo dalies pozicijoms)</t>
  </si>
  <si>
    <t>99.1.</t>
  </si>
  <si>
    <t>99.2.</t>
  </si>
  <si>
    <t>99 pirkimo dalis iš viso:</t>
  </si>
  <si>
    <t>100. Priemonės kultūrų saugojimui (Būtina pateikti pasiūlymą visoms pirkimo dalies pozicijoms)</t>
  </si>
  <si>
    <t>100.1.</t>
  </si>
  <si>
    <t>100.2.</t>
  </si>
  <si>
    <t>100 pirkimo dalis iš viso:</t>
  </si>
  <si>
    <t>104. Terpės ir priemonės paviršių, autoklavų kontrolei (Būtina pateikti pasiūlymą visoms pirkimo dalies pozicijoms)</t>
  </si>
  <si>
    <t>104.1.</t>
  </si>
  <si>
    <t>104.2.</t>
  </si>
  <si>
    <t>104.3.</t>
  </si>
  <si>
    <t>104 pirkimo dalis iš viso:</t>
  </si>
  <si>
    <t>132.</t>
  </si>
  <si>
    <t>135.</t>
  </si>
  <si>
    <t>136.</t>
  </si>
  <si>
    <t>137.</t>
  </si>
  <si>
    <t>139.</t>
  </si>
  <si>
    <t>140.</t>
  </si>
  <si>
    <t>141.</t>
  </si>
  <si>
    <t>142.</t>
  </si>
  <si>
    <t>144.</t>
  </si>
  <si>
    <t>145.</t>
  </si>
  <si>
    <t>147.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</si>
  <si>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</si>
  <si>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</si>
  <si>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</si>
  <si>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</si>
  <si>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</si>
  <si>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</si>
  <si>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</si>
  <si>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</si>
  <si>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</si>
  <si>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</si>
  <si>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</si>
  <si>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</si>
  <si>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</si>
  <si>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165.</t>
  </si>
  <si>
    <t>171.</t>
  </si>
  <si>
    <t>180.</t>
  </si>
  <si>
    <t>184.</t>
  </si>
  <si>
    <t>185.</t>
  </si>
  <si>
    <t>186.</t>
  </si>
  <si>
    <t>187.</t>
  </si>
  <si>
    <t>188.</t>
  </si>
  <si>
    <t>189.</t>
  </si>
  <si>
    <t>192.</t>
  </si>
  <si>
    <t>193.</t>
  </si>
  <si>
    <t>194.</t>
  </si>
  <si>
    <t>195. Reagentai vario sankaupų nustatymui (Būtina pateikti pasiūlymą visoms pirkimo dalies pozicijoms)</t>
  </si>
  <si>
    <t>195.1.</t>
  </si>
  <si>
    <t>195.2.</t>
  </si>
  <si>
    <t xml:space="preserve">195 pirkimo dalis iš viso (Eur): </t>
  </si>
  <si>
    <t>196.</t>
  </si>
  <si>
    <t>197.</t>
  </si>
  <si>
    <t>198.</t>
  </si>
  <si>
    <t>199.</t>
  </si>
  <si>
    <t>200.</t>
  </si>
  <si>
    <t>202. Panicolaou dažymo rinkinys (Būtina pateikti pasiūlymą visoms pirkimo dalies pozicijoms)</t>
  </si>
  <si>
    <t>202.1.</t>
  </si>
  <si>
    <t>202.2.</t>
  </si>
  <si>
    <t>202.3.</t>
  </si>
  <si>
    <t xml:space="preserve">202 pirkimo dalis iš viso (Eur): </t>
  </si>
  <si>
    <t>215.</t>
  </si>
  <si>
    <t>216.</t>
  </si>
  <si>
    <t>218.</t>
  </si>
  <si>
    <t>219.</t>
  </si>
  <si>
    <t>220.</t>
  </si>
  <si>
    <t>221.</t>
  </si>
  <si>
    <t>222.</t>
  </si>
  <si>
    <t>223.</t>
  </si>
  <si>
    <t>224.</t>
  </si>
  <si>
    <t>Acto rūgštis</t>
  </si>
  <si>
    <t>Alkoholinis eozinas</t>
  </si>
  <si>
    <t>Natrio tiosulfato tirpalas (fiksanalas)</t>
  </si>
  <si>
    <t>Pakuotėje 500 vnt. optinių stiklų valymui.</t>
  </si>
  <si>
    <t>TECHNINĖ SPECIFIKACIJA</t>
  </si>
  <si>
    <t>Konkurso sąlygų 5 priedas</t>
  </si>
  <si>
    <r>
      <t>2 ml. Terpės;
Kultūrų saugojimui šaldiklyje – 80</t>
    </r>
    <r>
      <rPr>
        <vertAlign val="superscript"/>
        <sz val="11"/>
        <rFont val="Times New Roman"/>
        <family val="1"/>
        <charset val="186"/>
      </rPr>
      <t>o</t>
    </r>
    <r>
      <rPr>
        <sz val="11"/>
        <rFont val="Times New Roman"/>
        <family val="1"/>
        <charset val="186"/>
      </rPr>
      <t>C</t>
    </r>
  </si>
  <si>
    <r>
      <t>Plastikas (polikarbonatas), sunumeruotos vietos dėžutės viduje ir išorėje, pritaikyta – 80</t>
    </r>
    <r>
      <rPr>
        <vertAlign val="superscript"/>
        <sz val="11"/>
        <rFont val="Times New Roman"/>
        <family val="1"/>
        <charset val="186"/>
      </rPr>
      <t>o</t>
    </r>
    <r>
      <rPr>
        <sz val="11"/>
        <rFont val="Times New Roman"/>
        <family val="1"/>
        <charset val="186"/>
      </rPr>
      <t>C šaldikliui, autoklavuojamos, ne daugiau kaip 81 vieta.</t>
    </r>
  </si>
  <si>
    <r>
      <t>1. Biologinei garų sterilizatoriaus kontrolei;
2.Stiklinė ampulytė su 4 ml maitinamojo sultinio ir Geobacillus stearothermophilus sporomis 10</t>
    </r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CFU/amp.;
3.Turi atitikti standarto LST EN ISO 11138-1 ir LST EN ISO 11138-3 reikalavimus.</t>
    </r>
  </si>
  <si>
    <r>
      <t>Skirtas histologinių mikropreparatų gamybai, sertifikuotas ISO 9001, lydimosi temperatūra 58</t>
    </r>
    <r>
      <rPr>
        <vertAlign val="superscript"/>
        <sz val="11"/>
        <rFont val="Times New Roman"/>
        <family val="1"/>
        <charset val="186"/>
      </rPr>
      <t>o</t>
    </r>
    <r>
      <rPr>
        <sz val="11"/>
        <rFont val="Times New Roman"/>
        <family val="1"/>
        <charset val="186"/>
      </rPr>
      <t xml:space="preserve"> C.</t>
    </r>
  </si>
  <si>
    <r>
      <t xml:space="preserve">Arba Feulgeno dažai pagal R. Lambą. </t>
    </r>
    <r>
      <rPr>
        <b/>
        <sz val="11"/>
        <rFont val="Times New Roman"/>
        <family val="1"/>
        <charset val="186"/>
      </rPr>
      <t>Siūlyti tik stabilų reagentą</t>
    </r>
    <r>
      <rPr>
        <sz val="11"/>
        <rFont val="Times New Roman"/>
        <family val="1"/>
        <charset val="186"/>
      </rPr>
      <t xml:space="preserve">. </t>
    </r>
  </si>
  <si>
    <r>
      <t>Natrio acetato trihidratas (CH</t>
    </r>
    <r>
      <rPr>
        <vertAlign val="sub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>COONa x 3 H</t>
    </r>
    <r>
      <rPr>
        <vertAlign val="sub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>O)</t>
    </r>
  </si>
  <si>
    <r>
      <t xml:space="preserve">Medžiaga citologijai. Hematoksilinas modifikuotas (Harris Gill) (PAP 1). </t>
    </r>
    <r>
      <rPr>
        <b/>
        <sz val="11"/>
        <rFont val="Times New Roman"/>
        <family val="1"/>
        <charset val="186"/>
      </rPr>
      <t>Siūlyti tik stabilų reagentą</t>
    </r>
    <r>
      <rPr>
        <sz val="11"/>
        <rFont val="Times New Roman"/>
        <family val="1"/>
        <charset val="186"/>
      </rPr>
      <t>.</t>
    </r>
  </si>
  <si>
    <r>
      <t xml:space="preserve">Medžiaga citologijai. </t>
    </r>
    <r>
      <rPr>
        <b/>
        <sz val="11"/>
        <rFont val="Times New Roman"/>
        <family val="1"/>
        <charset val="186"/>
      </rPr>
      <t>Siūlyti tik stabilų reagentą</t>
    </r>
    <r>
      <rPr>
        <sz val="11"/>
        <rFont val="Times New Roman"/>
        <family val="1"/>
        <charset val="186"/>
      </rPr>
      <t>.</t>
    </r>
  </si>
  <si>
    <r>
      <t xml:space="preserve">Greitas </t>
    </r>
    <r>
      <rPr>
        <b/>
        <i/>
        <sz val="11"/>
        <rFont val="Times New Roman"/>
        <family val="1"/>
        <charset val="186"/>
      </rPr>
      <t>Clostridium difficile</t>
    </r>
    <r>
      <rPr>
        <b/>
        <sz val="11"/>
        <rFont val="Times New Roman"/>
        <family val="1"/>
        <charset val="186"/>
      </rPr>
      <t xml:space="preserve"> specifinės gliutamato dehidrogenazės (GDH) ir toksinų A/B nustatymas išmatose</t>
    </r>
  </si>
  <si>
    <r>
      <t>Azoto rūgštis (HNO</t>
    </r>
    <r>
      <rPr>
        <b/>
        <vertAlign val="subscript"/>
        <sz val="11"/>
        <rFont val="Times New Roman"/>
        <family val="1"/>
        <charset val="186"/>
      </rPr>
      <t>3</t>
    </r>
    <r>
      <rPr>
        <b/>
        <sz val="1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</si>
</sst>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0"/>
      <name val="Arial"/>
      <family val="2"/>
      <charset val="186"/>
    </font>
    <font>
      <sz val="8"/>
      <name val="Arial"/>
      <family val="2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vertAlign val="subscript"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vertAlign val="subscript"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readingOrder="1"/>
    </xf>
    <xf numFmtId="0" fontId="4" fillId="0" borderId="0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 readingOrder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0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wrapText="1"/>
    </xf>
    <xf numFmtId="49" fontId="4" fillId="0" borderId="0" xfId="0" applyNumberFormat="1" applyFont="1"/>
    <xf numFmtId="0" fontId="4" fillId="0" borderId="0" xfId="0" applyFont="1" applyAlignment="1">
      <alignment wrapText="1" readingOrder="1"/>
    </xf>
    <xf numFmtId="0" fontId="4" fillId="0" borderId="1" xfId="0" applyFont="1" applyBorder="1" applyAlignment="1">
      <alignment horizontal="left" wrapText="1" readingOrder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164" fontId="4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4" fillId="0" borderId="1" xfId="0" applyNumberFormat="1" applyFont="1" applyBorder="1" applyAlignment="1">
      <alignment horizontal="center" vertical="top" wrapText="1" shrinkToFit="1"/>
    </xf>
    <xf numFmtId="164" fontId="4" fillId="0" borderId="1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/>
    </xf>
    <xf numFmtId="164" fontId="4" fillId="0" borderId="0" xfId="0" applyNumberFormat="1" applyFont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 shrinkToFit="1"/>
    </xf>
    <xf numFmtId="164" fontId="3" fillId="0" borderId="0" xfId="0" applyNumberFormat="1" applyFont="1" applyBorder="1" applyAlignment="1">
      <alignment horizontal="right" vertical="top" wrapText="1"/>
    </xf>
    <xf numFmtId="2" fontId="3" fillId="0" borderId="0" xfId="0" applyNumberFormat="1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 shrinkToFit="1"/>
    </xf>
    <xf numFmtId="2" fontId="4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 shrinkToFi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 wrapText="1" readingOrder="1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 readingOrder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vertical="top" wrapText="1" readingOrder="1"/>
    </xf>
    <xf numFmtId="0" fontId="3" fillId="0" borderId="4" xfId="0" applyFont="1" applyBorder="1" applyAlignment="1">
      <alignment vertical="top" wrapText="1" readingOrder="1"/>
    </xf>
    <xf numFmtId="0" fontId="4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1" applyNumberFormat="1" applyFont="1" applyFill="1" applyBorder="1" applyAlignment="1" applyProtection="1">
      <alignment horizontal="left"/>
    </xf>
  </cellXfs>
  <cellStyles count="2">
    <cellStyle name="Hipersaitas" xfId="1" builtinId="8"/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6"/>
  <sheetViews>
    <sheetView tabSelected="1" zoomScaleNormal="100" workbookViewId="0">
      <selection activeCell="M140" sqref="M140"/>
    </sheetView>
  </sheetViews>
  <sheetFormatPr defaultColWidth="11.5703125" defaultRowHeight="15"/>
  <cols>
    <col min="1" max="1" width="5.85546875" style="23" customWidth="1"/>
    <col min="2" max="2" width="43.5703125" style="23" customWidth="1"/>
    <col min="3" max="3" width="11.140625" style="23" customWidth="1"/>
    <col min="4" max="4" width="10.140625" style="23" customWidth="1"/>
    <col min="5" max="5" width="13" style="23" customWidth="1"/>
    <col min="6" max="6" width="33.85546875" style="23" customWidth="1"/>
    <col min="7" max="7" width="7" style="58" customWidth="1"/>
    <col min="8" max="8" width="8.140625" style="35" customWidth="1"/>
    <col min="9" max="9" width="17.140625" style="60" bestFit="1" customWidth="1"/>
    <col min="10" max="10" width="15.28515625" style="61" bestFit="1" customWidth="1"/>
    <col min="11" max="11" width="30.7109375" style="57" bestFit="1" customWidth="1"/>
    <col min="12" max="12" width="5.85546875" style="23" customWidth="1"/>
    <col min="13" max="16384" width="11.5703125" style="23"/>
  </cols>
  <sheetData>
    <row r="1" spans="1:11">
      <c r="I1" s="96" t="s">
        <v>299</v>
      </c>
      <c r="J1" s="96"/>
      <c r="K1" s="96"/>
    </row>
    <row r="3" spans="1:11">
      <c r="A3" s="97" t="s">
        <v>298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>
      <c r="A4" s="98" t="s">
        <v>57</v>
      </c>
      <c r="B4" s="98"/>
      <c r="C4" s="98"/>
      <c r="D4" s="98"/>
      <c r="E4" s="98"/>
      <c r="F4" s="98"/>
      <c r="G4" s="24"/>
      <c r="H4" s="36"/>
      <c r="I4" s="36"/>
      <c r="J4" s="47"/>
      <c r="K4" s="33"/>
    </row>
    <row r="5" spans="1:11">
      <c r="A5" s="99" t="s">
        <v>113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7" spans="1:11" ht="60">
      <c r="A7" s="20" t="s">
        <v>62</v>
      </c>
      <c r="B7" s="100" t="s">
        <v>63</v>
      </c>
      <c r="C7" s="100"/>
      <c r="D7" s="20" t="s">
        <v>65</v>
      </c>
      <c r="E7" s="20" t="s">
        <v>66</v>
      </c>
      <c r="F7" s="20" t="s">
        <v>67</v>
      </c>
      <c r="G7" s="34" t="s">
        <v>3</v>
      </c>
      <c r="H7" s="37" t="s">
        <v>58</v>
      </c>
      <c r="I7" s="37" t="s">
        <v>59</v>
      </c>
      <c r="J7" s="48" t="s">
        <v>60</v>
      </c>
      <c r="K7" s="34" t="s">
        <v>68</v>
      </c>
    </row>
    <row r="8" spans="1:11" ht="30">
      <c r="A8" s="67" t="s">
        <v>98</v>
      </c>
      <c r="B8" s="77" t="s">
        <v>72</v>
      </c>
      <c r="C8" s="78"/>
      <c r="D8" s="10" t="s">
        <v>73</v>
      </c>
      <c r="E8" s="10">
        <v>800</v>
      </c>
      <c r="F8" s="7" t="s">
        <v>74</v>
      </c>
      <c r="G8" s="25">
        <v>5</v>
      </c>
      <c r="H8" s="38">
        <v>0.6</v>
      </c>
      <c r="I8" s="38">
        <f>H8*((100+G8)/100)</f>
        <v>0.63</v>
      </c>
      <c r="J8" s="50">
        <f>I8*E8</f>
        <v>504</v>
      </c>
      <c r="K8" s="12"/>
    </row>
    <row r="9" spans="1:11">
      <c r="A9" s="67" t="s">
        <v>99</v>
      </c>
      <c r="B9" s="77" t="s">
        <v>75</v>
      </c>
      <c r="C9" s="78"/>
      <c r="D9" s="10" t="s">
        <v>71</v>
      </c>
      <c r="E9" s="10">
        <v>5000</v>
      </c>
      <c r="F9" s="7" t="s">
        <v>76</v>
      </c>
      <c r="G9" s="25">
        <v>21</v>
      </c>
      <c r="H9" s="38">
        <v>1.264E-2</v>
      </c>
      <c r="I9" s="38">
        <f>H9*((100+G9)/100)</f>
        <v>1.52944E-2</v>
      </c>
      <c r="J9" s="50">
        <f>I9*E9</f>
        <v>76.471999999999994</v>
      </c>
      <c r="K9" s="12"/>
    </row>
    <row r="10" spans="1:11">
      <c r="A10" s="67" t="s">
        <v>100</v>
      </c>
      <c r="B10" s="77" t="s">
        <v>83</v>
      </c>
      <c r="C10" s="78"/>
      <c r="D10" s="10" t="s">
        <v>71</v>
      </c>
      <c r="E10" s="10">
        <v>45000</v>
      </c>
      <c r="F10" s="7" t="s">
        <v>77</v>
      </c>
      <c r="G10" s="25">
        <v>21</v>
      </c>
      <c r="H10" s="38">
        <v>8.5400000000000007E-3</v>
      </c>
      <c r="I10" s="38">
        <f t="shared" ref="I10:I20" si="0">H10*((100+G10)/100)</f>
        <v>1.0333400000000001E-2</v>
      </c>
      <c r="J10" s="50">
        <f t="shared" ref="J10:J20" si="1">I10*E10</f>
        <v>465.00300000000004</v>
      </c>
      <c r="K10" s="12"/>
    </row>
    <row r="11" spans="1:11">
      <c r="A11" s="67" t="s">
        <v>101</v>
      </c>
      <c r="B11" s="77" t="s">
        <v>84</v>
      </c>
      <c r="C11" s="78"/>
      <c r="D11" s="10" t="s">
        <v>71</v>
      </c>
      <c r="E11" s="10">
        <v>6000</v>
      </c>
      <c r="F11" s="7" t="s">
        <v>77</v>
      </c>
      <c r="G11" s="25">
        <v>21</v>
      </c>
      <c r="H11" s="38">
        <v>9.6699999999999998E-3</v>
      </c>
      <c r="I11" s="38">
        <f t="shared" si="0"/>
        <v>1.17007E-2</v>
      </c>
      <c r="J11" s="50">
        <f t="shared" si="1"/>
        <v>70.2042</v>
      </c>
      <c r="K11" s="12"/>
    </row>
    <row r="12" spans="1:11">
      <c r="A12" s="67" t="s">
        <v>102</v>
      </c>
      <c r="B12" s="77" t="s">
        <v>85</v>
      </c>
      <c r="C12" s="78"/>
      <c r="D12" s="10" t="s">
        <v>71</v>
      </c>
      <c r="E12" s="10">
        <v>1000</v>
      </c>
      <c r="F12" s="7" t="s">
        <v>78</v>
      </c>
      <c r="G12" s="25">
        <v>21</v>
      </c>
      <c r="H12" s="38">
        <v>9.6699999999999998E-3</v>
      </c>
      <c r="I12" s="38">
        <f t="shared" si="0"/>
        <v>1.17007E-2</v>
      </c>
      <c r="J12" s="50">
        <f t="shared" si="1"/>
        <v>11.700699999999999</v>
      </c>
      <c r="K12" s="12"/>
    </row>
    <row r="13" spans="1:11">
      <c r="A13" s="67" t="s">
        <v>103</v>
      </c>
      <c r="B13" s="77" t="s">
        <v>79</v>
      </c>
      <c r="C13" s="78"/>
      <c r="D13" s="10" t="s">
        <v>71</v>
      </c>
      <c r="E13" s="10">
        <v>3</v>
      </c>
      <c r="F13" s="7" t="s">
        <v>4</v>
      </c>
      <c r="G13" s="25">
        <v>21</v>
      </c>
      <c r="H13" s="38">
        <v>171</v>
      </c>
      <c r="I13" s="38">
        <f t="shared" si="0"/>
        <v>206.91</v>
      </c>
      <c r="J13" s="50">
        <f t="shared" si="1"/>
        <v>620.73</v>
      </c>
      <c r="K13" s="12"/>
    </row>
    <row r="14" spans="1:11">
      <c r="A14" s="67" t="s">
        <v>104</v>
      </c>
      <c r="B14" s="77" t="s">
        <v>79</v>
      </c>
      <c r="C14" s="78"/>
      <c r="D14" s="10" t="s">
        <v>71</v>
      </c>
      <c r="E14" s="10">
        <v>2</v>
      </c>
      <c r="F14" s="7" t="s">
        <v>80</v>
      </c>
      <c r="G14" s="25">
        <v>21</v>
      </c>
      <c r="H14" s="38">
        <v>188</v>
      </c>
      <c r="I14" s="38">
        <f t="shared" si="0"/>
        <v>227.48</v>
      </c>
      <c r="J14" s="50">
        <f t="shared" si="1"/>
        <v>454.96</v>
      </c>
      <c r="K14" s="12"/>
    </row>
    <row r="15" spans="1:11">
      <c r="A15" s="67" t="s">
        <v>105</v>
      </c>
      <c r="B15" s="77" t="s">
        <v>81</v>
      </c>
      <c r="C15" s="78"/>
      <c r="D15" s="10" t="s">
        <v>71</v>
      </c>
      <c r="E15" s="10">
        <v>6000</v>
      </c>
      <c r="F15" s="7" t="s">
        <v>82</v>
      </c>
      <c r="G15" s="25">
        <v>21</v>
      </c>
      <c r="H15" s="38">
        <v>2.5000000000000001E-2</v>
      </c>
      <c r="I15" s="38">
        <f t="shared" si="0"/>
        <v>3.0249999999999999E-2</v>
      </c>
      <c r="J15" s="50">
        <f t="shared" si="1"/>
        <v>181.5</v>
      </c>
      <c r="K15" s="12"/>
    </row>
    <row r="16" spans="1:11">
      <c r="A16" s="67" t="s">
        <v>114</v>
      </c>
      <c r="B16" s="77" t="s">
        <v>87</v>
      </c>
      <c r="C16" s="78"/>
      <c r="D16" s="10" t="s">
        <v>71</v>
      </c>
      <c r="E16" s="10">
        <v>5</v>
      </c>
      <c r="F16" s="7" t="s">
        <v>88</v>
      </c>
      <c r="G16" s="25">
        <v>21</v>
      </c>
      <c r="H16" s="38">
        <v>4.3499999999999996</v>
      </c>
      <c r="I16" s="38">
        <f t="shared" si="0"/>
        <v>5.2634999999999996</v>
      </c>
      <c r="J16" s="50">
        <f t="shared" si="1"/>
        <v>26.317499999999999</v>
      </c>
      <c r="K16" s="12"/>
    </row>
    <row r="17" spans="1:11" ht="30">
      <c r="A17" s="67" t="s">
        <v>106</v>
      </c>
      <c r="B17" s="77" t="s">
        <v>90</v>
      </c>
      <c r="C17" s="78"/>
      <c r="D17" s="10" t="s">
        <v>86</v>
      </c>
      <c r="E17" s="10">
        <v>3</v>
      </c>
      <c r="F17" s="7" t="s">
        <v>94</v>
      </c>
      <c r="G17" s="25">
        <v>21</v>
      </c>
      <c r="H17" s="38">
        <v>49</v>
      </c>
      <c r="I17" s="38">
        <f t="shared" si="0"/>
        <v>59.29</v>
      </c>
      <c r="J17" s="50">
        <f t="shared" si="1"/>
        <v>177.87</v>
      </c>
      <c r="K17" s="12"/>
    </row>
    <row r="18" spans="1:11">
      <c r="A18" s="67" t="s">
        <v>115</v>
      </c>
      <c r="B18" s="77" t="s">
        <v>91</v>
      </c>
      <c r="C18" s="78"/>
      <c r="D18" s="10" t="s">
        <v>71</v>
      </c>
      <c r="E18" s="10">
        <v>10</v>
      </c>
      <c r="F18" s="7" t="s">
        <v>92</v>
      </c>
      <c r="G18" s="25">
        <v>21</v>
      </c>
      <c r="H18" s="38">
        <v>5.95</v>
      </c>
      <c r="I18" s="38">
        <f t="shared" si="0"/>
        <v>7.1994999999999996</v>
      </c>
      <c r="J18" s="50">
        <f t="shared" si="1"/>
        <v>71.99499999999999</v>
      </c>
      <c r="K18" s="12"/>
    </row>
    <row r="19" spans="1:11">
      <c r="A19" s="67" t="s">
        <v>107</v>
      </c>
      <c r="B19" s="77" t="s">
        <v>91</v>
      </c>
      <c r="C19" s="78"/>
      <c r="D19" s="10" t="s">
        <v>71</v>
      </c>
      <c r="E19" s="10">
        <v>10</v>
      </c>
      <c r="F19" s="7" t="s">
        <v>93</v>
      </c>
      <c r="G19" s="25">
        <v>21</v>
      </c>
      <c r="H19" s="38">
        <v>8.3000000000000007</v>
      </c>
      <c r="I19" s="38">
        <f t="shared" si="0"/>
        <v>10.043000000000001</v>
      </c>
      <c r="J19" s="50">
        <f t="shared" si="1"/>
        <v>100.43</v>
      </c>
      <c r="K19" s="12"/>
    </row>
    <row r="20" spans="1:11" ht="30">
      <c r="A20" s="67" t="s">
        <v>108</v>
      </c>
      <c r="B20" s="77" t="s">
        <v>5</v>
      </c>
      <c r="C20" s="78"/>
      <c r="D20" s="10" t="s">
        <v>71</v>
      </c>
      <c r="E20" s="10">
        <v>120</v>
      </c>
      <c r="F20" s="7" t="s">
        <v>6</v>
      </c>
      <c r="G20" s="25">
        <v>5</v>
      </c>
      <c r="H20" s="38">
        <v>5.15</v>
      </c>
      <c r="I20" s="38">
        <f t="shared" si="0"/>
        <v>5.4075000000000006</v>
      </c>
      <c r="J20" s="50">
        <f t="shared" si="1"/>
        <v>648.90000000000009</v>
      </c>
      <c r="K20" s="12"/>
    </row>
    <row r="22" spans="1:11" ht="60">
      <c r="A22" s="20" t="s">
        <v>62</v>
      </c>
      <c r="B22" s="20" t="s">
        <v>63</v>
      </c>
      <c r="C22" s="20" t="s">
        <v>64</v>
      </c>
      <c r="D22" s="20" t="s">
        <v>65</v>
      </c>
      <c r="E22" s="20" t="s">
        <v>66</v>
      </c>
      <c r="F22" s="20" t="s">
        <v>67</v>
      </c>
      <c r="G22" s="34" t="s">
        <v>3</v>
      </c>
      <c r="H22" s="37" t="s">
        <v>58</v>
      </c>
      <c r="I22" s="37" t="s">
        <v>59</v>
      </c>
      <c r="J22" s="48" t="s">
        <v>60</v>
      </c>
      <c r="K22" s="34" t="s">
        <v>68</v>
      </c>
    </row>
    <row r="23" spans="1:11">
      <c r="A23" s="91" t="s">
        <v>116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ht="45">
      <c r="A24" s="25" t="s">
        <v>117</v>
      </c>
      <c r="B24" s="7" t="s">
        <v>95</v>
      </c>
      <c r="C24" s="2"/>
      <c r="D24" s="10" t="s">
        <v>89</v>
      </c>
      <c r="E24" s="10">
        <v>8</v>
      </c>
      <c r="F24" s="7" t="s">
        <v>96</v>
      </c>
      <c r="G24" s="25"/>
      <c r="H24" s="38"/>
      <c r="I24" s="38"/>
      <c r="J24" s="49"/>
      <c r="K24" s="12"/>
    </row>
    <row r="25" spans="1:11">
      <c r="A25" s="25" t="s">
        <v>118</v>
      </c>
      <c r="B25" s="7" t="s">
        <v>97</v>
      </c>
      <c r="C25" s="2"/>
      <c r="D25" s="10" t="s">
        <v>89</v>
      </c>
      <c r="E25" s="10">
        <v>39</v>
      </c>
      <c r="F25" s="2"/>
      <c r="G25" s="25"/>
      <c r="H25" s="38"/>
      <c r="I25" s="38"/>
      <c r="J25" s="49"/>
      <c r="K25" s="12"/>
    </row>
    <row r="26" spans="1:11">
      <c r="A26" s="25" t="s">
        <v>119</v>
      </c>
      <c r="B26" s="7" t="s">
        <v>0</v>
      </c>
      <c r="C26" s="2"/>
      <c r="D26" s="10" t="s">
        <v>55</v>
      </c>
      <c r="E26" s="10">
        <v>145</v>
      </c>
      <c r="F26" s="7" t="s">
        <v>1</v>
      </c>
      <c r="G26" s="25"/>
      <c r="H26" s="38"/>
      <c r="I26" s="38"/>
      <c r="J26" s="49"/>
      <c r="K26" s="12"/>
    </row>
    <row r="27" spans="1:11">
      <c r="A27" s="92" t="s">
        <v>120</v>
      </c>
      <c r="B27" s="92"/>
      <c r="C27" s="92"/>
      <c r="D27" s="92"/>
      <c r="E27" s="92"/>
      <c r="F27" s="92"/>
      <c r="G27" s="92"/>
      <c r="H27" s="92"/>
      <c r="I27" s="92"/>
      <c r="J27" s="50">
        <v>1216.32</v>
      </c>
      <c r="K27" s="17"/>
    </row>
    <row r="29" spans="1:11">
      <c r="A29" s="76" t="s">
        <v>211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>
      <c r="A30" s="3"/>
      <c r="B30" s="4"/>
      <c r="C30" s="4"/>
      <c r="D30" s="4"/>
      <c r="E30" s="4"/>
      <c r="F30" s="5"/>
      <c r="G30" s="59"/>
      <c r="H30" s="39"/>
      <c r="I30" s="62"/>
      <c r="J30" s="63"/>
      <c r="K30" s="15"/>
    </row>
    <row r="31" spans="1:11" ht="60">
      <c r="A31" s="1" t="s">
        <v>62</v>
      </c>
      <c r="B31" s="73" t="s">
        <v>63</v>
      </c>
      <c r="C31" s="73"/>
      <c r="D31" s="6" t="s">
        <v>121</v>
      </c>
      <c r="E31" s="6" t="s">
        <v>66</v>
      </c>
      <c r="F31" s="6" t="s">
        <v>67</v>
      </c>
      <c r="G31" s="31" t="s">
        <v>122</v>
      </c>
      <c r="H31" s="40" t="s">
        <v>123</v>
      </c>
      <c r="I31" s="40" t="s">
        <v>124</v>
      </c>
      <c r="J31" s="51" t="s">
        <v>125</v>
      </c>
      <c r="K31" s="31" t="s">
        <v>126</v>
      </c>
    </row>
    <row r="32" spans="1:11">
      <c r="A32" s="74" t="s">
        <v>212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1:13">
      <c r="A33" s="9" t="s">
        <v>213</v>
      </c>
      <c r="B33" s="75" t="s">
        <v>127</v>
      </c>
      <c r="C33" s="75"/>
      <c r="D33" s="10" t="s">
        <v>128</v>
      </c>
      <c r="E33" s="10">
        <v>500</v>
      </c>
      <c r="F33" s="7" t="s">
        <v>129</v>
      </c>
      <c r="G33" s="25"/>
      <c r="H33" s="41"/>
      <c r="I33" s="38"/>
      <c r="J33" s="49"/>
      <c r="K33" s="12"/>
    </row>
    <row r="34" spans="1:13">
      <c r="A34" s="9" t="s">
        <v>214</v>
      </c>
      <c r="B34" s="75" t="s">
        <v>130</v>
      </c>
      <c r="C34" s="75"/>
      <c r="D34" s="10" t="s">
        <v>128</v>
      </c>
      <c r="E34" s="10">
        <v>500</v>
      </c>
      <c r="F34" s="7" t="s">
        <v>129</v>
      </c>
      <c r="G34" s="25"/>
      <c r="H34" s="41"/>
      <c r="I34" s="38"/>
      <c r="J34" s="49"/>
      <c r="K34" s="12"/>
    </row>
    <row r="35" spans="1:13">
      <c r="A35" s="9" t="s">
        <v>215</v>
      </c>
      <c r="B35" s="75" t="s">
        <v>131</v>
      </c>
      <c r="C35" s="75"/>
      <c r="D35" s="10" t="s">
        <v>128</v>
      </c>
      <c r="E35" s="10">
        <v>500</v>
      </c>
      <c r="F35" s="7" t="s">
        <v>129</v>
      </c>
      <c r="G35" s="25"/>
      <c r="H35" s="41"/>
      <c r="I35" s="38"/>
      <c r="J35" s="49"/>
      <c r="K35" s="12"/>
    </row>
    <row r="36" spans="1:13" s="26" customFormat="1">
      <c r="A36" s="72" t="s">
        <v>216</v>
      </c>
      <c r="B36" s="72"/>
      <c r="C36" s="72"/>
      <c r="D36" s="72"/>
      <c r="E36" s="72"/>
      <c r="F36" s="72"/>
      <c r="G36" s="72"/>
      <c r="H36" s="72"/>
      <c r="I36" s="72"/>
      <c r="J36" s="50">
        <v>85.05</v>
      </c>
      <c r="K36" s="17"/>
      <c r="M36" s="23"/>
    </row>
    <row r="37" spans="1:13">
      <c r="A37" s="3"/>
      <c r="B37" s="4"/>
      <c r="C37" s="4"/>
      <c r="D37" s="4"/>
      <c r="E37" s="4"/>
      <c r="F37" s="5"/>
      <c r="G37" s="59"/>
      <c r="H37" s="39"/>
      <c r="I37" s="62"/>
      <c r="J37" s="63"/>
      <c r="K37" s="15"/>
    </row>
    <row r="38" spans="1:13" ht="60">
      <c r="A38" s="1" t="s">
        <v>62</v>
      </c>
      <c r="B38" s="73" t="s">
        <v>63</v>
      </c>
      <c r="C38" s="73"/>
      <c r="D38" s="6" t="s">
        <v>121</v>
      </c>
      <c r="E38" s="6" t="s">
        <v>66</v>
      </c>
      <c r="F38" s="6" t="s">
        <v>67</v>
      </c>
      <c r="G38" s="31" t="s">
        <v>122</v>
      </c>
      <c r="H38" s="40" t="s">
        <v>123</v>
      </c>
      <c r="I38" s="40" t="s">
        <v>124</v>
      </c>
      <c r="J38" s="51" t="s">
        <v>125</v>
      </c>
      <c r="K38" s="31" t="s">
        <v>126</v>
      </c>
    </row>
    <row r="39" spans="1:13">
      <c r="A39" s="74" t="s">
        <v>217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1:13" ht="30">
      <c r="A40" s="9" t="s">
        <v>218</v>
      </c>
      <c r="B40" s="75" t="s">
        <v>133</v>
      </c>
      <c r="C40" s="75"/>
      <c r="D40" s="10" t="s">
        <v>71</v>
      </c>
      <c r="E40" s="10">
        <v>4000</v>
      </c>
      <c r="F40" s="7" t="s">
        <v>134</v>
      </c>
      <c r="G40" s="25"/>
      <c r="H40" s="41"/>
      <c r="I40" s="38"/>
      <c r="J40" s="49"/>
      <c r="K40" s="12"/>
    </row>
    <row r="41" spans="1:13" ht="30">
      <c r="A41" s="9" t="s">
        <v>219</v>
      </c>
      <c r="B41" s="75" t="s">
        <v>133</v>
      </c>
      <c r="C41" s="75"/>
      <c r="D41" s="10" t="s">
        <v>71</v>
      </c>
      <c r="E41" s="10">
        <v>500</v>
      </c>
      <c r="F41" s="7" t="s">
        <v>135</v>
      </c>
      <c r="G41" s="25"/>
      <c r="H41" s="41"/>
      <c r="I41" s="38"/>
      <c r="J41" s="49"/>
      <c r="K41" s="12"/>
    </row>
    <row r="42" spans="1:13" ht="30">
      <c r="A42" s="9" t="s">
        <v>220</v>
      </c>
      <c r="B42" s="75" t="s">
        <v>136</v>
      </c>
      <c r="C42" s="75"/>
      <c r="D42" s="10" t="s">
        <v>71</v>
      </c>
      <c r="E42" s="10">
        <v>3000</v>
      </c>
      <c r="F42" s="7" t="s">
        <v>137</v>
      </c>
      <c r="G42" s="25"/>
      <c r="H42" s="41"/>
      <c r="I42" s="38"/>
      <c r="J42" s="49"/>
      <c r="K42" s="12"/>
    </row>
    <row r="43" spans="1:13">
      <c r="A43" s="72" t="s">
        <v>221</v>
      </c>
      <c r="B43" s="72"/>
      <c r="C43" s="72"/>
      <c r="D43" s="72"/>
      <c r="E43" s="72"/>
      <c r="F43" s="72"/>
      <c r="G43" s="72"/>
      <c r="H43" s="72"/>
      <c r="I43" s="72"/>
      <c r="J43" s="50">
        <v>3760.96</v>
      </c>
      <c r="K43" s="12"/>
    </row>
    <row r="44" spans="1:13">
      <c r="A44" s="3"/>
      <c r="B44" s="4"/>
      <c r="C44" s="4"/>
      <c r="D44" s="4"/>
      <c r="E44" s="4"/>
      <c r="F44" s="5"/>
      <c r="G44" s="59"/>
      <c r="H44" s="39"/>
      <c r="I44" s="62"/>
      <c r="J44" s="63"/>
      <c r="K44" s="15"/>
    </row>
    <row r="45" spans="1:13" ht="60">
      <c r="A45" s="1" t="s">
        <v>62</v>
      </c>
      <c r="B45" s="73" t="s">
        <v>63</v>
      </c>
      <c r="C45" s="73"/>
      <c r="D45" s="6" t="s">
        <v>121</v>
      </c>
      <c r="E45" s="6" t="s">
        <v>66</v>
      </c>
      <c r="F45" s="6" t="s">
        <v>67</v>
      </c>
      <c r="G45" s="31" t="s">
        <v>122</v>
      </c>
      <c r="H45" s="40" t="s">
        <v>123</v>
      </c>
      <c r="I45" s="40" t="s">
        <v>124</v>
      </c>
      <c r="J45" s="51" t="s">
        <v>125</v>
      </c>
      <c r="K45" s="31" t="s">
        <v>126</v>
      </c>
    </row>
    <row r="46" spans="1:13">
      <c r="A46" s="74" t="s">
        <v>222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1:13" ht="30">
      <c r="A47" s="9" t="s">
        <v>223</v>
      </c>
      <c r="B47" s="75" t="s">
        <v>138</v>
      </c>
      <c r="C47" s="75"/>
      <c r="D47" s="10" t="s">
        <v>2</v>
      </c>
      <c r="E47" s="10">
        <v>600</v>
      </c>
      <c r="F47" s="7" t="s">
        <v>139</v>
      </c>
      <c r="G47" s="25"/>
      <c r="H47" s="41"/>
      <c r="I47" s="38"/>
      <c r="J47" s="49"/>
      <c r="K47" s="12"/>
    </row>
    <row r="48" spans="1:13" ht="30">
      <c r="A48" s="9" t="s">
        <v>224</v>
      </c>
      <c r="B48" s="75" t="s">
        <v>140</v>
      </c>
      <c r="C48" s="75"/>
      <c r="D48" s="10" t="s">
        <v>70</v>
      </c>
      <c r="E48" s="10">
        <v>10</v>
      </c>
      <c r="F48" s="7" t="s">
        <v>141</v>
      </c>
      <c r="G48" s="25"/>
      <c r="H48" s="41"/>
      <c r="I48" s="38"/>
      <c r="J48" s="49"/>
      <c r="K48" s="12"/>
    </row>
    <row r="49" spans="1:11">
      <c r="A49" s="72" t="s">
        <v>225</v>
      </c>
      <c r="B49" s="72"/>
      <c r="C49" s="72"/>
      <c r="D49" s="72"/>
      <c r="E49" s="72"/>
      <c r="F49" s="72"/>
      <c r="G49" s="72"/>
      <c r="H49" s="72"/>
      <c r="I49" s="72"/>
      <c r="J49" s="50">
        <v>242.1</v>
      </c>
      <c r="K49" s="12"/>
    </row>
    <row r="50" spans="1:11">
      <c r="A50" s="3"/>
      <c r="B50" s="4"/>
      <c r="C50" s="4"/>
      <c r="D50" s="4"/>
      <c r="E50" s="4"/>
      <c r="F50" s="5"/>
      <c r="G50" s="59"/>
      <c r="H50" s="39"/>
      <c r="I50" s="62"/>
      <c r="J50" s="63"/>
      <c r="K50" s="15"/>
    </row>
    <row r="51" spans="1:11">
      <c r="A51" s="3"/>
      <c r="B51" s="4"/>
      <c r="C51" s="4"/>
      <c r="D51" s="4"/>
      <c r="E51" s="4"/>
      <c r="F51" s="5"/>
      <c r="G51" s="59"/>
      <c r="H51" s="39"/>
      <c r="I51" s="62"/>
      <c r="J51" s="63"/>
      <c r="K51" s="15"/>
    </row>
    <row r="52" spans="1:11" ht="60">
      <c r="A52" s="1" t="s">
        <v>62</v>
      </c>
      <c r="B52" s="73" t="s">
        <v>63</v>
      </c>
      <c r="C52" s="73"/>
      <c r="D52" s="6" t="s">
        <v>121</v>
      </c>
      <c r="E52" s="6" t="s">
        <v>66</v>
      </c>
      <c r="F52" s="6" t="s">
        <v>67</v>
      </c>
      <c r="G52" s="31" t="s">
        <v>122</v>
      </c>
      <c r="H52" s="40" t="s">
        <v>123</v>
      </c>
      <c r="I52" s="40" t="s">
        <v>124</v>
      </c>
      <c r="J52" s="51" t="s">
        <v>125</v>
      </c>
      <c r="K52" s="31" t="s">
        <v>126</v>
      </c>
    </row>
    <row r="53" spans="1:11">
      <c r="A53" s="74" t="s">
        <v>226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 ht="33">
      <c r="A54" s="9" t="s">
        <v>227</v>
      </c>
      <c r="B54" s="75" t="s">
        <v>142</v>
      </c>
      <c r="C54" s="75"/>
      <c r="D54" s="10" t="s">
        <v>71</v>
      </c>
      <c r="E54" s="10">
        <v>2000</v>
      </c>
      <c r="F54" s="7" t="s">
        <v>300</v>
      </c>
      <c r="G54" s="25"/>
      <c r="H54" s="41"/>
      <c r="I54" s="38"/>
      <c r="J54" s="49"/>
      <c r="K54" s="12"/>
    </row>
    <row r="55" spans="1:11" ht="78">
      <c r="A55" s="9" t="s">
        <v>228</v>
      </c>
      <c r="B55" s="75" t="s">
        <v>143</v>
      </c>
      <c r="C55" s="75"/>
      <c r="D55" s="10" t="s">
        <v>71</v>
      </c>
      <c r="E55" s="10">
        <v>20</v>
      </c>
      <c r="F55" s="7" t="s">
        <v>301</v>
      </c>
      <c r="G55" s="25"/>
      <c r="H55" s="41"/>
      <c r="I55" s="38"/>
      <c r="J55" s="49"/>
      <c r="K55" s="12"/>
    </row>
    <row r="56" spans="1:11">
      <c r="A56" s="72" t="s">
        <v>229</v>
      </c>
      <c r="B56" s="72"/>
      <c r="C56" s="72"/>
      <c r="D56" s="72"/>
      <c r="E56" s="72"/>
      <c r="F56" s="72"/>
      <c r="G56" s="72"/>
      <c r="H56" s="72"/>
      <c r="I56" s="72"/>
      <c r="J56" s="50">
        <v>3279.83</v>
      </c>
      <c r="K56" s="12"/>
    </row>
    <row r="57" spans="1:11">
      <c r="A57" s="3"/>
      <c r="B57" s="4"/>
      <c r="C57" s="4"/>
      <c r="D57" s="4"/>
      <c r="E57" s="4"/>
      <c r="F57" s="5"/>
      <c r="G57" s="59"/>
      <c r="H57" s="39"/>
      <c r="I57" s="62"/>
      <c r="J57" s="63"/>
      <c r="K57" s="15"/>
    </row>
    <row r="58" spans="1:11" ht="60">
      <c r="A58" s="1" t="s">
        <v>62</v>
      </c>
      <c r="B58" s="6" t="s">
        <v>63</v>
      </c>
      <c r="C58" s="6" t="s">
        <v>64</v>
      </c>
      <c r="D58" s="6" t="s">
        <v>121</v>
      </c>
      <c r="E58" s="6" t="s">
        <v>66</v>
      </c>
      <c r="F58" s="6" t="s">
        <v>67</v>
      </c>
      <c r="G58" s="31" t="s">
        <v>122</v>
      </c>
      <c r="H58" s="40" t="s">
        <v>123</v>
      </c>
      <c r="I58" s="40" t="s">
        <v>124</v>
      </c>
      <c r="J58" s="51" t="s">
        <v>125</v>
      </c>
      <c r="K58" s="31" t="s">
        <v>126</v>
      </c>
    </row>
    <row r="59" spans="1:11">
      <c r="A59" s="74" t="s">
        <v>230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1:11" ht="60">
      <c r="A60" s="9" t="s">
        <v>231</v>
      </c>
      <c r="B60" s="7" t="s">
        <v>144</v>
      </c>
      <c r="C60" s="2"/>
      <c r="D60" s="10" t="s">
        <v>145</v>
      </c>
      <c r="E60" s="10">
        <v>1500</v>
      </c>
      <c r="F60" s="7" t="s">
        <v>146</v>
      </c>
      <c r="G60" s="25"/>
      <c r="H60" s="41"/>
      <c r="I60" s="38"/>
      <c r="J60" s="49"/>
      <c r="K60" s="12"/>
    </row>
    <row r="61" spans="1:11" ht="60">
      <c r="A61" s="9" t="s">
        <v>232</v>
      </c>
      <c r="B61" s="7" t="s">
        <v>144</v>
      </c>
      <c r="C61" s="2"/>
      <c r="D61" s="10" t="s">
        <v>145</v>
      </c>
      <c r="E61" s="10">
        <v>1500</v>
      </c>
      <c r="F61" s="7" t="s">
        <v>147</v>
      </c>
      <c r="G61" s="25"/>
      <c r="H61" s="41"/>
      <c r="I61" s="38"/>
      <c r="J61" s="49"/>
      <c r="K61" s="12"/>
    </row>
    <row r="62" spans="1:11" ht="138">
      <c r="A62" s="9" t="s">
        <v>233</v>
      </c>
      <c r="B62" s="7" t="s">
        <v>148</v>
      </c>
      <c r="C62" s="2"/>
      <c r="D62" s="10" t="s">
        <v>71</v>
      </c>
      <c r="E62" s="10">
        <v>200</v>
      </c>
      <c r="F62" s="7" t="s">
        <v>302</v>
      </c>
      <c r="G62" s="25"/>
      <c r="H62" s="41"/>
      <c r="I62" s="38"/>
      <c r="J62" s="49"/>
      <c r="K62" s="12"/>
    </row>
    <row r="63" spans="1:11">
      <c r="A63" s="72" t="s">
        <v>234</v>
      </c>
      <c r="B63" s="72"/>
      <c r="C63" s="72"/>
      <c r="D63" s="72"/>
      <c r="E63" s="72"/>
      <c r="F63" s="72"/>
      <c r="G63" s="72"/>
      <c r="H63" s="72"/>
      <c r="I63" s="72"/>
      <c r="J63" s="50">
        <v>3025.54</v>
      </c>
      <c r="K63" s="12"/>
    </row>
    <row r="64" spans="1:11">
      <c r="A64" s="3"/>
      <c r="B64" s="4"/>
      <c r="C64" s="4"/>
      <c r="D64" s="4"/>
      <c r="E64" s="4"/>
      <c r="F64" s="5"/>
      <c r="G64" s="59"/>
      <c r="H64" s="39"/>
      <c r="I64" s="62"/>
      <c r="J64" s="63"/>
      <c r="K64" s="15"/>
    </row>
    <row r="65" spans="1:11" ht="60">
      <c r="A65" s="1" t="s">
        <v>62</v>
      </c>
      <c r="B65" s="6" t="s">
        <v>63</v>
      </c>
      <c r="C65" s="6" t="s">
        <v>64</v>
      </c>
      <c r="D65" s="6" t="s">
        <v>121</v>
      </c>
      <c r="E65" s="6" t="s">
        <v>149</v>
      </c>
      <c r="F65" s="6" t="s">
        <v>67</v>
      </c>
      <c r="G65" s="31" t="s">
        <v>122</v>
      </c>
      <c r="H65" s="40" t="s">
        <v>123</v>
      </c>
      <c r="I65" s="40" t="s">
        <v>124</v>
      </c>
      <c r="J65" s="51" t="s">
        <v>125</v>
      </c>
      <c r="K65" s="31" t="s">
        <v>126</v>
      </c>
    </row>
    <row r="66" spans="1:11">
      <c r="A66" s="68" t="s">
        <v>36</v>
      </c>
      <c r="B66" s="69" t="s">
        <v>150</v>
      </c>
      <c r="C66" s="2"/>
      <c r="D66" s="10" t="s">
        <v>2</v>
      </c>
      <c r="E66" s="10">
        <v>2000</v>
      </c>
      <c r="F66" s="7" t="s">
        <v>151</v>
      </c>
      <c r="G66" s="25">
        <v>21</v>
      </c>
      <c r="H66" s="41">
        <v>0.16</v>
      </c>
      <c r="I66" s="38">
        <f t="shared" ref="I66" si="2">H66*((100+G66)/100)</f>
        <v>0.19359999999999999</v>
      </c>
      <c r="J66" s="50">
        <f t="shared" ref="J66" si="3">I66*E66</f>
        <v>387.2</v>
      </c>
      <c r="K66" s="12"/>
    </row>
    <row r="67" spans="1:11" ht="30">
      <c r="A67" s="68" t="s">
        <v>37</v>
      </c>
      <c r="B67" s="69" t="s">
        <v>152</v>
      </c>
      <c r="C67" s="2"/>
      <c r="D67" s="10" t="s">
        <v>71</v>
      </c>
      <c r="E67" s="10">
        <v>7</v>
      </c>
      <c r="F67" s="7" t="s">
        <v>153</v>
      </c>
      <c r="G67" s="25">
        <v>21</v>
      </c>
      <c r="H67" s="41">
        <v>22</v>
      </c>
      <c r="I67" s="38">
        <f t="shared" ref="I67" si="4">H67*((100+G67)/100)</f>
        <v>26.619999999999997</v>
      </c>
      <c r="J67" s="50">
        <f t="shared" ref="J67" si="5">I67*E67</f>
        <v>186.33999999999997</v>
      </c>
      <c r="K67" s="12"/>
    </row>
    <row r="68" spans="1:11">
      <c r="A68" s="68" t="s">
        <v>38</v>
      </c>
      <c r="B68" s="69" t="s">
        <v>154</v>
      </c>
      <c r="C68" s="2"/>
      <c r="D68" s="10" t="s">
        <v>71</v>
      </c>
      <c r="E68" s="10">
        <v>200</v>
      </c>
      <c r="F68" s="7" t="s">
        <v>128</v>
      </c>
      <c r="G68" s="25">
        <v>5</v>
      </c>
      <c r="H68" s="41">
        <v>0.29599999999999999</v>
      </c>
      <c r="I68" s="38">
        <f t="shared" ref="I68:I71" si="6">H68*((100+G68)/100)</f>
        <v>0.31080000000000002</v>
      </c>
      <c r="J68" s="50">
        <f t="shared" ref="J68:J71" si="7">I68*E68</f>
        <v>62.160000000000004</v>
      </c>
      <c r="K68" s="12"/>
    </row>
    <row r="69" spans="1:11">
      <c r="A69" s="68" t="s">
        <v>39</v>
      </c>
      <c r="B69" s="69" t="s">
        <v>155</v>
      </c>
      <c r="C69" s="2"/>
      <c r="D69" s="10" t="s">
        <v>71</v>
      </c>
      <c r="E69" s="10">
        <v>6</v>
      </c>
      <c r="F69" s="7" t="s">
        <v>156</v>
      </c>
      <c r="G69" s="25">
        <v>5</v>
      </c>
      <c r="H69" s="41">
        <v>12.58</v>
      </c>
      <c r="I69" s="38">
        <f t="shared" si="6"/>
        <v>13.209000000000001</v>
      </c>
      <c r="J69" s="50">
        <f t="shared" si="7"/>
        <v>79.254000000000005</v>
      </c>
      <c r="K69" s="12"/>
    </row>
    <row r="70" spans="1:11" ht="60">
      <c r="A70" s="68" t="s">
        <v>40</v>
      </c>
      <c r="B70" s="69" t="s">
        <v>157</v>
      </c>
      <c r="C70" s="2"/>
      <c r="D70" s="10" t="s">
        <v>71</v>
      </c>
      <c r="E70" s="10">
        <v>300</v>
      </c>
      <c r="F70" s="7" t="s">
        <v>158</v>
      </c>
      <c r="G70" s="25">
        <v>5</v>
      </c>
      <c r="H70" s="41">
        <v>0.66600000000000004</v>
      </c>
      <c r="I70" s="38">
        <f t="shared" si="6"/>
        <v>0.69930000000000003</v>
      </c>
      <c r="J70" s="50">
        <f t="shared" si="7"/>
        <v>209.79000000000002</v>
      </c>
      <c r="K70" s="12"/>
    </row>
    <row r="71" spans="1:11" ht="30">
      <c r="A71" s="68" t="s">
        <v>41</v>
      </c>
      <c r="B71" s="69" t="s">
        <v>160</v>
      </c>
      <c r="C71" s="2"/>
      <c r="D71" s="10" t="s">
        <v>71</v>
      </c>
      <c r="E71" s="10">
        <v>100</v>
      </c>
      <c r="F71" s="7" t="s">
        <v>159</v>
      </c>
      <c r="G71" s="25">
        <v>5</v>
      </c>
      <c r="H71" s="41">
        <v>0.48899999999999999</v>
      </c>
      <c r="I71" s="38">
        <f t="shared" si="6"/>
        <v>0.51344999999999996</v>
      </c>
      <c r="J71" s="50">
        <f t="shared" si="7"/>
        <v>51.344999999999999</v>
      </c>
      <c r="K71" s="12"/>
    </row>
    <row r="72" spans="1:11" ht="30">
      <c r="A72" s="68" t="s">
        <v>42</v>
      </c>
      <c r="B72" s="69" t="s">
        <v>161</v>
      </c>
      <c r="C72" s="2"/>
      <c r="D72" s="10" t="s">
        <v>71</v>
      </c>
      <c r="E72" s="10">
        <v>2000</v>
      </c>
      <c r="F72" s="7" t="s">
        <v>159</v>
      </c>
      <c r="G72" s="25">
        <v>5</v>
      </c>
      <c r="H72" s="41">
        <v>0.51800000000000002</v>
      </c>
      <c r="I72" s="38">
        <f t="shared" ref="I72" si="8">H72*((100+G72)/100)</f>
        <v>0.54390000000000005</v>
      </c>
      <c r="J72" s="50">
        <f t="shared" ref="J72" si="9">I72*E72</f>
        <v>1087.8000000000002</v>
      </c>
      <c r="K72" s="12"/>
    </row>
    <row r="73" spans="1:11" ht="75">
      <c r="A73" s="68" t="s">
        <v>43</v>
      </c>
      <c r="B73" s="69" t="s">
        <v>308</v>
      </c>
      <c r="C73" s="2"/>
      <c r="D73" s="10" t="s">
        <v>132</v>
      </c>
      <c r="E73" s="10">
        <v>5</v>
      </c>
      <c r="F73" s="7" t="s">
        <v>162</v>
      </c>
      <c r="G73" s="25">
        <v>5</v>
      </c>
      <c r="H73" s="41">
        <v>123.5</v>
      </c>
      <c r="I73" s="38">
        <f t="shared" ref="I73:I74" si="10">H73*((100+G73)/100)</f>
        <v>129.67500000000001</v>
      </c>
      <c r="J73" s="50">
        <f t="shared" ref="J73:J74" si="11">I73*E73</f>
        <v>648.375</v>
      </c>
      <c r="K73" s="12"/>
    </row>
    <row r="74" spans="1:11" ht="60">
      <c r="A74" s="68" t="s">
        <v>44</v>
      </c>
      <c r="B74" s="69" t="s">
        <v>163</v>
      </c>
      <c r="C74" s="2"/>
      <c r="D74" s="10" t="s">
        <v>71</v>
      </c>
      <c r="E74" s="10">
        <v>3000</v>
      </c>
      <c r="F74" s="7" t="s">
        <v>164</v>
      </c>
      <c r="G74" s="25">
        <v>5</v>
      </c>
      <c r="H74" s="41">
        <v>1.7</v>
      </c>
      <c r="I74" s="38">
        <f t="shared" si="10"/>
        <v>1.7849999999999999</v>
      </c>
      <c r="J74" s="50">
        <f t="shared" si="11"/>
        <v>5355</v>
      </c>
      <c r="K74" s="12"/>
    </row>
    <row r="75" spans="1:11" ht="75">
      <c r="A75" s="68" t="s">
        <v>235</v>
      </c>
      <c r="B75" s="69" t="s">
        <v>165</v>
      </c>
      <c r="C75" s="2"/>
      <c r="D75" s="10" t="s">
        <v>71</v>
      </c>
      <c r="E75" s="10">
        <v>8500</v>
      </c>
      <c r="F75" s="7" t="s">
        <v>166</v>
      </c>
      <c r="G75" s="25">
        <v>5</v>
      </c>
      <c r="H75" s="41">
        <v>1.1544000000000001</v>
      </c>
      <c r="I75" s="38">
        <f t="shared" ref="I75:I78" si="12">H75*((100+G75)/100)</f>
        <v>1.2121200000000001</v>
      </c>
      <c r="J75" s="50">
        <f t="shared" ref="J75:J78" si="13">I75*E75</f>
        <v>10303.02</v>
      </c>
      <c r="K75" s="12"/>
    </row>
    <row r="76" spans="1:11" ht="60">
      <c r="A76" s="68" t="s">
        <v>45</v>
      </c>
      <c r="B76" s="69" t="s">
        <v>167</v>
      </c>
      <c r="C76" s="2"/>
      <c r="D76" s="10" t="s">
        <v>71</v>
      </c>
      <c r="E76" s="10">
        <v>2000</v>
      </c>
      <c r="F76" s="7" t="s">
        <v>168</v>
      </c>
      <c r="G76" s="25">
        <v>5</v>
      </c>
      <c r="H76" s="41">
        <v>1.3912</v>
      </c>
      <c r="I76" s="38">
        <f t="shared" si="12"/>
        <v>1.4607600000000001</v>
      </c>
      <c r="J76" s="50">
        <f t="shared" si="13"/>
        <v>2921.52</v>
      </c>
      <c r="K76" s="12"/>
    </row>
    <row r="77" spans="1:11" ht="45">
      <c r="A77" s="68" t="s">
        <v>46</v>
      </c>
      <c r="B77" s="69" t="s">
        <v>169</v>
      </c>
      <c r="C77" s="2"/>
      <c r="D77" s="10" t="s">
        <v>71</v>
      </c>
      <c r="E77" s="10">
        <v>2000</v>
      </c>
      <c r="F77" s="7" t="s">
        <v>170</v>
      </c>
      <c r="G77" s="25">
        <v>5</v>
      </c>
      <c r="H77" s="41">
        <v>1.8056000000000001</v>
      </c>
      <c r="I77" s="38">
        <f t="shared" si="12"/>
        <v>1.8958800000000002</v>
      </c>
      <c r="J77" s="50">
        <f t="shared" si="13"/>
        <v>3791.7600000000007</v>
      </c>
      <c r="K77" s="12"/>
    </row>
    <row r="78" spans="1:11" ht="90">
      <c r="A78" s="68" t="s">
        <v>236</v>
      </c>
      <c r="B78" s="69" t="s">
        <v>171</v>
      </c>
      <c r="C78" s="2"/>
      <c r="D78" s="10" t="s">
        <v>71</v>
      </c>
      <c r="E78" s="10">
        <v>1200</v>
      </c>
      <c r="F78" s="7" t="s">
        <v>172</v>
      </c>
      <c r="G78" s="25">
        <v>5</v>
      </c>
      <c r="H78" s="41">
        <v>1.0804</v>
      </c>
      <c r="I78" s="38">
        <f t="shared" si="12"/>
        <v>1.13442</v>
      </c>
      <c r="J78" s="50">
        <f t="shared" si="13"/>
        <v>1361.3040000000001</v>
      </c>
      <c r="K78" s="12"/>
    </row>
    <row r="79" spans="1:11" ht="30">
      <c r="A79" s="68" t="s">
        <v>237</v>
      </c>
      <c r="B79" s="69" t="s">
        <v>173</v>
      </c>
      <c r="C79" s="2"/>
      <c r="D79" s="10" t="s">
        <v>71</v>
      </c>
      <c r="E79" s="10">
        <v>4000</v>
      </c>
      <c r="F79" s="7" t="s">
        <v>174</v>
      </c>
      <c r="G79" s="25">
        <v>5</v>
      </c>
      <c r="H79" s="41">
        <v>0.47360000000000002</v>
      </c>
      <c r="I79" s="38">
        <f t="shared" ref="I79:I81" si="14">H79*((100+G79)/100)</f>
        <v>0.49728000000000006</v>
      </c>
      <c r="J79" s="50">
        <f t="shared" ref="J79:J81" si="15">I79*E79</f>
        <v>1989.1200000000001</v>
      </c>
      <c r="K79" s="12"/>
    </row>
    <row r="80" spans="1:11" ht="60">
      <c r="A80" s="68" t="s">
        <v>238</v>
      </c>
      <c r="B80" s="69" t="s">
        <v>175</v>
      </c>
      <c r="C80" s="2"/>
      <c r="D80" s="10" t="s">
        <v>71</v>
      </c>
      <c r="E80" s="10">
        <v>3600</v>
      </c>
      <c r="F80" s="7" t="s">
        <v>176</v>
      </c>
      <c r="G80" s="25">
        <v>5</v>
      </c>
      <c r="H80" s="41">
        <v>0.50319999999999998</v>
      </c>
      <c r="I80" s="38">
        <f t="shared" si="14"/>
        <v>0.52836000000000005</v>
      </c>
      <c r="J80" s="50">
        <f t="shared" si="15"/>
        <v>1902.0960000000002</v>
      </c>
      <c r="K80" s="12"/>
    </row>
    <row r="81" spans="1:11" ht="30">
      <c r="A81" s="68" t="s">
        <v>239</v>
      </c>
      <c r="B81" s="69" t="s">
        <v>177</v>
      </c>
      <c r="C81" s="2"/>
      <c r="D81" s="10" t="s">
        <v>71</v>
      </c>
      <c r="E81" s="10">
        <v>15000</v>
      </c>
      <c r="F81" s="7" t="s">
        <v>178</v>
      </c>
      <c r="G81" s="25">
        <v>5</v>
      </c>
      <c r="H81" s="41">
        <v>0.42920000000000003</v>
      </c>
      <c r="I81" s="38">
        <f t="shared" si="14"/>
        <v>0.45066000000000006</v>
      </c>
      <c r="J81" s="50">
        <f t="shared" si="15"/>
        <v>6759.9000000000005</v>
      </c>
      <c r="K81" s="12"/>
    </row>
    <row r="82" spans="1:11" ht="30">
      <c r="A82" s="68" t="s">
        <v>240</v>
      </c>
      <c r="B82" s="69" t="s">
        <v>179</v>
      </c>
      <c r="C82" s="2"/>
      <c r="D82" s="10" t="s">
        <v>71</v>
      </c>
      <c r="E82" s="10">
        <v>6000</v>
      </c>
      <c r="F82" s="7" t="s">
        <v>180</v>
      </c>
      <c r="G82" s="25">
        <v>5</v>
      </c>
      <c r="H82" s="41">
        <v>0.39960000000000001</v>
      </c>
      <c r="I82" s="38">
        <f t="shared" ref="I82" si="16">H82*((100+G82)/100)</f>
        <v>0.41958000000000001</v>
      </c>
      <c r="J82" s="50">
        <f t="shared" ref="J82" si="17">I82*E82</f>
        <v>2517.48</v>
      </c>
      <c r="K82" s="12"/>
    </row>
    <row r="83" spans="1:11" ht="45">
      <c r="A83" s="68" t="s">
        <v>241</v>
      </c>
      <c r="B83" s="69" t="s">
        <v>181</v>
      </c>
      <c r="C83" s="2"/>
      <c r="D83" s="10" t="s">
        <v>71</v>
      </c>
      <c r="E83" s="10">
        <v>8000</v>
      </c>
      <c r="F83" s="7" t="s">
        <v>182</v>
      </c>
      <c r="G83" s="25">
        <v>5</v>
      </c>
      <c r="H83" s="41">
        <v>0.47360000000000002</v>
      </c>
      <c r="I83" s="38">
        <f t="shared" ref="I83" si="18">H83*((100+G83)/100)</f>
        <v>0.49728000000000006</v>
      </c>
      <c r="J83" s="50">
        <f t="shared" ref="J83" si="19">I83*E83</f>
        <v>3978.2400000000002</v>
      </c>
      <c r="K83" s="12"/>
    </row>
    <row r="84" spans="1:11" ht="30">
      <c r="A84" s="68" t="s">
        <v>242</v>
      </c>
      <c r="B84" s="69" t="s">
        <v>183</v>
      </c>
      <c r="C84" s="2"/>
      <c r="D84" s="10" t="s">
        <v>71</v>
      </c>
      <c r="E84" s="10">
        <v>2000</v>
      </c>
      <c r="F84" s="7" t="s">
        <v>178</v>
      </c>
      <c r="G84" s="25">
        <v>5</v>
      </c>
      <c r="H84" s="41">
        <v>0.72519999999999996</v>
      </c>
      <c r="I84" s="38">
        <f t="shared" ref="I84:I85" si="20">H84*((100+G84)/100)</f>
        <v>0.76146000000000003</v>
      </c>
      <c r="J84" s="50">
        <f t="shared" ref="J84:J85" si="21">I84*E84</f>
        <v>1522.92</v>
      </c>
      <c r="K84" s="12"/>
    </row>
    <row r="85" spans="1:11" ht="30">
      <c r="A85" s="68" t="s">
        <v>243</v>
      </c>
      <c r="B85" s="69" t="s">
        <v>184</v>
      </c>
      <c r="C85" s="2"/>
      <c r="D85" s="10" t="s">
        <v>71</v>
      </c>
      <c r="E85" s="10">
        <v>1000</v>
      </c>
      <c r="F85" s="7" t="s">
        <v>185</v>
      </c>
      <c r="G85" s="25">
        <v>5</v>
      </c>
      <c r="H85" s="41">
        <v>0.56240000000000001</v>
      </c>
      <c r="I85" s="38">
        <f t="shared" si="20"/>
        <v>0.59052000000000004</v>
      </c>
      <c r="J85" s="50">
        <f t="shared" si="21"/>
        <v>590.5200000000001</v>
      </c>
      <c r="K85" s="12"/>
    </row>
    <row r="86" spans="1:11">
      <c r="A86" s="68" t="s">
        <v>244</v>
      </c>
      <c r="B86" s="69" t="s">
        <v>186</v>
      </c>
      <c r="C86" s="2"/>
      <c r="D86" s="10" t="s">
        <v>71</v>
      </c>
      <c r="E86" s="10">
        <v>2000</v>
      </c>
      <c r="F86" s="7" t="s">
        <v>187</v>
      </c>
      <c r="G86" s="25">
        <v>5</v>
      </c>
      <c r="H86" s="41">
        <v>0.81399999999999995</v>
      </c>
      <c r="I86" s="38">
        <f t="shared" ref="I86" si="22">H86*((100+G86)/100)</f>
        <v>0.85470000000000002</v>
      </c>
      <c r="J86" s="50">
        <f t="shared" ref="J86" si="23">I86*E86</f>
        <v>1709.4</v>
      </c>
      <c r="K86" s="12"/>
    </row>
    <row r="87" spans="1:11" ht="30">
      <c r="A87" s="68" t="s">
        <v>245</v>
      </c>
      <c r="B87" s="69" t="s">
        <v>188</v>
      </c>
      <c r="C87" s="2"/>
      <c r="D87" s="10" t="s">
        <v>71</v>
      </c>
      <c r="E87" s="10">
        <v>1000</v>
      </c>
      <c r="F87" s="7" t="s">
        <v>178</v>
      </c>
      <c r="G87" s="25">
        <v>5</v>
      </c>
      <c r="H87" s="41">
        <v>0.45879999999999999</v>
      </c>
      <c r="I87" s="38">
        <f t="shared" ref="I87" si="24">H87*((100+G87)/100)</f>
        <v>0.48174</v>
      </c>
      <c r="J87" s="50">
        <f t="shared" ref="J87" si="25">I87*E87</f>
        <v>481.74</v>
      </c>
      <c r="K87" s="12"/>
    </row>
    <row r="88" spans="1:11" ht="30">
      <c r="A88" s="68" t="s">
        <v>246</v>
      </c>
      <c r="B88" s="69" t="s">
        <v>189</v>
      </c>
      <c r="C88" s="2"/>
      <c r="D88" s="10" t="s">
        <v>71</v>
      </c>
      <c r="E88" s="10">
        <v>120</v>
      </c>
      <c r="F88" s="7" t="s">
        <v>178</v>
      </c>
      <c r="G88" s="25">
        <v>5</v>
      </c>
      <c r="H88" s="41">
        <v>0.39960000000000001</v>
      </c>
      <c r="I88" s="38">
        <f t="shared" ref="I88" si="26">H88*((100+G88)/100)</f>
        <v>0.41958000000000001</v>
      </c>
      <c r="J88" s="50">
        <f t="shared" ref="J88" si="27">I88*E88</f>
        <v>50.349600000000002</v>
      </c>
      <c r="K88" s="12"/>
    </row>
    <row r="89" spans="1:11">
      <c r="A89" s="68" t="s">
        <v>247</v>
      </c>
      <c r="B89" s="69" t="s">
        <v>190</v>
      </c>
      <c r="C89" s="2"/>
      <c r="D89" s="10" t="s">
        <v>71</v>
      </c>
      <c r="E89" s="10">
        <v>6</v>
      </c>
      <c r="F89" s="7" t="s">
        <v>191</v>
      </c>
      <c r="G89" s="25">
        <v>5</v>
      </c>
      <c r="H89" s="41">
        <v>34.28</v>
      </c>
      <c r="I89" s="38">
        <f t="shared" ref="I89:I91" si="28">H89*((100+G89)/100)</f>
        <v>35.994</v>
      </c>
      <c r="J89" s="50">
        <f t="shared" ref="J89" si="29">I89*E89</f>
        <v>215.964</v>
      </c>
      <c r="K89" s="12"/>
    </row>
    <row r="90" spans="1:11">
      <c r="A90" s="68" t="s">
        <v>248</v>
      </c>
      <c r="B90" s="69" t="s">
        <v>192</v>
      </c>
      <c r="C90" s="2"/>
      <c r="D90" s="10" t="s">
        <v>71</v>
      </c>
      <c r="E90" s="10">
        <v>4</v>
      </c>
      <c r="F90" s="7" t="s">
        <v>191</v>
      </c>
      <c r="G90" s="25">
        <v>5</v>
      </c>
      <c r="H90" s="41">
        <v>46.357999999999997</v>
      </c>
      <c r="I90" s="38">
        <f t="shared" si="28"/>
        <v>48.675899999999999</v>
      </c>
      <c r="J90" s="50">
        <f t="shared" ref="J90:J91" si="30">I90*E90</f>
        <v>194.70359999999999</v>
      </c>
      <c r="K90" s="12"/>
    </row>
    <row r="91" spans="1:11">
      <c r="A91" s="68" t="s">
        <v>249</v>
      </c>
      <c r="B91" s="69" t="s">
        <v>193</v>
      </c>
      <c r="C91" s="2"/>
      <c r="D91" s="10" t="s">
        <v>194</v>
      </c>
      <c r="E91" s="10">
        <v>2</v>
      </c>
      <c r="F91" s="7" t="s">
        <v>191</v>
      </c>
      <c r="G91" s="25">
        <v>5</v>
      </c>
      <c r="H91" s="41">
        <v>40.86</v>
      </c>
      <c r="I91" s="38">
        <f t="shared" si="28"/>
        <v>42.902999999999999</v>
      </c>
      <c r="J91" s="50">
        <f t="shared" si="30"/>
        <v>85.805999999999997</v>
      </c>
      <c r="K91" s="12"/>
    </row>
    <row r="92" spans="1:11">
      <c r="A92" s="68" t="s">
        <v>250</v>
      </c>
      <c r="B92" s="69" t="s">
        <v>195</v>
      </c>
      <c r="C92" s="2"/>
      <c r="D92" s="10" t="s">
        <v>71</v>
      </c>
      <c r="E92" s="10">
        <v>12</v>
      </c>
      <c r="F92" s="7" t="s">
        <v>191</v>
      </c>
      <c r="G92" s="25">
        <v>5</v>
      </c>
      <c r="H92" s="41">
        <v>12</v>
      </c>
      <c r="I92" s="38">
        <f t="shared" ref="I92" si="31">H92*((100+G92)/100)</f>
        <v>12.600000000000001</v>
      </c>
      <c r="J92" s="50">
        <f t="shared" ref="J92" si="32">I92*E92</f>
        <v>151.20000000000002</v>
      </c>
      <c r="K92" s="12"/>
    </row>
    <row r="93" spans="1:11" ht="30">
      <c r="A93" s="68" t="s">
        <v>251</v>
      </c>
      <c r="B93" s="69" t="s">
        <v>196</v>
      </c>
      <c r="C93" s="2"/>
      <c r="D93" s="10" t="s">
        <v>71</v>
      </c>
      <c r="E93" s="10">
        <v>30</v>
      </c>
      <c r="F93" s="7" t="s">
        <v>197</v>
      </c>
      <c r="G93" s="25">
        <v>5</v>
      </c>
      <c r="H93" s="41">
        <v>10.256399999999999</v>
      </c>
      <c r="I93" s="38">
        <f t="shared" ref="I93:I99" si="33">H93*((100+G93)/100)</f>
        <v>10.769219999999999</v>
      </c>
      <c r="J93" s="50">
        <f t="shared" ref="J93:J99" si="34">I93*E93</f>
        <v>323.07659999999998</v>
      </c>
      <c r="K93" s="12"/>
    </row>
    <row r="94" spans="1:11" ht="28.5">
      <c r="A94" s="68" t="s">
        <v>252</v>
      </c>
      <c r="B94" s="69" t="s">
        <v>198</v>
      </c>
      <c r="C94" s="2"/>
      <c r="D94" s="10" t="s">
        <v>71</v>
      </c>
      <c r="E94" s="10">
        <v>7</v>
      </c>
      <c r="F94" s="7" t="s">
        <v>191</v>
      </c>
      <c r="G94" s="25">
        <v>5</v>
      </c>
      <c r="H94" s="41">
        <v>22.178000000000001</v>
      </c>
      <c r="I94" s="38">
        <f t="shared" si="33"/>
        <v>23.286900000000003</v>
      </c>
      <c r="J94" s="50">
        <f t="shared" si="34"/>
        <v>163.00830000000002</v>
      </c>
      <c r="K94" s="12"/>
    </row>
    <row r="95" spans="1:11">
      <c r="A95" s="68" t="s">
        <v>253</v>
      </c>
      <c r="B95" s="69" t="s">
        <v>199</v>
      </c>
      <c r="C95" s="2"/>
      <c r="D95" s="10" t="s">
        <v>71</v>
      </c>
      <c r="E95" s="10">
        <v>7</v>
      </c>
      <c r="F95" s="7" t="s">
        <v>191</v>
      </c>
      <c r="G95" s="25">
        <v>5</v>
      </c>
      <c r="H95" s="41">
        <v>25.428000000000001</v>
      </c>
      <c r="I95" s="38">
        <f t="shared" si="33"/>
        <v>26.699400000000001</v>
      </c>
      <c r="J95" s="50">
        <f t="shared" si="34"/>
        <v>186.89580000000001</v>
      </c>
      <c r="K95" s="12"/>
    </row>
    <row r="96" spans="1:11">
      <c r="A96" s="68" t="s">
        <v>254</v>
      </c>
      <c r="B96" s="69" t="s">
        <v>200</v>
      </c>
      <c r="C96" s="2"/>
      <c r="D96" s="10" t="s">
        <v>71</v>
      </c>
      <c r="E96" s="10">
        <v>3</v>
      </c>
      <c r="F96" s="7" t="s">
        <v>191</v>
      </c>
      <c r="G96" s="25">
        <v>5</v>
      </c>
      <c r="H96" s="41">
        <v>44.043999999999997</v>
      </c>
      <c r="I96" s="38">
        <f t="shared" si="33"/>
        <v>46.246200000000002</v>
      </c>
      <c r="J96" s="50">
        <f t="shared" si="34"/>
        <v>138.73860000000002</v>
      </c>
      <c r="K96" s="12"/>
    </row>
    <row r="97" spans="1:11">
      <c r="A97" s="68" t="s">
        <v>255</v>
      </c>
      <c r="B97" s="69" t="s">
        <v>201</v>
      </c>
      <c r="C97" s="2"/>
      <c r="D97" s="10" t="s">
        <v>71</v>
      </c>
      <c r="E97" s="10">
        <v>5</v>
      </c>
      <c r="F97" s="7" t="s">
        <v>191</v>
      </c>
      <c r="G97" s="25">
        <v>5</v>
      </c>
      <c r="H97" s="41">
        <v>26.026</v>
      </c>
      <c r="I97" s="38">
        <f t="shared" si="33"/>
        <v>27.327300000000001</v>
      </c>
      <c r="J97" s="50">
        <f t="shared" si="34"/>
        <v>136.63650000000001</v>
      </c>
      <c r="K97" s="12"/>
    </row>
    <row r="98" spans="1:11">
      <c r="A98" s="68" t="s">
        <v>256</v>
      </c>
      <c r="B98" s="69" t="s">
        <v>202</v>
      </c>
      <c r="C98" s="2"/>
      <c r="D98" s="10" t="s">
        <v>61</v>
      </c>
      <c r="E98" s="10">
        <v>2</v>
      </c>
      <c r="F98" s="7" t="s">
        <v>191</v>
      </c>
      <c r="G98" s="25">
        <v>5</v>
      </c>
      <c r="H98" s="41">
        <v>32.174999999999997</v>
      </c>
      <c r="I98" s="38">
        <f t="shared" si="33"/>
        <v>33.783749999999998</v>
      </c>
      <c r="J98" s="50">
        <f t="shared" si="34"/>
        <v>67.567499999999995</v>
      </c>
      <c r="K98" s="12"/>
    </row>
    <row r="99" spans="1:11">
      <c r="A99" s="68" t="s">
        <v>257</v>
      </c>
      <c r="B99" s="69" t="s">
        <v>203</v>
      </c>
      <c r="C99" s="2"/>
      <c r="D99" s="10" t="s">
        <v>71</v>
      </c>
      <c r="E99" s="10">
        <v>4</v>
      </c>
      <c r="F99" s="7" t="s">
        <v>191</v>
      </c>
      <c r="G99" s="25">
        <v>5</v>
      </c>
      <c r="H99" s="41">
        <v>32.552</v>
      </c>
      <c r="I99" s="38">
        <f t="shared" si="33"/>
        <v>34.179600000000001</v>
      </c>
      <c r="J99" s="50">
        <f t="shared" si="34"/>
        <v>136.7184</v>
      </c>
      <c r="K99" s="12"/>
    </row>
    <row r="100" spans="1:11">
      <c r="A100" s="68" t="s">
        <v>258</v>
      </c>
      <c r="B100" s="69" t="s">
        <v>204</v>
      </c>
      <c r="C100" s="2"/>
      <c r="D100" s="10" t="s">
        <v>71</v>
      </c>
      <c r="E100" s="10">
        <v>3</v>
      </c>
      <c r="F100" s="7" t="s">
        <v>191</v>
      </c>
      <c r="G100" s="25">
        <v>5</v>
      </c>
      <c r="H100" s="41">
        <v>33.228000000000002</v>
      </c>
      <c r="I100" s="38">
        <f t="shared" ref="I100:I103" si="35">H100*((100+G100)/100)</f>
        <v>34.889400000000002</v>
      </c>
      <c r="J100" s="50">
        <f t="shared" ref="J100:J103" si="36">I100*E100</f>
        <v>104.66820000000001</v>
      </c>
      <c r="K100" s="12"/>
    </row>
    <row r="101" spans="1:11" ht="30">
      <c r="A101" s="68" t="s">
        <v>259</v>
      </c>
      <c r="B101" s="69" t="s">
        <v>205</v>
      </c>
      <c r="C101" s="2"/>
      <c r="D101" s="10" t="s">
        <v>71</v>
      </c>
      <c r="E101" s="10">
        <v>2</v>
      </c>
      <c r="F101" s="7" t="s">
        <v>206</v>
      </c>
      <c r="G101" s="25">
        <v>5</v>
      </c>
      <c r="H101" s="41">
        <v>31.966999999999999</v>
      </c>
      <c r="I101" s="38">
        <f t="shared" si="35"/>
        <v>33.565350000000002</v>
      </c>
      <c r="J101" s="50">
        <f t="shared" si="36"/>
        <v>67.130700000000004</v>
      </c>
      <c r="K101" s="12"/>
    </row>
    <row r="102" spans="1:11">
      <c r="A102" s="68" t="s">
        <v>260</v>
      </c>
      <c r="B102" s="69" t="s">
        <v>207</v>
      </c>
      <c r="C102" s="2"/>
      <c r="D102" s="10" t="s">
        <v>71</v>
      </c>
      <c r="E102" s="10">
        <v>300</v>
      </c>
      <c r="F102" s="7" t="s">
        <v>208</v>
      </c>
      <c r="G102" s="25">
        <v>21</v>
      </c>
      <c r="H102" s="41">
        <v>0.23400000000000001</v>
      </c>
      <c r="I102" s="38">
        <f t="shared" si="35"/>
        <v>0.28314</v>
      </c>
      <c r="J102" s="50">
        <f t="shared" si="36"/>
        <v>84.942000000000007</v>
      </c>
      <c r="K102" s="12"/>
    </row>
    <row r="103" spans="1:11">
      <c r="A103" s="68" t="s">
        <v>261</v>
      </c>
      <c r="B103" s="69" t="s">
        <v>209</v>
      </c>
      <c r="C103" s="2"/>
      <c r="D103" s="10" t="s">
        <v>71</v>
      </c>
      <c r="E103" s="10">
        <v>6</v>
      </c>
      <c r="F103" s="7" t="s">
        <v>210</v>
      </c>
      <c r="G103" s="25">
        <v>21</v>
      </c>
      <c r="H103" s="41">
        <v>7.15</v>
      </c>
      <c r="I103" s="38">
        <f t="shared" si="35"/>
        <v>8.6515000000000004</v>
      </c>
      <c r="J103" s="50">
        <f t="shared" si="36"/>
        <v>51.909000000000006</v>
      </c>
      <c r="K103" s="12"/>
    </row>
    <row r="104" spans="1:11">
      <c r="A104" s="27"/>
      <c r="B104" s="27"/>
      <c r="C104" s="27"/>
      <c r="D104" s="27"/>
      <c r="E104" s="27"/>
      <c r="F104" s="27"/>
      <c r="G104" s="57"/>
      <c r="H104" s="42"/>
      <c r="I104" s="64"/>
      <c r="J104" s="65"/>
    </row>
    <row r="105" spans="1:11">
      <c r="A105" s="93" t="s">
        <v>112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1:1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</row>
    <row r="107" spans="1:11" ht="60">
      <c r="A107" s="20" t="s">
        <v>62</v>
      </c>
      <c r="B107" s="82" t="s">
        <v>63</v>
      </c>
      <c r="C107" s="83"/>
      <c r="D107" s="20" t="s">
        <v>65</v>
      </c>
      <c r="E107" s="20" t="s">
        <v>66</v>
      </c>
      <c r="F107" s="20" t="s">
        <v>67</v>
      </c>
      <c r="G107" s="34" t="s">
        <v>3</v>
      </c>
      <c r="H107" s="37" t="s">
        <v>58</v>
      </c>
      <c r="I107" s="37" t="s">
        <v>59</v>
      </c>
      <c r="J107" s="48" t="s">
        <v>60</v>
      </c>
      <c r="K107" s="34" t="s">
        <v>68</v>
      </c>
    </row>
    <row r="108" spans="1:11" ht="48">
      <c r="A108" s="70" t="s">
        <v>262</v>
      </c>
      <c r="B108" s="94" t="s">
        <v>7</v>
      </c>
      <c r="C108" s="95"/>
      <c r="D108" s="10" t="s">
        <v>8</v>
      </c>
      <c r="E108" s="10">
        <v>400</v>
      </c>
      <c r="F108" s="13" t="s">
        <v>303</v>
      </c>
      <c r="G108" s="12">
        <v>5</v>
      </c>
      <c r="H108" s="43">
        <v>7.2290000000000001</v>
      </c>
      <c r="I108" s="38">
        <f t="shared" ref="I108" si="37">H108*((100+G108)/100)</f>
        <v>7.5904500000000006</v>
      </c>
      <c r="J108" s="50">
        <f t="shared" ref="J108" si="38">I108*E108</f>
        <v>3036.1800000000003</v>
      </c>
      <c r="K108" s="12"/>
    </row>
    <row r="109" spans="1:11" ht="75">
      <c r="A109" s="70" t="s">
        <v>263</v>
      </c>
      <c r="B109" s="79" t="s">
        <v>309</v>
      </c>
      <c r="C109" s="80"/>
      <c r="D109" s="12" t="s">
        <v>89</v>
      </c>
      <c r="E109" s="12">
        <v>2</v>
      </c>
      <c r="F109" s="13" t="s">
        <v>56</v>
      </c>
      <c r="G109" s="12">
        <v>21</v>
      </c>
      <c r="H109" s="43">
        <v>11</v>
      </c>
      <c r="I109" s="38">
        <f t="shared" ref="I109:I110" si="39">H109*((100+G109)/100)</f>
        <v>13.309999999999999</v>
      </c>
      <c r="J109" s="50">
        <f t="shared" ref="J109:J110" si="40">I109*E109</f>
        <v>26.619999999999997</v>
      </c>
      <c r="K109" s="12"/>
    </row>
    <row r="110" spans="1:11">
      <c r="A110" s="70" t="s">
        <v>264</v>
      </c>
      <c r="B110" s="79" t="s">
        <v>32</v>
      </c>
      <c r="C110" s="80"/>
      <c r="D110" s="12" t="s">
        <v>89</v>
      </c>
      <c r="E110" s="12">
        <v>3</v>
      </c>
      <c r="F110" s="13" t="s">
        <v>33</v>
      </c>
      <c r="G110" s="12">
        <v>5</v>
      </c>
      <c r="H110" s="43">
        <v>38</v>
      </c>
      <c r="I110" s="38">
        <f t="shared" si="39"/>
        <v>39.9</v>
      </c>
      <c r="J110" s="50">
        <f t="shared" si="40"/>
        <v>119.69999999999999</v>
      </c>
      <c r="K110" s="12"/>
    </row>
    <row r="111" spans="1:11" ht="60">
      <c r="A111" s="70" t="s">
        <v>265</v>
      </c>
      <c r="B111" s="79" t="s">
        <v>294</v>
      </c>
      <c r="C111" s="80"/>
      <c r="D111" s="12" t="s">
        <v>89</v>
      </c>
      <c r="E111" s="12">
        <v>2</v>
      </c>
      <c r="F111" s="13" t="s">
        <v>109</v>
      </c>
      <c r="G111" s="12">
        <v>21</v>
      </c>
      <c r="H111" s="43">
        <v>11</v>
      </c>
      <c r="I111" s="38">
        <f t="shared" ref="I111:I112" si="41">H111*((100+G111)/100)</f>
        <v>13.309999999999999</v>
      </c>
      <c r="J111" s="50">
        <f t="shared" ref="J111:J112" si="42">I111*E111</f>
        <v>26.619999999999997</v>
      </c>
      <c r="K111" s="12"/>
    </row>
    <row r="112" spans="1:11" ht="30">
      <c r="A112" s="70" t="s">
        <v>266</v>
      </c>
      <c r="B112" s="79" t="s">
        <v>9</v>
      </c>
      <c r="C112" s="80"/>
      <c r="D112" s="12" t="s">
        <v>89</v>
      </c>
      <c r="E112" s="12">
        <v>2</v>
      </c>
      <c r="F112" s="13" t="s">
        <v>304</v>
      </c>
      <c r="G112" s="12">
        <v>5</v>
      </c>
      <c r="H112" s="43">
        <v>22</v>
      </c>
      <c r="I112" s="38">
        <f t="shared" si="41"/>
        <v>23.1</v>
      </c>
      <c r="J112" s="50">
        <f t="shared" si="42"/>
        <v>46.2</v>
      </c>
      <c r="K112" s="12"/>
    </row>
    <row r="113" spans="1:11" ht="30">
      <c r="A113" s="70" t="s">
        <v>267</v>
      </c>
      <c r="B113" s="90" t="s">
        <v>11</v>
      </c>
      <c r="C113" s="90"/>
      <c r="D113" s="12" t="s">
        <v>89</v>
      </c>
      <c r="E113" s="12">
        <v>2</v>
      </c>
      <c r="F113" s="13" t="s">
        <v>12</v>
      </c>
      <c r="G113" s="12">
        <v>21</v>
      </c>
      <c r="H113" s="43">
        <v>15</v>
      </c>
      <c r="I113" s="38">
        <f t="shared" ref="I113:I116" si="43">H113*((100+G113)/100)</f>
        <v>18.149999999999999</v>
      </c>
      <c r="J113" s="50">
        <f t="shared" ref="J113:J116" si="44">I113*E113</f>
        <v>36.299999999999997</v>
      </c>
      <c r="K113" s="12"/>
    </row>
    <row r="114" spans="1:11">
      <c r="A114" s="17" t="s">
        <v>268</v>
      </c>
      <c r="B114" s="85" t="s">
        <v>47</v>
      </c>
      <c r="C114" s="85"/>
      <c r="D114" s="10" t="s">
        <v>89</v>
      </c>
      <c r="E114" s="10">
        <v>20</v>
      </c>
      <c r="F114" s="7" t="s">
        <v>48</v>
      </c>
      <c r="G114" s="12">
        <v>5</v>
      </c>
      <c r="H114" s="43">
        <v>39.200000000000003</v>
      </c>
      <c r="I114" s="38">
        <f t="shared" si="43"/>
        <v>41.160000000000004</v>
      </c>
      <c r="J114" s="50">
        <f t="shared" si="44"/>
        <v>823.2</v>
      </c>
      <c r="K114" s="12"/>
    </row>
    <row r="115" spans="1:11">
      <c r="A115" s="17" t="s">
        <v>269</v>
      </c>
      <c r="B115" s="85" t="s">
        <v>295</v>
      </c>
      <c r="C115" s="85"/>
      <c r="D115" s="10" t="s">
        <v>89</v>
      </c>
      <c r="E115" s="10">
        <v>20</v>
      </c>
      <c r="F115" s="7" t="s">
        <v>48</v>
      </c>
      <c r="G115" s="12">
        <v>5</v>
      </c>
      <c r="H115" s="43">
        <v>38</v>
      </c>
      <c r="I115" s="43">
        <f t="shared" si="43"/>
        <v>39.9</v>
      </c>
      <c r="J115" s="55">
        <f t="shared" si="44"/>
        <v>798</v>
      </c>
      <c r="K115" s="12"/>
    </row>
    <row r="116" spans="1:11" ht="75">
      <c r="A116" s="70" t="s">
        <v>270</v>
      </c>
      <c r="B116" s="90" t="s">
        <v>34</v>
      </c>
      <c r="C116" s="90"/>
      <c r="D116" s="12" t="s">
        <v>89</v>
      </c>
      <c r="E116" s="12">
        <v>2</v>
      </c>
      <c r="F116" s="13" t="s">
        <v>35</v>
      </c>
      <c r="G116" s="12">
        <v>5</v>
      </c>
      <c r="H116" s="43">
        <v>39</v>
      </c>
      <c r="I116" s="43">
        <f t="shared" si="43"/>
        <v>40.950000000000003</v>
      </c>
      <c r="J116" s="55">
        <f t="shared" si="44"/>
        <v>81.900000000000006</v>
      </c>
      <c r="K116" s="12"/>
    </row>
    <row r="117" spans="1:11">
      <c r="A117" s="14"/>
      <c r="B117" s="8"/>
      <c r="C117" s="8"/>
      <c r="D117" s="15"/>
      <c r="E117" s="15"/>
      <c r="F117" s="21"/>
      <c r="G117" s="15"/>
      <c r="H117" s="44"/>
      <c r="I117" s="44"/>
      <c r="J117" s="53"/>
      <c r="K117" s="15"/>
    </row>
    <row r="118" spans="1:11" ht="71.25">
      <c r="A118" s="16" t="s">
        <v>62</v>
      </c>
      <c r="B118" s="89" t="s">
        <v>63</v>
      </c>
      <c r="C118" s="89"/>
      <c r="D118" s="16" t="s">
        <v>65</v>
      </c>
      <c r="E118" s="16" t="s">
        <v>66</v>
      </c>
      <c r="F118" s="16" t="s">
        <v>67</v>
      </c>
      <c r="G118" s="32" t="s">
        <v>3</v>
      </c>
      <c r="H118" s="45" t="s">
        <v>58</v>
      </c>
      <c r="I118" s="45" t="s">
        <v>59</v>
      </c>
      <c r="J118" s="54" t="s">
        <v>60</v>
      </c>
      <c r="K118" s="32" t="s">
        <v>126</v>
      </c>
    </row>
    <row r="119" spans="1:11">
      <c r="A119" s="86" t="s">
        <v>271</v>
      </c>
      <c r="B119" s="87"/>
      <c r="C119" s="87"/>
      <c r="D119" s="87"/>
      <c r="E119" s="87"/>
      <c r="F119" s="87"/>
      <c r="G119" s="87"/>
      <c r="H119" s="87"/>
      <c r="I119" s="87"/>
      <c r="J119" s="87"/>
      <c r="K119" s="88"/>
    </row>
    <row r="120" spans="1:11" ht="60">
      <c r="A120" s="12" t="s">
        <v>272</v>
      </c>
      <c r="B120" s="75" t="s">
        <v>52</v>
      </c>
      <c r="C120" s="75"/>
      <c r="D120" s="10" t="s">
        <v>53</v>
      </c>
      <c r="E120" s="10">
        <v>20</v>
      </c>
      <c r="F120" s="30" t="s">
        <v>54</v>
      </c>
      <c r="G120" s="12"/>
      <c r="H120" s="43"/>
      <c r="I120" s="43"/>
      <c r="J120" s="52"/>
      <c r="K120" s="12"/>
    </row>
    <row r="121" spans="1:11" ht="60">
      <c r="A121" s="12" t="s">
        <v>273</v>
      </c>
      <c r="B121" s="75" t="s">
        <v>305</v>
      </c>
      <c r="C121" s="75"/>
      <c r="D121" s="10" t="s">
        <v>53</v>
      </c>
      <c r="E121" s="10">
        <v>20</v>
      </c>
      <c r="F121" s="30" t="s">
        <v>54</v>
      </c>
      <c r="G121" s="12"/>
      <c r="H121" s="43"/>
      <c r="I121" s="43"/>
      <c r="J121" s="52"/>
      <c r="K121" s="12"/>
    </row>
    <row r="122" spans="1:11">
      <c r="A122" s="101" t="s">
        <v>274</v>
      </c>
      <c r="B122" s="101"/>
      <c r="C122" s="101"/>
      <c r="D122" s="101"/>
      <c r="E122" s="101"/>
      <c r="F122" s="101"/>
      <c r="G122" s="101"/>
      <c r="H122" s="101"/>
      <c r="I122" s="101"/>
      <c r="J122" s="55">
        <v>1210</v>
      </c>
      <c r="K122" s="17"/>
    </row>
    <row r="123" spans="1:11">
      <c r="A123" s="18"/>
      <c r="B123" s="18"/>
      <c r="C123" s="18"/>
      <c r="D123" s="18"/>
      <c r="E123" s="18"/>
      <c r="F123" s="18"/>
      <c r="G123" s="19"/>
      <c r="H123" s="46"/>
      <c r="I123" s="66"/>
      <c r="J123" s="56"/>
      <c r="K123" s="19"/>
    </row>
    <row r="124" spans="1:11" ht="60">
      <c r="A124" s="20" t="s">
        <v>62</v>
      </c>
      <c r="B124" s="100" t="s">
        <v>63</v>
      </c>
      <c r="C124" s="100"/>
      <c r="D124" s="20" t="s">
        <v>65</v>
      </c>
      <c r="E124" s="20" t="s">
        <v>66</v>
      </c>
      <c r="F124" s="20" t="s">
        <v>67</v>
      </c>
      <c r="G124" s="34" t="s">
        <v>3</v>
      </c>
      <c r="H124" s="37" t="s">
        <v>58</v>
      </c>
      <c r="I124" s="37" t="s">
        <v>59</v>
      </c>
      <c r="J124" s="48" t="s">
        <v>60</v>
      </c>
      <c r="K124" s="34" t="s">
        <v>68</v>
      </c>
    </row>
    <row r="125" spans="1:11" ht="30">
      <c r="A125" s="11" t="s">
        <v>275</v>
      </c>
      <c r="B125" s="103" t="s">
        <v>296</v>
      </c>
      <c r="C125" s="104"/>
      <c r="D125" s="12" t="s">
        <v>2</v>
      </c>
      <c r="E125" s="12">
        <v>150</v>
      </c>
      <c r="F125" s="13" t="s">
        <v>110</v>
      </c>
      <c r="G125" s="12">
        <v>21</v>
      </c>
      <c r="H125" s="43">
        <v>0.18</v>
      </c>
      <c r="I125" s="43">
        <f t="shared" ref="I125" si="45">H125*((100+G125)/100)</f>
        <v>0.21779999999999999</v>
      </c>
      <c r="J125" s="55">
        <f t="shared" ref="J125" si="46">I125*E125</f>
        <v>32.67</v>
      </c>
      <c r="K125" s="12"/>
    </row>
    <row r="126" spans="1:11" ht="60">
      <c r="A126" s="70" t="s">
        <v>276</v>
      </c>
      <c r="B126" s="102" t="s">
        <v>10</v>
      </c>
      <c r="C126" s="102"/>
      <c r="D126" s="12" t="s">
        <v>71</v>
      </c>
      <c r="E126" s="12">
        <v>3</v>
      </c>
      <c r="F126" s="13" t="s">
        <v>111</v>
      </c>
      <c r="G126" s="12">
        <v>5</v>
      </c>
      <c r="H126" s="43">
        <v>163</v>
      </c>
      <c r="I126" s="43">
        <f t="shared" ref="I126" si="47">H126*((100+G126)/100)</f>
        <v>171.15</v>
      </c>
      <c r="J126" s="55">
        <f t="shared" ref="J126" si="48">I126*E126</f>
        <v>513.45000000000005</v>
      </c>
      <c r="K126" s="12"/>
    </row>
    <row r="127" spans="1:11" ht="60">
      <c r="A127" s="70" t="s">
        <v>277</v>
      </c>
      <c r="B127" s="102" t="s">
        <v>31</v>
      </c>
      <c r="C127" s="102"/>
      <c r="D127" s="12" t="s">
        <v>73</v>
      </c>
      <c r="E127" s="12">
        <v>200</v>
      </c>
      <c r="F127" s="13" t="s">
        <v>111</v>
      </c>
      <c r="G127" s="12">
        <v>5</v>
      </c>
      <c r="H127" s="43">
        <v>307</v>
      </c>
      <c r="I127" s="43">
        <f t="shared" ref="I127" si="49">H127*((100+G127)/100)</f>
        <v>322.35000000000002</v>
      </c>
      <c r="J127" s="55">
        <f t="shared" ref="J127" si="50">I127*E127</f>
        <v>64470.000000000007</v>
      </c>
      <c r="K127" s="12"/>
    </row>
    <row r="128" spans="1:11" ht="30">
      <c r="A128" s="70" t="s">
        <v>278</v>
      </c>
      <c r="B128" s="102" t="s">
        <v>26</v>
      </c>
      <c r="C128" s="102"/>
      <c r="D128" s="12" t="s">
        <v>27</v>
      </c>
      <c r="E128" s="12">
        <v>20</v>
      </c>
      <c r="F128" s="13" t="s">
        <v>28</v>
      </c>
      <c r="G128" s="12">
        <v>5</v>
      </c>
      <c r="H128" s="43">
        <v>30.832999999999998</v>
      </c>
      <c r="I128" s="43">
        <f t="shared" ref="I128:I129" si="51">H128*((100+G128)/100)</f>
        <v>32.374650000000003</v>
      </c>
      <c r="J128" s="55">
        <f t="shared" ref="J128:J129" si="52">I128*E128</f>
        <v>647.49300000000005</v>
      </c>
      <c r="K128" s="71"/>
    </row>
    <row r="129" spans="1:11">
      <c r="A129" s="70" t="s">
        <v>279</v>
      </c>
      <c r="B129" s="102" t="s">
        <v>29</v>
      </c>
      <c r="C129" s="102"/>
      <c r="D129" s="12" t="s">
        <v>89</v>
      </c>
      <c r="E129" s="12">
        <v>10</v>
      </c>
      <c r="F129" s="13" t="s">
        <v>30</v>
      </c>
      <c r="G129" s="12">
        <v>5</v>
      </c>
      <c r="H129" s="43">
        <v>116</v>
      </c>
      <c r="I129" s="43">
        <f t="shared" si="51"/>
        <v>121.80000000000001</v>
      </c>
      <c r="J129" s="55">
        <f t="shared" si="52"/>
        <v>1218</v>
      </c>
      <c r="K129" s="12"/>
    </row>
    <row r="130" spans="1:11">
      <c r="A130" s="14"/>
      <c r="B130" s="8"/>
      <c r="C130" s="8"/>
      <c r="D130" s="15"/>
      <c r="E130" s="15"/>
      <c r="F130" s="21"/>
      <c r="G130" s="15"/>
      <c r="H130" s="44"/>
      <c r="I130" s="44"/>
      <c r="J130" s="53"/>
      <c r="K130" s="15"/>
    </row>
    <row r="131" spans="1:11" ht="60">
      <c r="A131" s="20" t="s">
        <v>62</v>
      </c>
      <c r="B131" s="100" t="s">
        <v>63</v>
      </c>
      <c r="C131" s="100"/>
      <c r="D131" s="20" t="s">
        <v>65</v>
      </c>
      <c r="E131" s="20" t="s">
        <v>66</v>
      </c>
      <c r="F131" s="20" t="s">
        <v>67</v>
      </c>
      <c r="G131" s="34" t="s">
        <v>3</v>
      </c>
      <c r="H131" s="37" t="s">
        <v>58</v>
      </c>
      <c r="I131" s="37" t="s">
        <v>59</v>
      </c>
      <c r="J131" s="48" t="s">
        <v>60</v>
      </c>
      <c r="K131" s="34" t="s">
        <v>68</v>
      </c>
    </row>
    <row r="132" spans="1:11">
      <c r="A132" s="86" t="s">
        <v>280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8"/>
    </row>
    <row r="133" spans="1:11" ht="45">
      <c r="A133" s="12" t="s">
        <v>281</v>
      </c>
      <c r="B133" s="75" t="s">
        <v>49</v>
      </c>
      <c r="C133" s="75"/>
      <c r="D133" s="10" t="s">
        <v>89</v>
      </c>
      <c r="E133" s="10">
        <v>20</v>
      </c>
      <c r="F133" s="30" t="s">
        <v>306</v>
      </c>
      <c r="G133" s="12"/>
      <c r="H133" s="43"/>
      <c r="I133" s="43"/>
      <c r="J133" s="52"/>
      <c r="K133" s="12"/>
    </row>
    <row r="134" spans="1:11" ht="30">
      <c r="A134" s="12" t="s">
        <v>282</v>
      </c>
      <c r="B134" s="75" t="s">
        <v>50</v>
      </c>
      <c r="C134" s="75"/>
      <c r="D134" s="10" t="s">
        <v>89</v>
      </c>
      <c r="E134" s="10">
        <v>10</v>
      </c>
      <c r="F134" s="30" t="s">
        <v>307</v>
      </c>
      <c r="G134" s="12"/>
      <c r="H134" s="43"/>
      <c r="I134" s="43"/>
      <c r="J134" s="52"/>
      <c r="K134" s="12"/>
    </row>
    <row r="135" spans="1:11" ht="30">
      <c r="A135" s="12" t="s">
        <v>283</v>
      </c>
      <c r="B135" s="75" t="s">
        <v>51</v>
      </c>
      <c r="C135" s="75"/>
      <c r="D135" s="10" t="s">
        <v>89</v>
      </c>
      <c r="E135" s="10">
        <v>15</v>
      </c>
      <c r="F135" s="30" t="s">
        <v>307</v>
      </c>
      <c r="G135" s="12"/>
      <c r="H135" s="43"/>
      <c r="I135" s="43"/>
      <c r="J135" s="52"/>
      <c r="K135" s="12"/>
    </row>
    <row r="136" spans="1:11">
      <c r="A136" s="101" t="s">
        <v>284</v>
      </c>
      <c r="B136" s="101"/>
      <c r="C136" s="101"/>
      <c r="D136" s="101"/>
      <c r="E136" s="101"/>
      <c r="F136" s="101"/>
      <c r="G136" s="101"/>
      <c r="H136" s="101"/>
      <c r="I136" s="101"/>
      <c r="J136" s="55">
        <v>2320.5</v>
      </c>
      <c r="K136" s="17"/>
    </row>
    <row r="137" spans="1:11">
      <c r="A137" s="14"/>
      <c r="B137" s="8"/>
      <c r="C137" s="8"/>
      <c r="D137" s="15"/>
      <c r="E137" s="15"/>
      <c r="F137" s="21"/>
      <c r="G137" s="15"/>
      <c r="H137" s="44"/>
      <c r="I137" s="44"/>
      <c r="J137" s="53"/>
      <c r="K137" s="15"/>
    </row>
    <row r="138" spans="1:11" ht="60">
      <c r="A138" s="20" t="s">
        <v>62</v>
      </c>
      <c r="B138" s="100" t="s">
        <v>63</v>
      </c>
      <c r="C138" s="100"/>
      <c r="D138" s="20" t="s">
        <v>65</v>
      </c>
      <c r="E138" s="20" t="s">
        <v>66</v>
      </c>
      <c r="F138" s="20" t="s">
        <v>67</v>
      </c>
      <c r="G138" s="34" t="s">
        <v>3</v>
      </c>
      <c r="H138" s="37" t="s">
        <v>58</v>
      </c>
      <c r="I138" s="37" t="s">
        <v>59</v>
      </c>
      <c r="J138" s="48" t="s">
        <v>60</v>
      </c>
      <c r="K138" s="34" t="s">
        <v>68</v>
      </c>
    </row>
    <row r="139" spans="1:11" ht="75">
      <c r="A139" s="70" t="s">
        <v>285</v>
      </c>
      <c r="B139" s="90" t="s">
        <v>13</v>
      </c>
      <c r="C139" s="90"/>
      <c r="D139" s="12" t="s">
        <v>71</v>
      </c>
      <c r="E139" s="12">
        <v>8</v>
      </c>
      <c r="F139" s="13" t="s">
        <v>14</v>
      </c>
      <c r="G139" s="34">
        <v>21</v>
      </c>
      <c r="H139" s="37">
        <v>10.71</v>
      </c>
      <c r="I139" s="43">
        <f t="shared" ref="I139" si="53">H139*((100+G139)/100)</f>
        <v>12.959100000000001</v>
      </c>
      <c r="J139" s="55">
        <f t="shared" ref="J139" si="54">I139*E139</f>
        <v>103.67280000000001</v>
      </c>
      <c r="K139" s="34"/>
    </row>
    <row r="140" spans="1:11" ht="30">
      <c r="A140" s="70" t="s">
        <v>286</v>
      </c>
      <c r="B140" s="90" t="s">
        <v>15</v>
      </c>
      <c r="C140" s="90"/>
      <c r="D140" s="12" t="s">
        <v>71</v>
      </c>
      <c r="E140" s="12">
        <v>50</v>
      </c>
      <c r="F140" s="13" t="s">
        <v>16</v>
      </c>
      <c r="G140" s="34">
        <v>21</v>
      </c>
      <c r="H140" s="37">
        <v>1.5</v>
      </c>
      <c r="I140" s="43">
        <f t="shared" ref="I140" si="55">H140*((100+G140)/100)</f>
        <v>1.8149999999999999</v>
      </c>
      <c r="J140" s="55">
        <f t="shared" ref="J140" si="56">I140*E140</f>
        <v>90.75</v>
      </c>
      <c r="K140" s="34"/>
    </row>
    <row r="141" spans="1:11" ht="45">
      <c r="A141" s="70" t="s">
        <v>287</v>
      </c>
      <c r="B141" s="90" t="s">
        <v>17</v>
      </c>
      <c r="C141" s="90"/>
      <c r="D141" s="12" t="s">
        <v>71</v>
      </c>
      <c r="E141" s="12">
        <v>100000</v>
      </c>
      <c r="F141" s="13" t="s">
        <v>18</v>
      </c>
      <c r="G141" s="34">
        <v>21</v>
      </c>
      <c r="H141" s="37">
        <v>2.5999999999999999E-2</v>
      </c>
      <c r="I141" s="43">
        <f t="shared" ref="I141" si="57">H141*((100+G141)/100)</f>
        <v>3.1459999999999995E-2</v>
      </c>
      <c r="J141" s="55">
        <f t="shared" ref="J141" si="58">I141*E141</f>
        <v>3145.9999999999995</v>
      </c>
      <c r="K141" s="34"/>
    </row>
    <row r="142" spans="1:11" ht="45">
      <c r="A142" s="70" t="s">
        <v>288</v>
      </c>
      <c r="B142" s="90" t="s">
        <v>19</v>
      </c>
      <c r="C142" s="90"/>
      <c r="D142" s="12" t="s">
        <v>71</v>
      </c>
      <c r="E142" s="22">
        <v>7000</v>
      </c>
      <c r="F142" s="13" t="s">
        <v>20</v>
      </c>
      <c r="G142" s="34">
        <v>21</v>
      </c>
      <c r="H142" s="37">
        <v>1.2999999999999999E-2</v>
      </c>
      <c r="I142" s="43">
        <f t="shared" ref="I142" si="59">H142*((100+G142)/100)</f>
        <v>1.5729999999999997E-2</v>
      </c>
      <c r="J142" s="55">
        <f t="shared" ref="J142" si="60">I142*E142</f>
        <v>110.10999999999999</v>
      </c>
      <c r="K142" s="34"/>
    </row>
    <row r="143" spans="1:11" ht="45">
      <c r="A143" s="70" t="s">
        <v>289</v>
      </c>
      <c r="B143" s="90" t="s">
        <v>19</v>
      </c>
      <c r="C143" s="90"/>
      <c r="D143" s="12" t="s">
        <v>71</v>
      </c>
      <c r="E143" s="12">
        <v>5000</v>
      </c>
      <c r="F143" s="13" t="s">
        <v>21</v>
      </c>
      <c r="G143" s="34">
        <v>21</v>
      </c>
      <c r="H143" s="37">
        <v>2.3400000000000001E-2</v>
      </c>
      <c r="I143" s="43">
        <f t="shared" ref="I143:I145" si="61">H143*((100+G143)/100)</f>
        <v>2.8313999999999999E-2</v>
      </c>
      <c r="J143" s="55">
        <f t="shared" ref="J143:J145" si="62">I143*E143</f>
        <v>141.57</v>
      </c>
      <c r="K143" s="34"/>
    </row>
    <row r="144" spans="1:11" ht="45">
      <c r="A144" s="70" t="s">
        <v>290</v>
      </c>
      <c r="B144" s="90" t="s">
        <v>19</v>
      </c>
      <c r="C144" s="90"/>
      <c r="D144" s="12" t="s">
        <v>71</v>
      </c>
      <c r="E144" s="12">
        <v>10000</v>
      </c>
      <c r="F144" s="13" t="s">
        <v>22</v>
      </c>
      <c r="G144" s="34">
        <v>21</v>
      </c>
      <c r="H144" s="37">
        <v>2.3400000000000001E-2</v>
      </c>
      <c r="I144" s="43">
        <f t="shared" si="61"/>
        <v>2.8313999999999999E-2</v>
      </c>
      <c r="J144" s="55">
        <f t="shared" si="62"/>
        <v>283.14</v>
      </c>
      <c r="K144" s="34"/>
    </row>
    <row r="145" spans="1:11" ht="45">
      <c r="A145" s="70" t="s">
        <v>291</v>
      </c>
      <c r="B145" s="90" t="s">
        <v>19</v>
      </c>
      <c r="C145" s="90"/>
      <c r="D145" s="12" t="s">
        <v>71</v>
      </c>
      <c r="E145" s="12">
        <v>15000</v>
      </c>
      <c r="F145" s="13" t="s">
        <v>23</v>
      </c>
      <c r="G145" s="34">
        <v>21</v>
      </c>
      <c r="H145" s="37">
        <v>2.3400000000000001E-2</v>
      </c>
      <c r="I145" s="43">
        <f t="shared" si="61"/>
        <v>2.8313999999999999E-2</v>
      </c>
      <c r="J145" s="55">
        <f t="shared" si="62"/>
        <v>424.71</v>
      </c>
      <c r="K145" s="34"/>
    </row>
    <row r="146" spans="1:11" ht="45">
      <c r="A146" s="70" t="s">
        <v>292</v>
      </c>
      <c r="B146" s="90" t="s">
        <v>19</v>
      </c>
      <c r="C146" s="90"/>
      <c r="D146" s="12" t="s">
        <v>71</v>
      </c>
      <c r="E146" s="12">
        <v>50000</v>
      </c>
      <c r="F146" s="13" t="s">
        <v>24</v>
      </c>
      <c r="G146" s="34">
        <v>21</v>
      </c>
      <c r="H146" s="37">
        <v>2.3400000000000001E-2</v>
      </c>
      <c r="I146" s="43">
        <f t="shared" ref="I146:I147" si="63">H146*((100+G146)/100)</f>
        <v>2.8313999999999999E-2</v>
      </c>
      <c r="J146" s="55">
        <f t="shared" ref="J146:J147" si="64">I146*E146</f>
        <v>1415.7</v>
      </c>
      <c r="K146" s="34"/>
    </row>
    <row r="147" spans="1:11" ht="30">
      <c r="A147" s="70" t="s">
        <v>293</v>
      </c>
      <c r="B147" s="90" t="s">
        <v>25</v>
      </c>
      <c r="C147" s="90"/>
      <c r="D147" s="12" t="s">
        <v>69</v>
      </c>
      <c r="E147" s="12">
        <v>12</v>
      </c>
      <c r="F147" s="13" t="s">
        <v>297</v>
      </c>
      <c r="G147" s="34">
        <v>21</v>
      </c>
      <c r="H147" s="37">
        <v>14</v>
      </c>
      <c r="I147" s="37">
        <f t="shared" si="63"/>
        <v>16.939999999999998</v>
      </c>
      <c r="J147" s="54">
        <f t="shared" si="64"/>
        <v>203.27999999999997</v>
      </c>
      <c r="K147" s="34"/>
    </row>
    <row r="149" spans="1:11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</row>
    <row r="150" spans="1:1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</row>
    <row r="155" spans="1:11">
      <c r="A155" s="28"/>
      <c r="B155" s="105"/>
      <c r="C155" s="105"/>
      <c r="F155" s="29"/>
    </row>
    <row r="156" spans="1:11">
      <c r="F156" s="29"/>
    </row>
  </sheetData>
  <sheetProtection selectLockedCells="1" selectUnlockedCells="1"/>
  <autoFilter ref="A7:M165">
    <filterColumn colId="1" showButton="0"/>
  </autoFilter>
  <mergeCells count="87">
    <mergeCell ref="B125:C125"/>
    <mergeCell ref="B124:C124"/>
    <mergeCell ref="B155:C155"/>
    <mergeCell ref="B131:C131"/>
    <mergeCell ref="B133:C133"/>
    <mergeCell ref="B147:C147"/>
    <mergeCell ref="B144:C144"/>
    <mergeCell ref="B146:C146"/>
    <mergeCell ref="B145:C145"/>
    <mergeCell ref="A150:K150"/>
    <mergeCell ref="B134:C134"/>
    <mergeCell ref="B143:C143"/>
    <mergeCell ref="A132:K132"/>
    <mergeCell ref="B135:C135"/>
    <mergeCell ref="B141:C141"/>
    <mergeCell ref="B129:C129"/>
    <mergeCell ref="B126:C126"/>
    <mergeCell ref="B128:C128"/>
    <mergeCell ref="B127:C127"/>
    <mergeCell ref="B138:C138"/>
    <mergeCell ref="B142:C142"/>
    <mergeCell ref="B140:C140"/>
    <mergeCell ref="B139:C139"/>
    <mergeCell ref="A136:I136"/>
    <mergeCell ref="I1:K1"/>
    <mergeCell ref="A3:K3"/>
    <mergeCell ref="A4:F4"/>
    <mergeCell ref="A5:K5"/>
    <mergeCell ref="B7:C7"/>
    <mergeCell ref="A43:I43"/>
    <mergeCell ref="A105:K105"/>
    <mergeCell ref="B110:C110"/>
    <mergeCell ref="B109:C109"/>
    <mergeCell ref="B108:C108"/>
    <mergeCell ref="B38:C38"/>
    <mergeCell ref="A39:K39"/>
    <mergeCell ref="B40:C40"/>
    <mergeCell ref="B41:C41"/>
    <mergeCell ref="B42:C42"/>
    <mergeCell ref="A149:K149"/>
    <mergeCell ref="B54:C54"/>
    <mergeCell ref="B115:C115"/>
    <mergeCell ref="A119:K119"/>
    <mergeCell ref="B118:C118"/>
    <mergeCell ref="B121:C121"/>
    <mergeCell ref="B114:C114"/>
    <mergeCell ref="B113:C113"/>
    <mergeCell ref="B116:C116"/>
    <mergeCell ref="A59:K59"/>
    <mergeCell ref="B55:C55"/>
    <mergeCell ref="A56:I56"/>
    <mergeCell ref="A63:I63"/>
    <mergeCell ref="B120:C120"/>
    <mergeCell ref="B112:C112"/>
    <mergeCell ref="A122:I122"/>
    <mergeCell ref="B45:C45"/>
    <mergeCell ref="A46:K46"/>
    <mergeCell ref="B47:C47"/>
    <mergeCell ref="B48:C48"/>
    <mergeCell ref="B111:C111"/>
    <mergeCell ref="A106:K106"/>
    <mergeCell ref="B107:C107"/>
    <mergeCell ref="A49:I49"/>
    <mergeCell ref="B52:C52"/>
    <mergeCell ref="A53:K53"/>
    <mergeCell ref="A29:K29"/>
    <mergeCell ref="B8:C8"/>
    <mergeCell ref="B9:C9"/>
    <mergeCell ref="B10:C10"/>
    <mergeCell ref="B11:C11"/>
    <mergeCell ref="B12:C12"/>
    <mergeCell ref="B13:C13"/>
    <mergeCell ref="B14:C14"/>
    <mergeCell ref="B15:C15"/>
    <mergeCell ref="B20:C20"/>
    <mergeCell ref="B16:C16"/>
    <mergeCell ref="B17:C17"/>
    <mergeCell ref="B18:C18"/>
    <mergeCell ref="B19:C19"/>
    <mergeCell ref="A23:K23"/>
    <mergeCell ref="A27:I27"/>
    <mergeCell ref="A36:I36"/>
    <mergeCell ref="B31:C31"/>
    <mergeCell ref="A32:K32"/>
    <mergeCell ref="B33:C33"/>
    <mergeCell ref="B34:C34"/>
    <mergeCell ref="B35:C35"/>
  </mergeCells>
  <phoneticPr fontId="1" type="noConversion"/>
  <pageMargins left="0.78740157480314965" right="0.78740157480314965" top="1.1811023622047245" bottom="0.59055118110236227" header="0" footer="0"/>
  <pageSetup paperSize="9" scale="95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Lakštas1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VMKL</cp:lastModifiedBy>
  <cp:lastPrinted>2015-12-09T12:02:03Z</cp:lastPrinted>
  <dcterms:created xsi:type="dcterms:W3CDTF">2014-10-02T12:09:43Z</dcterms:created>
  <dcterms:modified xsi:type="dcterms:W3CDTF">2016-02-25T07:48:07Z</dcterms:modified>
</cp:coreProperties>
</file>