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tabRatio="601"/>
  </bookViews>
  <sheets>
    <sheet name="Klinik_tyrimai" sheetId="1" r:id="rId1"/>
    <sheet name="BIOCHEM" sheetId="4" r:id="rId2"/>
    <sheet name="LABORAT_REIKM" sheetId="6" r:id="rId3"/>
  </sheets>
  <definedNames>
    <definedName name="Excel_BuiltIn_Print_Area" localSheetId="0">Klinik_tyrimai!$A$1:$L$12</definedName>
    <definedName name="Excel_BuiltIn_Print_Titles" localSheetId="1">BIOCHEM!$A$1:$IT$2</definedName>
    <definedName name="Excel_BuiltIn_Print_Titles" localSheetId="0">Klinik_tyrimai!$A$1:$IR$2</definedName>
    <definedName name="_xlnm.Print_Area" localSheetId="0">Klinik_tyrimai!$A$1:$L$12</definedName>
    <definedName name="_xlnm.Print_Titles" localSheetId="1">BIOCHEM!$1:$2</definedName>
    <definedName name="_xlnm.Print_Titles" localSheetId="0">Klinik_tyrimai!$1:$2</definedName>
    <definedName name="_xlnm.Print_Titles" localSheetId="2">LABORAT_REIKM!$1:$3</definedName>
  </definedNames>
  <calcPr calcId="125725"/>
</workbook>
</file>

<file path=xl/calcChain.xml><?xml version="1.0" encoding="utf-8"?>
<calcChain xmlns="http://schemas.openxmlformats.org/spreadsheetml/2006/main">
  <c r="G8" i="6"/>
  <c r="G9"/>
  <c r="G4"/>
  <c r="G5"/>
  <c r="G6"/>
  <c r="G7"/>
  <c r="G10"/>
  <c r="J8" i="1"/>
  <c r="K8"/>
  <c r="J13"/>
  <c r="K13" s="1"/>
  <c r="J12"/>
  <c r="K12" s="1"/>
  <c r="J11"/>
  <c r="K11" s="1"/>
  <c r="J10"/>
  <c r="K10" s="1"/>
  <c r="K9"/>
  <c r="J9"/>
  <c r="J7"/>
  <c r="K7" s="1"/>
  <c r="J5"/>
  <c r="K5"/>
  <c r="J6"/>
  <c r="K6" s="1"/>
  <c r="J4"/>
  <c r="K4"/>
  <c r="J3"/>
  <c r="K3" s="1"/>
</calcChain>
</file>

<file path=xl/sharedStrings.xml><?xml version="1.0" encoding="utf-8"?>
<sst xmlns="http://schemas.openxmlformats.org/spreadsheetml/2006/main" count="340" uniqueCount="235">
  <si>
    <t>Pirkimo dalies Nr.</t>
  </si>
  <si>
    <t>Reagentų pavadinimas</t>
  </si>
  <si>
    <t>Sąlyginis mato vienetas</t>
  </si>
  <si>
    <t>Pageidaujama pakuotė</t>
  </si>
  <si>
    <t xml:space="preserve">Numatomas pakuočių poreikis </t>
  </si>
  <si>
    <t>Metodas, kokybiniai ir techniniai reikalavimai</t>
  </si>
  <si>
    <t>Siūloma pakuotė</t>
  </si>
  <si>
    <t>Siūlomos pakuotės kaina
 Eur be PVM</t>
  </si>
  <si>
    <t>PVM tarifas
%</t>
  </si>
  <si>
    <t xml:space="preserve"> Išskaičiuotas siūlomų pakuočių skaičius</t>
  </si>
  <si>
    <t xml:space="preserve"> Pasiūlymo kaina
 Eur su PVM</t>
  </si>
  <si>
    <t>Gamintojas, komercinis prekės pavadinimas</t>
  </si>
  <si>
    <t>x</t>
  </si>
  <si>
    <t>"l"</t>
  </si>
  <si>
    <t>l</t>
  </si>
  <si>
    <t>"ml"</t>
  </si>
  <si>
    <t xml:space="preserve">   Imersinis aliejus mikroskopavimui</t>
  </si>
  <si>
    <t>0,5 l</t>
  </si>
  <si>
    <t>Pagrindas benzyl benzoatas Refleksinis indeksas 1,515-1,517 Viskoziškumas 
100-120 mPa.s</t>
  </si>
  <si>
    <t xml:space="preserve">   Gimza  Azur Eozin metileno mėlis</t>
  </si>
  <si>
    <t>2,5 l</t>
  </si>
  <si>
    <t xml:space="preserve">   Koncentruota azoto rūgštis</t>
  </si>
  <si>
    <t xml:space="preserve">   Koncentruota acto rūgštis</t>
  </si>
  <si>
    <t xml:space="preserve">   Glicerolis</t>
  </si>
  <si>
    <t>Gram stain pack (SAFRANIN O CONTERSTAIN)</t>
  </si>
  <si>
    <t>4X250</t>
  </si>
  <si>
    <t>Leishman's stain</t>
  </si>
  <si>
    <t>g</t>
  </si>
  <si>
    <t>Kalio šarmas</t>
  </si>
  <si>
    <t>May Griunvaldo dažai</t>
  </si>
  <si>
    <t>May Griunvaldo  fiksažas</t>
  </si>
  <si>
    <t>Kraujo tepinėlių fiksavimui</t>
  </si>
  <si>
    <t>ml</t>
  </si>
  <si>
    <t>vnt.</t>
  </si>
  <si>
    <t>Plovimo tirpalas</t>
  </si>
  <si>
    <t>6x2ml</t>
  </si>
  <si>
    <t xml:space="preserve">Numa-tomas pakuočių poreikis </t>
  </si>
  <si>
    <t>ALT (ALAT/GPT)</t>
  </si>
  <si>
    <t>IFCC</t>
  </si>
  <si>
    <t>AST (ASAT/GOT)</t>
  </si>
  <si>
    <t>GGT</t>
  </si>
  <si>
    <t>CK-NAC</t>
  </si>
  <si>
    <t>ALP</t>
  </si>
  <si>
    <t>LDH</t>
  </si>
  <si>
    <t>Ca</t>
  </si>
  <si>
    <t>Mg</t>
  </si>
  <si>
    <t>PHOS</t>
  </si>
  <si>
    <t>Fe</t>
  </si>
  <si>
    <t>CHOL</t>
  </si>
  <si>
    <t>CHOD-PAP</t>
  </si>
  <si>
    <t>HDL - C plius cholesterol</t>
  </si>
  <si>
    <t>LDL-C select</t>
  </si>
  <si>
    <t>TP</t>
  </si>
  <si>
    <t>Biuret</t>
  </si>
  <si>
    <t>ALB</t>
  </si>
  <si>
    <t>Ureazinis GLDH</t>
  </si>
  <si>
    <t>CREA</t>
  </si>
  <si>
    <t>UA</t>
  </si>
  <si>
    <t>CRP</t>
  </si>
  <si>
    <t xml:space="preserve">Reagentų rinkiniai darbui su automatiniu analizatoriumi "Olympus AU 400" </t>
  </si>
  <si>
    <r>
      <t xml:space="preserve">rink. </t>
    </r>
    <r>
      <rPr>
        <sz val="10"/>
        <rFont val="Times New Roman Baltic"/>
        <family val="1"/>
        <charset val="186"/>
      </rPr>
      <t xml:space="preserve">4x4+
</t>
    </r>
    <r>
      <rPr>
        <b/>
        <sz val="10"/>
        <rFont val="Times New Roman Baltic"/>
        <family val="1"/>
        <charset val="186"/>
      </rPr>
      <t>4</t>
    </r>
    <r>
      <rPr>
        <sz val="10"/>
        <rFont val="Times New Roman Baltic"/>
        <family val="1"/>
        <charset val="186"/>
      </rPr>
      <t>x22+4x6ml</t>
    </r>
  </si>
  <si>
    <t>CK-MB</t>
  </si>
  <si>
    <t>Lylidyl blue</t>
  </si>
  <si>
    <t>Molybdate UV</t>
  </si>
  <si>
    <t>TPTZ</t>
  </si>
  <si>
    <t>Ties.imunoinhib.</t>
  </si>
  <si>
    <t xml:space="preserve">Bromcresol green </t>
  </si>
  <si>
    <t>Bil-T</t>
  </si>
  <si>
    <t>DPD</t>
  </si>
  <si>
    <t>Bil-D</t>
  </si>
  <si>
    <t>Urea/BUN</t>
  </si>
  <si>
    <t>Jaffe-Kinetic</t>
  </si>
  <si>
    <t>Ureaze PAP</t>
  </si>
  <si>
    <t>AMYLASE</t>
  </si>
  <si>
    <t>TG</t>
  </si>
  <si>
    <t>GPO-PAP</t>
  </si>
  <si>
    <t>Baltymo multi kalibratorius</t>
  </si>
  <si>
    <t>Ita Control serum Level 1</t>
  </si>
  <si>
    <t>Ita Control serum Level 2</t>
  </si>
  <si>
    <t>Ita Control serum Level 3</t>
  </si>
  <si>
    <t>HDL/LDL cholesterolių 
 kontrolinis serumas</t>
  </si>
  <si>
    <t>LDL cholesterolio
 kalibratorius</t>
  </si>
  <si>
    <t>HDL cholesterolio
 kalibratorius</t>
  </si>
  <si>
    <t>System calibrator (universalus)</t>
  </si>
  <si>
    <t>Kontrolinis serumas 1</t>
  </si>
  <si>
    <t>Kontrolinis serumas 2</t>
  </si>
  <si>
    <t>IgA</t>
  </si>
  <si>
    <t>4x10+
4x10ml</t>
  </si>
  <si>
    <t>IgG</t>
  </si>
  <si>
    <t>4x22+
4x20ml</t>
  </si>
  <si>
    <t>IgM</t>
  </si>
  <si>
    <t>HbA1C</t>
  </si>
  <si>
    <t>2x37,5+
2x19+2x19ml</t>
  </si>
  <si>
    <t>HbA1C denaturant
 reagentas</t>
  </si>
  <si>
    <t>2x250ml</t>
  </si>
  <si>
    <t>HbA1C kalibratorius</t>
  </si>
  <si>
    <t>1x8+5x2ml</t>
  </si>
  <si>
    <t>HbA1c kontrolė</t>
  </si>
  <si>
    <t>2x0,25+
2x25+1x2ml</t>
  </si>
  <si>
    <t>2000ml</t>
  </si>
  <si>
    <t>CK-MB kontrolė</t>
  </si>
  <si>
    <t>9x2ml</t>
  </si>
  <si>
    <t>CRP latex controle sera</t>
  </si>
  <si>
    <t>2x3+2x3ml</t>
  </si>
  <si>
    <t>CRP latex kalibrator</t>
  </si>
  <si>
    <t>5x2ml</t>
  </si>
  <si>
    <t>IgGAM kalibratorius</t>
  </si>
  <si>
    <t>Popierius kompiuterio spausdintuvui 240x12"</t>
  </si>
  <si>
    <t>pak.</t>
  </si>
  <si>
    <t>Rematoidinis faktorius</t>
  </si>
  <si>
    <t>4x24                     4 x 8</t>
  </si>
  <si>
    <t>Antistrektolizinas "O"</t>
  </si>
  <si>
    <t>4x51           4x7</t>
  </si>
  <si>
    <t>RF calibrator</t>
  </si>
  <si>
    <t>6x1x2</t>
  </si>
  <si>
    <t>Serum protein multicalibrator</t>
  </si>
  <si>
    <t>Pavadinimas</t>
  </si>
  <si>
    <t>Mato 
vnt.</t>
  </si>
  <si>
    <t xml:space="preserve">Numatomas poreikis </t>
  </si>
  <si>
    <t>Mato vieneto     kaina
Eur be PVM</t>
  </si>
  <si>
    <t xml:space="preserve"> Pasiūlymo kaina 
 Eur su PVM</t>
  </si>
  <si>
    <t>Pastabos</t>
  </si>
  <si>
    <t>(gamintojas, pakuotė)</t>
  </si>
  <si>
    <t xml:space="preserve">Objektyviniai stikliukai </t>
  </si>
  <si>
    <t xml:space="preserve">Skarifikatoriai (sterilūs) </t>
  </si>
  <si>
    <t xml:space="preserve">Mėgintuvėliai Ependorfo 1,5 ml </t>
  </si>
  <si>
    <t>Centrifuginiai mėgintuvėliai negraduoti 10 ml plastikiniai (16x99 mm)</t>
  </si>
  <si>
    <t>Plastikiniai mėgintuvėliai 5 ml (12x92mm)</t>
  </si>
  <si>
    <t>Plastikiniai mėgintuvėliai 5 ml su kamšteliais</t>
  </si>
  <si>
    <t>Dengiamieji stikleliai (24x24)</t>
  </si>
  <si>
    <t>Sternheimerio dažai supravitaliniam dažymui (Koncentruoti dažai šlapimo nuosėdoms)</t>
  </si>
  <si>
    <t>229.</t>
  </si>
  <si>
    <t>230.</t>
  </si>
  <si>
    <t>231.</t>
  </si>
  <si>
    <t>232.</t>
  </si>
  <si>
    <t>233.</t>
  </si>
  <si>
    <t>234.</t>
  </si>
  <si>
    <t>236.</t>
  </si>
  <si>
    <t>238.</t>
  </si>
  <si>
    <t>239.</t>
  </si>
  <si>
    <t>240.</t>
  </si>
  <si>
    <t>246.</t>
  </si>
  <si>
    <t>253.</t>
  </si>
  <si>
    <t>253.1</t>
  </si>
  <si>
    <t>253.2</t>
  </si>
  <si>
    <t>253.3</t>
  </si>
  <si>
    <t>253.4</t>
  </si>
  <si>
    <t>253.5</t>
  </si>
  <si>
    <t>253.6</t>
  </si>
  <si>
    <t>253.7</t>
  </si>
  <si>
    <t>253.8</t>
  </si>
  <si>
    <t>253.9</t>
  </si>
  <si>
    <t>253.10</t>
  </si>
  <si>
    <t>253.11</t>
  </si>
  <si>
    <t>253.12</t>
  </si>
  <si>
    <t>253.13</t>
  </si>
  <si>
    <t>253.14</t>
  </si>
  <si>
    <t>253.15</t>
  </si>
  <si>
    <t>253.16</t>
  </si>
  <si>
    <t>253.17</t>
  </si>
  <si>
    <t>253.18</t>
  </si>
  <si>
    <t>253.19</t>
  </si>
  <si>
    <t>253.20</t>
  </si>
  <si>
    <t>253.21</t>
  </si>
  <si>
    <t>253.22</t>
  </si>
  <si>
    <t>253.23</t>
  </si>
  <si>
    <t>253.24</t>
  </si>
  <si>
    <t>253.25</t>
  </si>
  <si>
    <t>253.26</t>
  </si>
  <si>
    <t>253.27</t>
  </si>
  <si>
    <t>253.28</t>
  </si>
  <si>
    <t>253.29</t>
  </si>
  <si>
    <t>253.30</t>
  </si>
  <si>
    <t>253.31</t>
  </si>
  <si>
    <t>253.32</t>
  </si>
  <si>
    <t>253.33</t>
  </si>
  <si>
    <t>253.34</t>
  </si>
  <si>
    <t>253.35</t>
  </si>
  <si>
    <t>253.36</t>
  </si>
  <si>
    <t>253.37</t>
  </si>
  <si>
    <t>253.38</t>
  </si>
  <si>
    <t>253.39</t>
  </si>
  <si>
    <t>253.40</t>
  </si>
  <si>
    <t>253.41</t>
  </si>
  <si>
    <t>253.42</t>
  </si>
  <si>
    <t>253.43</t>
  </si>
  <si>
    <t>253.44</t>
  </si>
  <si>
    <t>253.45</t>
  </si>
  <si>
    <t>253.46</t>
  </si>
  <si>
    <t>253.47</t>
  </si>
  <si>
    <t>253.48</t>
  </si>
  <si>
    <t>253.49</t>
  </si>
  <si>
    <t>253.50</t>
  </si>
  <si>
    <t>253.51</t>
  </si>
  <si>
    <t>Bendra 253-os pirkimo dalies kaina</t>
  </si>
  <si>
    <t>264.</t>
  </si>
  <si>
    <t>265.</t>
  </si>
  <si>
    <t>267.</t>
  </si>
  <si>
    <t>268.</t>
  </si>
  <si>
    <t>269.</t>
  </si>
  <si>
    <t>270.</t>
  </si>
  <si>
    <t>271.</t>
  </si>
  <si>
    <r>
      <t>rink.
4</t>
    </r>
    <r>
      <rPr>
        <sz val="10"/>
        <rFont val="Times New Roman Baltic"/>
        <family val="1"/>
        <charset val="186"/>
      </rPr>
      <t>x50+4x25ml</t>
    </r>
  </si>
  <si>
    <r>
      <t>rink.
4</t>
    </r>
    <r>
      <rPr>
        <sz val="10"/>
        <rFont val="Times New Roman Baltic"/>
        <family val="1"/>
        <charset val="186"/>
      </rPr>
      <t>x25+4x25ml</t>
    </r>
  </si>
  <si>
    <r>
      <t>rink.
4</t>
    </r>
    <r>
      <rPr>
        <sz val="10"/>
        <rFont val="Times New Roman Baltic"/>
        <family val="1"/>
        <charset val="186"/>
      </rPr>
      <t>x18+4x18ml</t>
    </r>
  </si>
  <si>
    <r>
      <t>rink.
4</t>
    </r>
    <r>
      <rPr>
        <sz val="10"/>
        <rFont val="Times New Roman Baltic"/>
        <family val="1"/>
        <charset val="186"/>
      </rPr>
      <t>x53+4x53ml</t>
    </r>
  </si>
  <si>
    <r>
      <t>rink.
4</t>
    </r>
    <r>
      <rPr>
        <sz val="10"/>
        <rFont val="Times New Roman Baltic"/>
        <family val="1"/>
        <charset val="186"/>
      </rPr>
      <t>x25+2x5ml</t>
    </r>
  </si>
  <si>
    <r>
      <t>rink.
4</t>
    </r>
    <r>
      <rPr>
        <sz val="10"/>
        <rFont val="Times New Roman Baltic"/>
        <family val="1"/>
        <charset val="186"/>
      </rPr>
      <t>x30ml</t>
    </r>
  </si>
  <si>
    <r>
      <t>rink.
4</t>
    </r>
    <r>
      <rPr>
        <sz val="10"/>
        <rFont val="Times New Roman Baltic"/>
        <family val="1"/>
        <charset val="186"/>
      </rPr>
      <t>x40ml</t>
    </r>
  </si>
  <si>
    <r>
      <t>rink.
4</t>
    </r>
    <r>
      <rPr>
        <sz val="10"/>
        <rFont val="Times New Roman Baltic"/>
        <family val="1"/>
        <charset val="186"/>
      </rPr>
      <t>x15+4x15ml</t>
    </r>
  </si>
  <si>
    <r>
      <t>rink.
4</t>
    </r>
    <r>
      <rPr>
        <sz val="10"/>
        <rFont val="Times New Roman Baltic"/>
        <family val="1"/>
        <charset val="186"/>
      </rPr>
      <t>x22,5ml</t>
    </r>
  </si>
  <si>
    <r>
      <t>rink.
4</t>
    </r>
    <r>
      <rPr>
        <sz val="10"/>
        <rFont val="Times New Roman Baltic"/>
        <family val="1"/>
        <charset val="186"/>
      </rPr>
      <t>x27+4x9ml</t>
    </r>
  </si>
  <si>
    <r>
      <t>rink.
4</t>
    </r>
    <r>
      <rPr>
        <sz val="10"/>
        <rFont val="Times New Roman Baltic"/>
        <family val="1"/>
        <charset val="186"/>
      </rPr>
      <t>x29ml</t>
    </r>
  </si>
  <si>
    <r>
      <t>rink.
4</t>
    </r>
    <r>
      <rPr>
        <sz val="10"/>
        <rFont val="Times New Roman Baltic"/>
        <family val="1"/>
        <charset val="186"/>
      </rPr>
      <t>x40+4x40ml</t>
    </r>
  </si>
  <si>
    <r>
      <t>rink.
4</t>
    </r>
    <r>
      <rPr>
        <sz val="10"/>
        <rFont val="Times New Roman Baltic"/>
        <family val="1"/>
        <charset val="186"/>
      </rPr>
      <t>x6+4x6ml</t>
    </r>
  </si>
  <si>
    <r>
      <t>rink.
4</t>
    </r>
    <r>
      <rPr>
        <sz val="10"/>
        <rFont val="Times New Roman Baltic"/>
        <family val="1"/>
        <charset val="186"/>
      </rPr>
      <t>x51+4x51ml</t>
    </r>
  </si>
  <si>
    <r>
      <t>rink.
4</t>
    </r>
    <r>
      <rPr>
        <sz val="10"/>
        <rFont val="Times New Roman Baltic"/>
        <family val="1"/>
        <charset val="186"/>
      </rPr>
      <t>x12+4x5ml</t>
    </r>
  </si>
  <si>
    <r>
      <t>rink.
4</t>
    </r>
    <r>
      <rPr>
        <sz val="10"/>
        <rFont val="Times New Roman Baltic"/>
        <family val="1"/>
        <charset val="186"/>
      </rPr>
      <t>x30+4x30ml</t>
    </r>
  </si>
  <si>
    <r>
      <t>rink.
4</t>
    </r>
    <r>
      <rPr>
        <sz val="10"/>
        <rFont val="Times New Roman Baltic"/>
        <family val="1"/>
        <charset val="186"/>
      </rPr>
      <t>x40+4x10ml</t>
    </r>
  </si>
  <si>
    <r>
      <t>rink.
4</t>
    </r>
    <r>
      <rPr>
        <sz val="10"/>
        <rFont val="Times New Roman Baltic"/>
        <family val="1"/>
        <charset val="186"/>
      </rPr>
      <t>x50+4x12,5ml</t>
    </r>
  </si>
  <si>
    <r>
      <t>rink.
6</t>
    </r>
    <r>
      <rPr>
        <sz val="10"/>
        <rFont val="Times New Roman Baltic"/>
        <family val="1"/>
        <charset val="186"/>
      </rPr>
      <t>x2ml</t>
    </r>
  </si>
  <si>
    <r>
      <t>rink.
3</t>
    </r>
    <r>
      <rPr>
        <sz val="10"/>
        <rFont val="Times New Roman Baltic"/>
        <family val="1"/>
        <charset val="186"/>
      </rPr>
      <t>x5+3x5ml</t>
    </r>
  </si>
  <si>
    <r>
      <t>rink.
2</t>
    </r>
    <r>
      <rPr>
        <sz val="10"/>
        <rFont val="Times New Roman Baltic"/>
        <family val="1"/>
        <charset val="186"/>
      </rPr>
      <t>x1ml</t>
    </r>
  </si>
  <si>
    <r>
      <t>rink.
2</t>
    </r>
    <r>
      <rPr>
        <sz val="10"/>
        <rFont val="Times New Roman Baltic"/>
        <family val="1"/>
        <charset val="186"/>
      </rPr>
      <t>x3ml</t>
    </r>
  </si>
  <si>
    <r>
      <t>rink.
20</t>
    </r>
    <r>
      <rPr>
        <sz val="10"/>
        <rFont val="Times New Roman Baltic"/>
        <family val="1"/>
        <charset val="186"/>
      </rPr>
      <t>x5ml</t>
    </r>
  </si>
  <si>
    <r>
      <t>rink. 4</t>
    </r>
    <r>
      <rPr>
        <sz val="10"/>
        <rFont val="Times New Roman Baltic"/>
        <family val="1"/>
        <charset val="186"/>
      </rPr>
      <t>x50+4x25ml</t>
    </r>
  </si>
  <si>
    <t>dėž. 1000 vnt.</t>
  </si>
  <si>
    <t>500ml</t>
  </si>
  <si>
    <t>1L</t>
  </si>
  <si>
    <t>2,5L</t>
  </si>
  <si>
    <t>10g</t>
  </si>
  <si>
    <t>500g</t>
  </si>
  <si>
    <t>25g</t>
  </si>
  <si>
    <t>12,5ml</t>
  </si>
  <si>
    <t>4x250ml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</si>
</sst>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16"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8"/>
      <name val="Arial"/>
      <family val="2"/>
      <charset val="186"/>
    </font>
    <font>
      <b/>
      <sz val="10"/>
      <name val="Times New Roman Baltic"/>
      <family val="1"/>
      <charset val="186"/>
    </font>
    <font>
      <sz val="10"/>
      <name val="Times New Roman Baltic"/>
      <charset val="186"/>
    </font>
    <font>
      <sz val="10"/>
      <color indexed="8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 Baltic"/>
      <charset val="186"/>
    </font>
    <font>
      <b/>
      <sz val="10"/>
      <name val="Times New Roman"/>
      <family val="1"/>
      <charset val="186"/>
    </font>
    <font>
      <u/>
      <sz val="10"/>
      <color theme="10"/>
      <name val="Arial"/>
      <family val="2"/>
      <charset val="186"/>
    </font>
    <font>
      <sz val="10"/>
      <color indexed="8"/>
      <name val="Times New Roman Baltic"/>
      <charset val="186"/>
    </font>
    <font>
      <b/>
      <sz val="10"/>
      <color indexed="8"/>
      <name val="Times New Roman Baltic"/>
      <family val="1"/>
      <charset val="186"/>
    </font>
    <font>
      <sz val="10"/>
      <name val="Arial Baltic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49" fontId="1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/>
    <xf numFmtId="0" fontId="1" fillId="0" borderId="1" xfId="0" applyFont="1" applyFill="1" applyBorder="1"/>
    <xf numFmtId="0" fontId="1" fillId="0" borderId="4" xfId="0" applyFont="1" applyFill="1" applyBorder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7" xfId="0" applyFont="1" applyFill="1" applyBorder="1"/>
    <xf numFmtId="0" fontId="5" fillId="0" borderId="1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/>
    <xf numFmtId="0" fontId="5" fillId="0" borderId="3" xfId="0" applyFont="1" applyFill="1" applyBorder="1"/>
    <xf numFmtId="0" fontId="5" fillId="0" borderId="5" xfId="0" applyFont="1" applyFill="1" applyBorder="1"/>
    <xf numFmtId="0" fontId="1" fillId="0" borderId="0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165" fontId="1" fillId="0" borderId="2" xfId="0" applyNumberFormat="1" applyFont="1" applyFill="1" applyBorder="1" applyAlignment="1">
      <alignment vertical="center"/>
    </xf>
    <xf numFmtId="165" fontId="1" fillId="0" borderId="3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11" fillId="0" borderId="0" xfId="1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3">
    <cellStyle name="Hipersaitas" xfId="1" builtinId="8"/>
    <cellStyle name="Normal 2" xfId="2"/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S16"/>
  <sheetViews>
    <sheetView showZeros="0" tabSelected="1" zoomScaleSheetLayoutView="75" workbookViewId="0">
      <selection activeCell="B22" sqref="B22"/>
    </sheetView>
  </sheetViews>
  <sheetFormatPr defaultColWidth="9.28515625" defaultRowHeight="12.75"/>
  <cols>
    <col min="1" max="1" width="8.140625" style="32" bestFit="1" customWidth="1"/>
    <col min="2" max="2" width="37.140625" style="22" bestFit="1" customWidth="1"/>
    <col min="3" max="3" width="9.42578125" style="1" bestFit="1" customWidth="1"/>
    <col min="4" max="4" width="11.42578125" style="22" bestFit="1" customWidth="1"/>
    <col min="5" max="5" width="10" style="22" bestFit="1" customWidth="1"/>
    <col min="6" max="6" width="17.85546875" style="1" customWidth="1"/>
    <col min="7" max="7" width="7.140625" style="22" bestFit="1" customWidth="1"/>
    <col min="8" max="8" width="13.7109375" style="22" customWidth="1"/>
    <col min="9" max="9" width="5.7109375" style="22" bestFit="1" customWidth="1"/>
    <col min="10" max="10" width="9.28515625" style="22"/>
    <col min="11" max="11" width="10.5703125" style="22" bestFit="1" customWidth="1"/>
    <col min="12" max="12" width="20" style="75" bestFit="1" customWidth="1"/>
    <col min="13" max="133" width="9.28515625" style="8"/>
    <col min="134" max="253" width="9.28515625" style="22"/>
    <col min="254" max="16384" width="9.28515625" style="14"/>
  </cols>
  <sheetData>
    <row r="1" spans="1:252" s="8" customFormat="1" ht="63.75">
      <c r="A1" s="9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16" t="s">
        <v>7</v>
      </c>
      <c r="I1" s="3" t="s">
        <v>8</v>
      </c>
      <c r="J1" s="3" t="s">
        <v>9</v>
      </c>
      <c r="K1" s="2" t="s">
        <v>10</v>
      </c>
      <c r="L1" s="15" t="s">
        <v>11</v>
      </c>
    </row>
    <row r="2" spans="1:252" s="6" customFormat="1">
      <c r="A2" s="5">
        <v>1</v>
      </c>
      <c r="B2" s="3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17">
        <v>12</v>
      </c>
    </row>
    <row r="3" spans="1:252" s="8" customFormat="1" ht="63.75">
      <c r="A3" s="18" t="s">
        <v>131</v>
      </c>
      <c r="B3" s="19" t="s">
        <v>16</v>
      </c>
      <c r="C3" s="20" t="s">
        <v>15</v>
      </c>
      <c r="D3" s="4" t="s">
        <v>17</v>
      </c>
      <c r="E3" s="21">
        <v>3</v>
      </c>
      <c r="F3" s="10" t="s">
        <v>18</v>
      </c>
      <c r="G3" s="4" t="s">
        <v>227</v>
      </c>
      <c r="H3" s="4">
        <v>58</v>
      </c>
      <c r="I3" s="4">
        <v>5</v>
      </c>
      <c r="J3" s="21">
        <f>E3</f>
        <v>3</v>
      </c>
      <c r="K3" s="81">
        <f>H3*((100+I3)/100)*J3</f>
        <v>182.70000000000002</v>
      </c>
      <c r="L3" s="3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</row>
    <row r="4" spans="1:252" s="8" customFormat="1">
      <c r="A4" s="18" t="s">
        <v>132</v>
      </c>
      <c r="B4" s="19" t="s">
        <v>19</v>
      </c>
      <c r="C4" s="20" t="s">
        <v>13</v>
      </c>
      <c r="D4" s="4" t="s">
        <v>20</v>
      </c>
      <c r="E4" s="21">
        <v>10</v>
      </c>
      <c r="F4" s="4"/>
      <c r="G4" s="4" t="s">
        <v>229</v>
      </c>
      <c r="H4" s="4">
        <v>65</v>
      </c>
      <c r="I4" s="4">
        <v>5</v>
      </c>
      <c r="J4" s="21">
        <f>E4</f>
        <v>10</v>
      </c>
      <c r="K4" s="81">
        <f>H4*((100+I4)/100)*J4</f>
        <v>682.5</v>
      </c>
      <c r="L4" s="3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</row>
    <row r="5" spans="1:252" s="8" customFormat="1">
      <c r="A5" s="18" t="s">
        <v>133</v>
      </c>
      <c r="B5" s="19" t="s">
        <v>21</v>
      </c>
      <c r="C5" s="20" t="s">
        <v>13</v>
      </c>
      <c r="D5" s="4" t="s">
        <v>14</v>
      </c>
      <c r="E5" s="21">
        <v>1</v>
      </c>
      <c r="F5" s="4"/>
      <c r="G5" s="4" t="s">
        <v>228</v>
      </c>
      <c r="H5" s="4">
        <v>11</v>
      </c>
      <c r="I5" s="4">
        <v>21</v>
      </c>
      <c r="J5" s="21">
        <f t="shared" ref="J5:J6" si="0">E5</f>
        <v>1</v>
      </c>
      <c r="K5" s="81">
        <f t="shared" ref="K5:K6" si="1">H5*((100+I5)/100)*J5</f>
        <v>13.309999999999999</v>
      </c>
      <c r="L5" s="3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</row>
    <row r="6" spans="1:252" s="8" customFormat="1">
      <c r="A6" s="18" t="s">
        <v>134</v>
      </c>
      <c r="B6" s="19" t="s">
        <v>22</v>
      </c>
      <c r="C6" s="4" t="s">
        <v>13</v>
      </c>
      <c r="D6" s="4" t="s">
        <v>14</v>
      </c>
      <c r="E6" s="4">
        <v>1</v>
      </c>
      <c r="F6" s="4"/>
      <c r="G6" s="4" t="s">
        <v>228</v>
      </c>
      <c r="H6" s="4">
        <v>11</v>
      </c>
      <c r="I6" s="4">
        <v>21</v>
      </c>
      <c r="J6" s="21">
        <f t="shared" si="0"/>
        <v>1</v>
      </c>
      <c r="K6" s="81">
        <f t="shared" si="1"/>
        <v>13.309999999999999</v>
      </c>
      <c r="L6" s="3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</row>
    <row r="7" spans="1:252" s="8" customFormat="1">
      <c r="A7" s="18" t="s">
        <v>135</v>
      </c>
      <c r="B7" s="19" t="s">
        <v>23</v>
      </c>
      <c r="C7" s="4" t="s">
        <v>13</v>
      </c>
      <c r="D7" s="23" t="s">
        <v>14</v>
      </c>
      <c r="E7" s="4">
        <v>1</v>
      </c>
      <c r="F7" s="4"/>
      <c r="G7" s="4" t="s">
        <v>228</v>
      </c>
      <c r="H7" s="4">
        <v>48</v>
      </c>
      <c r="I7" s="4">
        <v>21</v>
      </c>
      <c r="J7" s="21">
        <f t="shared" ref="J7" si="2">E7</f>
        <v>1</v>
      </c>
      <c r="K7" s="81">
        <f t="shared" ref="K7:K9" si="3">H7*((100+I7)/100)*J7</f>
        <v>58.08</v>
      </c>
      <c r="L7" s="3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</row>
    <row r="8" spans="1:252" s="8" customFormat="1" ht="25.5">
      <c r="A8" s="18" t="s">
        <v>136</v>
      </c>
      <c r="B8" s="24" t="s">
        <v>24</v>
      </c>
      <c r="C8" s="20" t="s">
        <v>15</v>
      </c>
      <c r="D8" s="25" t="s">
        <v>25</v>
      </c>
      <c r="E8" s="20">
        <v>1</v>
      </c>
      <c r="F8" s="20"/>
      <c r="G8" s="20" t="s">
        <v>234</v>
      </c>
      <c r="H8" s="20">
        <v>42</v>
      </c>
      <c r="I8" s="20">
        <v>5</v>
      </c>
      <c r="J8" s="21">
        <f t="shared" ref="J8" si="4">E8</f>
        <v>1</v>
      </c>
      <c r="K8" s="81">
        <f t="shared" ref="K8" si="5">H8*((100+I8)/100)*J8</f>
        <v>44.1</v>
      </c>
      <c r="L8" s="3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</row>
    <row r="9" spans="1:252" s="8" customFormat="1">
      <c r="A9" s="18" t="s">
        <v>137</v>
      </c>
      <c r="B9" s="19" t="s">
        <v>26</v>
      </c>
      <c r="C9" s="20" t="s">
        <v>27</v>
      </c>
      <c r="D9" s="26">
        <v>25</v>
      </c>
      <c r="E9" s="20">
        <v>1</v>
      </c>
      <c r="F9" s="20"/>
      <c r="G9" s="20" t="s">
        <v>230</v>
      </c>
      <c r="H9" s="20">
        <v>34</v>
      </c>
      <c r="I9" s="20">
        <v>5</v>
      </c>
      <c r="J9" s="20">
        <f>25/10</f>
        <v>2.5</v>
      </c>
      <c r="K9" s="81">
        <f t="shared" si="3"/>
        <v>89.25</v>
      </c>
      <c r="L9" s="3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</row>
    <row r="10" spans="1:252">
      <c r="A10" s="27" t="s">
        <v>138</v>
      </c>
      <c r="B10" s="19" t="s">
        <v>28</v>
      </c>
      <c r="C10" s="20" t="s">
        <v>27</v>
      </c>
      <c r="D10" s="28">
        <v>500</v>
      </c>
      <c r="E10" s="20">
        <v>1</v>
      </c>
      <c r="F10" s="20"/>
      <c r="G10" s="20" t="s">
        <v>231</v>
      </c>
      <c r="H10" s="20">
        <v>18</v>
      </c>
      <c r="I10" s="20">
        <v>21</v>
      </c>
      <c r="J10" s="21">
        <f t="shared" ref="J10" si="6">E10</f>
        <v>1</v>
      </c>
      <c r="K10" s="81">
        <f t="shared" ref="K10:K12" si="7">H10*((100+I10)/100)*J10</f>
        <v>21.78</v>
      </c>
      <c r="L10" s="3"/>
    </row>
    <row r="11" spans="1:252">
      <c r="A11" s="27" t="s">
        <v>139</v>
      </c>
      <c r="B11" s="19" t="s">
        <v>29</v>
      </c>
      <c r="C11" s="20" t="s">
        <v>27</v>
      </c>
      <c r="D11" s="28">
        <v>50</v>
      </c>
      <c r="E11" s="20">
        <v>1</v>
      </c>
      <c r="F11" s="20"/>
      <c r="G11" s="20" t="s">
        <v>232</v>
      </c>
      <c r="H11" s="20">
        <v>54</v>
      </c>
      <c r="I11" s="20">
        <v>5</v>
      </c>
      <c r="J11" s="20">
        <f>50/25</f>
        <v>2</v>
      </c>
      <c r="K11" s="81">
        <f t="shared" si="7"/>
        <v>113.4</v>
      </c>
      <c r="L11" s="3"/>
    </row>
    <row r="12" spans="1:252" ht="25.5">
      <c r="A12" s="27" t="s">
        <v>140</v>
      </c>
      <c r="B12" s="19" t="s">
        <v>30</v>
      </c>
      <c r="C12" s="20" t="s">
        <v>14</v>
      </c>
      <c r="D12" s="28" t="s">
        <v>14</v>
      </c>
      <c r="E12" s="20">
        <v>3</v>
      </c>
      <c r="F12" s="10" t="s">
        <v>31</v>
      </c>
      <c r="G12" s="20" t="s">
        <v>229</v>
      </c>
      <c r="H12" s="20">
        <v>54</v>
      </c>
      <c r="I12" s="20">
        <v>5</v>
      </c>
      <c r="J12" s="20">
        <f>3/2.5</f>
        <v>1.2</v>
      </c>
      <c r="K12" s="81">
        <f t="shared" si="7"/>
        <v>68.040000000000006</v>
      </c>
      <c r="L12" s="3"/>
    </row>
    <row r="13" spans="1:252" ht="25.5">
      <c r="A13" s="29" t="s">
        <v>141</v>
      </c>
      <c r="B13" s="30" t="s">
        <v>130</v>
      </c>
      <c r="C13" s="31" t="s">
        <v>32</v>
      </c>
      <c r="D13" s="31">
        <v>12.5</v>
      </c>
      <c r="E13" s="31">
        <v>5</v>
      </c>
      <c r="F13" s="31"/>
      <c r="G13" s="31" t="s">
        <v>233</v>
      </c>
      <c r="H13" s="31">
        <v>72</v>
      </c>
      <c r="I13" s="31">
        <v>5</v>
      </c>
      <c r="J13" s="21">
        <f t="shared" ref="J13" si="8">E13</f>
        <v>5</v>
      </c>
      <c r="K13" s="81">
        <f t="shared" ref="K13" si="9">H13*((100+I13)/100)*J13</f>
        <v>378.00000000000006</v>
      </c>
      <c r="L13" s="76"/>
    </row>
    <row r="15" spans="1:252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</row>
    <row r="16" spans="1:252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</row>
  </sheetData>
  <sheetProtection selectLockedCells="1" selectUnlockedCells="1"/>
  <mergeCells count="2">
    <mergeCell ref="A15:K15"/>
    <mergeCell ref="A16:K16"/>
  </mergeCells>
  <phoneticPr fontId="2" type="noConversion"/>
  <printOptions horizontalCentered="1"/>
  <pageMargins left="0" right="0" top="0.78749999999999998" bottom="0.59097222222222223" header="0.51180555555555551" footer="0.31527777777777777"/>
  <pageSetup paperSize="9" scale="75" firstPageNumber="0" orientation="landscape" horizontalDpi="300" verticalDpi="300" r:id="rId1"/>
  <headerFooter alignWithMargins="0">
    <oddFooter>&amp;R&amp;P+6</oddFooter>
  </headerFooter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U58"/>
  <sheetViews>
    <sheetView showZeros="0" zoomScaleSheetLayoutView="70" workbookViewId="0">
      <selection activeCell="J63" sqref="J63"/>
    </sheetView>
  </sheetViews>
  <sheetFormatPr defaultColWidth="9.28515625" defaultRowHeight="12.75"/>
  <cols>
    <col min="1" max="1" width="8.140625" style="32" bestFit="1" customWidth="1"/>
    <col min="2" max="2" width="29.7109375" style="22" bestFit="1" customWidth="1"/>
    <col min="3" max="3" width="8" style="22" bestFit="1" customWidth="1"/>
    <col min="4" max="4" width="11.7109375" style="22" bestFit="1" customWidth="1"/>
    <col min="5" max="5" width="8" style="1" bestFit="1" customWidth="1"/>
    <col min="6" max="6" width="14.42578125" style="1" bestFit="1" customWidth="1"/>
    <col min="7" max="7" width="10.85546875" style="22" customWidth="1"/>
    <col min="8" max="8" width="8.28515625" style="22" bestFit="1" customWidth="1"/>
    <col min="9" max="9" width="5.7109375" style="1" bestFit="1" customWidth="1"/>
    <col min="10" max="10" width="11" style="22" bestFit="1" customWidth="1"/>
    <col min="11" max="11" width="10.5703125" style="22" customWidth="1"/>
    <col min="12" max="12" width="18.7109375" style="22" bestFit="1" customWidth="1"/>
    <col min="13" max="255" width="9.28515625" style="8"/>
    <col min="256" max="16384" width="9.28515625" style="14"/>
  </cols>
  <sheetData>
    <row r="1" spans="1:255" s="8" customFormat="1" ht="63.75">
      <c r="A1" s="9" t="s">
        <v>0</v>
      </c>
      <c r="B1" s="3" t="s">
        <v>1</v>
      </c>
      <c r="C1" s="2" t="s">
        <v>2</v>
      </c>
      <c r="D1" s="3" t="s">
        <v>3</v>
      </c>
      <c r="E1" s="2" t="s">
        <v>36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2" t="s">
        <v>11</v>
      </c>
    </row>
    <row r="2" spans="1:255" s="6" customFormat="1">
      <c r="A2" s="5">
        <v>1</v>
      </c>
      <c r="B2" s="3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</row>
    <row r="3" spans="1:255">
      <c r="A3" s="37" t="s">
        <v>142</v>
      </c>
      <c r="B3" s="90" t="s">
        <v>59</v>
      </c>
      <c r="C3" s="90"/>
      <c r="D3" s="90"/>
      <c r="E3" s="90"/>
      <c r="F3" s="90"/>
      <c r="G3" s="38" t="s">
        <v>12</v>
      </c>
      <c r="H3" s="38" t="s">
        <v>12</v>
      </c>
      <c r="I3" s="38" t="s">
        <v>12</v>
      </c>
      <c r="J3" s="38" t="s">
        <v>12</v>
      </c>
      <c r="K3" s="38" t="s">
        <v>12</v>
      </c>
      <c r="L3" s="2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</row>
    <row r="4" spans="1:255" ht="25.5">
      <c r="A4" s="40" t="s">
        <v>143</v>
      </c>
      <c r="B4" s="11" t="s">
        <v>37</v>
      </c>
      <c r="C4" s="41" t="s">
        <v>15</v>
      </c>
      <c r="D4" s="15" t="s">
        <v>225</v>
      </c>
      <c r="E4" s="7">
        <v>18</v>
      </c>
      <c r="F4" s="7" t="s">
        <v>38</v>
      </c>
      <c r="G4" s="15"/>
      <c r="H4" s="84"/>
      <c r="I4" s="7"/>
      <c r="J4" s="7"/>
      <c r="K4" s="82"/>
      <c r="L4" s="2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</row>
    <row r="5" spans="1:255" ht="38.25" customHeight="1">
      <c r="A5" s="40" t="s">
        <v>144</v>
      </c>
      <c r="B5" s="11" t="s">
        <v>39</v>
      </c>
      <c r="C5" s="42" t="s">
        <v>15</v>
      </c>
      <c r="D5" s="15" t="s">
        <v>203</v>
      </c>
      <c r="E5" s="7">
        <v>18</v>
      </c>
      <c r="F5" s="7" t="s">
        <v>38</v>
      </c>
      <c r="G5" s="15"/>
      <c r="H5" s="84"/>
      <c r="I5" s="7"/>
      <c r="J5" s="7"/>
      <c r="K5" s="82"/>
      <c r="L5" s="2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</row>
    <row r="6" spans="1:255" ht="25.5">
      <c r="A6" s="40" t="s">
        <v>145</v>
      </c>
      <c r="B6" s="11" t="s">
        <v>40</v>
      </c>
      <c r="C6" s="42" t="s">
        <v>15</v>
      </c>
      <c r="D6" s="15" t="s">
        <v>204</v>
      </c>
      <c r="E6" s="7">
        <v>3</v>
      </c>
      <c r="F6" s="7" t="s">
        <v>38</v>
      </c>
      <c r="G6" s="15"/>
      <c r="H6" s="84"/>
      <c r="I6" s="7"/>
      <c r="J6" s="7"/>
      <c r="K6" s="82"/>
      <c r="L6" s="2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</row>
    <row r="7" spans="1:255" ht="25.5">
      <c r="A7" s="40" t="s">
        <v>146</v>
      </c>
      <c r="B7" s="11" t="s">
        <v>41</v>
      </c>
      <c r="C7" s="41" t="s">
        <v>15</v>
      </c>
      <c r="D7" s="15" t="s">
        <v>60</v>
      </c>
      <c r="E7" s="7">
        <v>3</v>
      </c>
      <c r="F7" s="7" t="s">
        <v>38</v>
      </c>
      <c r="G7" s="15"/>
      <c r="H7" s="84"/>
      <c r="I7" s="7"/>
      <c r="J7" s="7"/>
      <c r="K7" s="82"/>
      <c r="L7" s="2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</row>
    <row r="8" spans="1:255" ht="25.5">
      <c r="A8" s="40" t="s">
        <v>147</v>
      </c>
      <c r="B8" s="11" t="s">
        <v>42</v>
      </c>
      <c r="C8" s="41" t="s">
        <v>15</v>
      </c>
      <c r="D8" s="15" t="s">
        <v>205</v>
      </c>
      <c r="E8" s="7">
        <v>12</v>
      </c>
      <c r="F8" s="7" t="s">
        <v>38</v>
      </c>
      <c r="G8" s="15"/>
      <c r="H8" s="84"/>
      <c r="I8" s="7"/>
      <c r="J8" s="7"/>
      <c r="K8" s="82"/>
      <c r="L8" s="2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</row>
    <row r="9" spans="1:255" ht="25.5">
      <c r="A9" s="40" t="s">
        <v>148</v>
      </c>
      <c r="B9" s="11" t="s">
        <v>43</v>
      </c>
      <c r="C9" s="41" t="s">
        <v>15</v>
      </c>
      <c r="D9" s="15" t="s">
        <v>202</v>
      </c>
      <c r="E9" s="7">
        <v>3</v>
      </c>
      <c r="F9" s="7" t="s">
        <v>38</v>
      </c>
      <c r="G9" s="15"/>
      <c r="H9" s="84"/>
      <c r="I9" s="7"/>
      <c r="J9" s="7"/>
      <c r="K9" s="82"/>
      <c r="L9" s="2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</row>
    <row r="10" spans="1:255" ht="25.5">
      <c r="A10" s="40" t="s">
        <v>149</v>
      </c>
      <c r="B10" s="11" t="s">
        <v>61</v>
      </c>
      <c r="C10" s="41" t="s">
        <v>15</v>
      </c>
      <c r="D10" s="15" t="s">
        <v>206</v>
      </c>
      <c r="E10" s="7">
        <v>3</v>
      </c>
      <c r="F10" s="7"/>
      <c r="G10" s="15"/>
      <c r="H10" s="84"/>
      <c r="I10" s="7"/>
      <c r="J10" s="7"/>
      <c r="K10" s="82"/>
      <c r="L10" s="2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</row>
    <row r="11" spans="1:255" ht="25.5">
      <c r="A11" s="40" t="s">
        <v>150</v>
      </c>
      <c r="B11" s="11" t="s">
        <v>44</v>
      </c>
      <c r="C11" s="41" t="s">
        <v>15</v>
      </c>
      <c r="D11" s="15" t="s">
        <v>207</v>
      </c>
      <c r="E11" s="7">
        <v>18</v>
      </c>
      <c r="F11" s="7"/>
      <c r="G11" s="15"/>
      <c r="H11" s="84"/>
      <c r="I11" s="7"/>
      <c r="J11" s="7"/>
      <c r="K11" s="82"/>
      <c r="L11" s="2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</row>
    <row r="12" spans="1:255" ht="25.5">
      <c r="A12" s="40" t="s">
        <v>151</v>
      </c>
      <c r="B12" s="11" t="s">
        <v>45</v>
      </c>
      <c r="C12" s="41" t="s">
        <v>15</v>
      </c>
      <c r="D12" s="15" t="s">
        <v>208</v>
      </c>
      <c r="E12" s="7">
        <v>15</v>
      </c>
      <c r="F12" s="7" t="s">
        <v>62</v>
      </c>
      <c r="G12" s="15"/>
      <c r="H12" s="84"/>
      <c r="I12" s="7"/>
      <c r="J12" s="7"/>
      <c r="K12" s="82"/>
      <c r="L12" s="2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</row>
    <row r="13" spans="1:255" ht="25.5">
      <c r="A13" s="40" t="s">
        <v>152</v>
      </c>
      <c r="B13" s="11" t="s">
        <v>46</v>
      </c>
      <c r="C13" s="41" t="s">
        <v>15</v>
      </c>
      <c r="D13" s="15" t="s">
        <v>209</v>
      </c>
      <c r="E13" s="7">
        <v>9</v>
      </c>
      <c r="F13" s="7" t="s">
        <v>63</v>
      </c>
      <c r="G13" s="15"/>
      <c r="H13" s="84"/>
      <c r="I13" s="7"/>
      <c r="J13" s="7"/>
      <c r="K13" s="82"/>
      <c r="L13" s="2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</row>
    <row r="14" spans="1:255" ht="25.5">
      <c r="A14" s="40" t="s">
        <v>153</v>
      </c>
      <c r="B14" s="11" t="s">
        <v>47</v>
      </c>
      <c r="C14" s="41" t="s">
        <v>15</v>
      </c>
      <c r="D14" s="15" t="s">
        <v>209</v>
      </c>
      <c r="E14" s="7">
        <v>6</v>
      </c>
      <c r="F14" s="7" t="s">
        <v>64</v>
      </c>
      <c r="G14" s="15"/>
      <c r="H14" s="84"/>
      <c r="I14" s="7"/>
      <c r="J14" s="7"/>
      <c r="K14" s="82"/>
      <c r="L14" s="2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</row>
    <row r="15" spans="1:255" ht="25.5">
      <c r="A15" s="40" t="s">
        <v>154</v>
      </c>
      <c r="B15" s="11" t="s">
        <v>48</v>
      </c>
      <c r="C15" s="41" t="s">
        <v>15</v>
      </c>
      <c r="D15" s="15" t="s">
        <v>210</v>
      </c>
      <c r="E15" s="7">
        <v>18</v>
      </c>
      <c r="F15" s="7" t="s">
        <v>49</v>
      </c>
      <c r="G15" s="15"/>
      <c r="H15" s="84"/>
      <c r="I15" s="7"/>
      <c r="J15" s="7"/>
      <c r="K15" s="82"/>
      <c r="L15" s="2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</row>
    <row r="16" spans="1:255" ht="25.5">
      <c r="A16" s="40" t="s">
        <v>155</v>
      </c>
      <c r="B16" s="11" t="s">
        <v>50</v>
      </c>
      <c r="C16" s="41" t="s">
        <v>15</v>
      </c>
      <c r="D16" s="15" t="s">
        <v>211</v>
      </c>
      <c r="E16" s="7">
        <v>18</v>
      </c>
      <c r="F16" s="7" t="s">
        <v>65</v>
      </c>
      <c r="G16" s="15"/>
      <c r="H16" s="84"/>
      <c r="I16" s="7"/>
      <c r="J16" s="7"/>
      <c r="K16" s="82"/>
      <c r="L16" s="2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</row>
    <row r="17" spans="1:255" ht="25.5">
      <c r="A17" s="40" t="s">
        <v>156</v>
      </c>
      <c r="B17" s="11" t="s">
        <v>51</v>
      </c>
      <c r="C17" s="41" t="s">
        <v>15</v>
      </c>
      <c r="D17" s="15" t="s">
        <v>211</v>
      </c>
      <c r="E17" s="7">
        <v>18</v>
      </c>
      <c r="F17" s="2" t="s">
        <v>65</v>
      </c>
      <c r="G17" s="15"/>
      <c r="H17" s="84"/>
      <c r="I17" s="7"/>
      <c r="J17" s="7"/>
      <c r="K17" s="82"/>
      <c r="L17" s="2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</row>
    <row r="18" spans="1:255" ht="25.5">
      <c r="A18" s="40" t="s">
        <v>157</v>
      </c>
      <c r="B18" s="11" t="s">
        <v>52</v>
      </c>
      <c r="C18" s="41" t="s">
        <v>15</v>
      </c>
      <c r="D18" s="15" t="s">
        <v>203</v>
      </c>
      <c r="E18" s="7">
        <v>9</v>
      </c>
      <c r="F18" s="7" t="s">
        <v>53</v>
      </c>
      <c r="G18" s="15"/>
      <c r="H18" s="84"/>
      <c r="I18" s="7"/>
      <c r="J18" s="7"/>
      <c r="K18" s="82"/>
      <c r="L18" s="2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</row>
    <row r="19" spans="1:255" ht="25.5">
      <c r="A19" s="40" t="s">
        <v>158</v>
      </c>
      <c r="B19" s="11" t="s">
        <v>54</v>
      </c>
      <c r="C19" s="41" t="s">
        <v>15</v>
      </c>
      <c r="D19" s="15" t="s">
        <v>212</v>
      </c>
      <c r="E19" s="7">
        <v>4</v>
      </c>
      <c r="F19" s="2" t="s">
        <v>66</v>
      </c>
      <c r="G19" s="15"/>
      <c r="H19" s="84"/>
      <c r="I19" s="7"/>
      <c r="J19" s="7"/>
      <c r="K19" s="82"/>
      <c r="L19" s="2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</row>
    <row r="20" spans="1:255" ht="25.5">
      <c r="A20" s="40" t="s">
        <v>159</v>
      </c>
      <c r="B20" s="11" t="s">
        <v>67</v>
      </c>
      <c r="C20" s="42" t="s">
        <v>15</v>
      </c>
      <c r="D20" s="15" t="s">
        <v>213</v>
      </c>
      <c r="E20" s="7">
        <v>6</v>
      </c>
      <c r="F20" s="7" t="s">
        <v>68</v>
      </c>
      <c r="G20" s="15"/>
      <c r="H20" s="84"/>
      <c r="I20" s="7"/>
      <c r="J20" s="7"/>
      <c r="K20" s="82"/>
      <c r="L20" s="2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</row>
    <row r="21" spans="1:255" ht="25.5">
      <c r="A21" s="40" t="s">
        <v>160</v>
      </c>
      <c r="B21" s="11" t="s">
        <v>69</v>
      </c>
      <c r="C21" s="42" t="s">
        <v>15</v>
      </c>
      <c r="D21" s="15" t="s">
        <v>214</v>
      </c>
      <c r="E21" s="7">
        <v>6</v>
      </c>
      <c r="F21" s="7" t="s">
        <v>68</v>
      </c>
      <c r="G21" s="15"/>
      <c r="H21" s="84"/>
      <c r="I21" s="7"/>
      <c r="J21" s="7"/>
      <c r="K21" s="82"/>
      <c r="L21" s="12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</row>
    <row r="22" spans="1:255" ht="25.5">
      <c r="A22" s="40" t="s">
        <v>161</v>
      </c>
      <c r="B22" s="34" t="s">
        <v>70</v>
      </c>
      <c r="C22" s="43" t="s">
        <v>15</v>
      </c>
      <c r="D22" s="44" t="s">
        <v>205</v>
      </c>
      <c r="E22" s="33">
        <v>18</v>
      </c>
      <c r="F22" s="33" t="s">
        <v>55</v>
      </c>
      <c r="G22" s="44"/>
      <c r="H22" s="85"/>
      <c r="I22" s="33"/>
      <c r="J22" s="33"/>
      <c r="K22" s="82"/>
      <c r="L22" s="2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</row>
    <row r="23" spans="1:255" ht="25.5">
      <c r="A23" s="40" t="s">
        <v>162</v>
      </c>
      <c r="B23" s="11" t="s">
        <v>56</v>
      </c>
      <c r="C23" s="41" t="s">
        <v>15</v>
      </c>
      <c r="D23" s="15" t="s">
        <v>215</v>
      </c>
      <c r="E23" s="7">
        <v>18</v>
      </c>
      <c r="F23" s="7" t="s">
        <v>71</v>
      </c>
      <c r="G23" s="15"/>
      <c r="H23" s="84"/>
      <c r="I23" s="7"/>
      <c r="J23" s="7"/>
      <c r="K23" s="82"/>
      <c r="L23" s="2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</row>
    <row r="24" spans="1:255" ht="25.5">
      <c r="A24" s="40" t="s">
        <v>163</v>
      </c>
      <c r="B24" s="11" t="s">
        <v>57</v>
      </c>
      <c r="C24" s="41" t="s">
        <v>15</v>
      </c>
      <c r="D24" s="15" t="s">
        <v>216</v>
      </c>
      <c r="E24" s="7">
        <v>6</v>
      </c>
      <c r="F24" s="7" t="s">
        <v>72</v>
      </c>
      <c r="G24" s="15"/>
      <c r="H24" s="84"/>
      <c r="I24" s="7"/>
      <c r="J24" s="7"/>
      <c r="K24" s="82"/>
      <c r="L24" s="2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</row>
    <row r="25" spans="1:255" ht="25.5">
      <c r="A25" s="40" t="s">
        <v>164</v>
      </c>
      <c r="B25" s="11" t="s">
        <v>58</v>
      </c>
      <c r="C25" s="41" t="s">
        <v>15</v>
      </c>
      <c r="D25" s="15" t="s">
        <v>217</v>
      </c>
      <c r="E25" s="7">
        <v>13</v>
      </c>
      <c r="F25" s="7"/>
      <c r="G25" s="15"/>
      <c r="H25" s="84"/>
      <c r="I25" s="7"/>
      <c r="J25" s="7"/>
      <c r="K25" s="82"/>
      <c r="L25" s="2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</row>
    <row r="26" spans="1:255" ht="25.5">
      <c r="A26" s="40" t="s">
        <v>165</v>
      </c>
      <c r="B26" s="11" t="s">
        <v>73</v>
      </c>
      <c r="C26" s="41" t="s">
        <v>15</v>
      </c>
      <c r="D26" s="15" t="s">
        <v>218</v>
      </c>
      <c r="E26" s="7">
        <v>6</v>
      </c>
      <c r="F26" s="7" t="s">
        <v>38</v>
      </c>
      <c r="G26" s="15"/>
      <c r="H26" s="84"/>
      <c r="I26" s="7"/>
      <c r="J26" s="7"/>
      <c r="K26" s="82"/>
      <c r="L26" s="2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</row>
    <row r="27" spans="1:255" ht="25.5">
      <c r="A27" s="40" t="s">
        <v>166</v>
      </c>
      <c r="B27" s="11" t="s">
        <v>74</v>
      </c>
      <c r="C27" s="41" t="s">
        <v>15</v>
      </c>
      <c r="D27" s="15" t="s">
        <v>219</v>
      </c>
      <c r="E27" s="7">
        <v>15</v>
      </c>
      <c r="F27" s="7" t="s">
        <v>75</v>
      </c>
      <c r="G27" s="15"/>
      <c r="H27" s="84"/>
      <c r="I27" s="7"/>
      <c r="J27" s="7"/>
      <c r="K27" s="82"/>
      <c r="L27" s="2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</row>
    <row r="28" spans="1:255" ht="25.5">
      <c r="A28" s="40" t="s">
        <v>167</v>
      </c>
      <c r="B28" s="11" t="s">
        <v>76</v>
      </c>
      <c r="C28" s="41" t="s">
        <v>15</v>
      </c>
      <c r="D28" s="15" t="s">
        <v>220</v>
      </c>
      <c r="E28" s="7">
        <v>3</v>
      </c>
      <c r="F28" s="7"/>
      <c r="G28" s="15"/>
      <c r="H28" s="84"/>
      <c r="I28" s="7"/>
      <c r="J28" s="7"/>
      <c r="K28" s="82"/>
      <c r="L28" s="2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</row>
    <row r="29" spans="1:255" ht="25.5">
      <c r="A29" s="40" t="s">
        <v>168</v>
      </c>
      <c r="B29" s="11" t="s">
        <v>77</v>
      </c>
      <c r="C29" s="41" t="s">
        <v>15</v>
      </c>
      <c r="D29" s="15" t="s">
        <v>220</v>
      </c>
      <c r="E29" s="7">
        <v>3</v>
      </c>
      <c r="F29" s="7"/>
      <c r="G29" s="15"/>
      <c r="H29" s="84"/>
      <c r="I29" s="7"/>
      <c r="J29" s="7"/>
      <c r="K29" s="82"/>
      <c r="L29" s="2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</row>
    <row r="30" spans="1:255" ht="25.5">
      <c r="A30" s="40" t="s">
        <v>169</v>
      </c>
      <c r="B30" s="11" t="s">
        <v>78</v>
      </c>
      <c r="C30" s="41" t="s">
        <v>15</v>
      </c>
      <c r="D30" s="15" t="s">
        <v>220</v>
      </c>
      <c r="E30" s="7">
        <v>3</v>
      </c>
      <c r="F30" s="7"/>
      <c r="G30" s="15"/>
      <c r="H30" s="84"/>
      <c r="I30" s="7"/>
      <c r="J30" s="7"/>
      <c r="K30" s="82"/>
      <c r="L30" s="2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</row>
    <row r="31" spans="1:255" ht="25.5">
      <c r="A31" s="40" t="s">
        <v>170</v>
      </c>
      <c r="B31" s="11" t="s">
        <v>79</v>
      </c>
      <c r="C31" s="41" t="s">
        <v>15</v>
      </c>
      <c r="D31" s="15" t="s">
        <v>220</v>
      </c>
      <c r="E31" s="7">
        <v>3</v>
      </c>
      <c r="F31" s="7"/>
      <c r="G31" s="15"/>
      <c r="H31" s="84"/>
      <c r="I31" s="7"/>
      <c r="J31" s="7"/>
      <c r="K31" s="82"/>
      <c r="L31" s="2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</row>
    <row r="32" spans="1:255" ht="25.5">
      <c r="A32" s="40" t="s">
        <v>171</v>
      </c>
      <c r="B32" s="45" t="s">
        <v>80</v>
      </c>
      <c r="C32" s="41" t="s">
        <v>15</v>
      </c>
      <c r="D32" s="15" t="s">
        <v>221</v>
      </c>
      <c r="E32" s="7">
        <v>9</v>
      </c>
      <c r="F32" s="7"/>
      <c r="G32" s="15"/>
      <c r="H32" s="84"/>
      <c r="I32" s="7"/>
      <c r="J32" s="7"/>
      <c r="K32" s="82"/>
      <c r="L32" s="2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</row>
    <row r="33" spans="1:255" ht="25.5">
      <c r="A33" s="40" t="s">
        <v>172</v>
      </c>
      <c r="B33" s="45" t="s">
        <v>81</v>
      </c>
      <c r="C33" s="41" t="s">
        <v>15</v>
      </c>
      <c r="D33" s="15" t="s">
        <v>222</v>
      </c>
      <c r="E33" s="7">
        <v>9</v>
      </c>
      <c r="F33" s="7"/>
      <c r="G33" s="15"/>
      <c r="H33" s="84"/>
      <c r="I33" s="7"/>
      <c r="J33" s="7"/>
      <c r="K33" s="82"/>
      <c r="L33" s="2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</row>
    <row r="34" spans="1:255" ht="25.5">
      <c r="A34" s="40" t="s">
        <v>173</v>
      </c>
      <c r="B34" s="45" t="s">
        <v>82</v>
      </c>
      <c r="C34" s="41" t="s">
        <v>15</v>
      </c>
      <c r="D34" s="15" t="s">
        <v>223</v>
      </c>
      <c r="E34" s="7">
        <v>9</v>
      </c>
      <c r="F34" s="7"/>
      <c r="G34" s="15"/>
      <c r="H34" s="84"/>
      <c r="I34" s="7"/>
      <c r="J34" s="7"/>
      <c r="K34" s="82"/>
      <c r="L34" s="2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</row>
    <row r="35" spans="1:255" ht="25.5">
      <c r="A35" s="40" t="s">
        <v>174</v>
      </c>
      <c r="B35" s="35" t="s">
        <v>83</v>
      </c>
      <c r="C35" s="41" t="s">
        <v>15</v>
      </c>
      <c r="D35" s="15" t="s">
        <v>224</v>
      </c>
      <c r="E35" s="7">
        <v>2</v>
      </c>
      <c r="F35" s="7"/>
      <c r="G35" s="15"/>
      <c r="H35" s="84"/>
      <c r="I35" s="7"/>
      <c r="J35" s="7"/>
      <c r="K35" s="82"/>
      <c r="L35" s="2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</row>
    <row r="36" spans="1:255" ht="25.5">
      <c r="A36" s="40" t="s">
        <v>175</v>
      </c>
      <c r="B36" s="11" t="s">
        <v>84</v>
      </c>
      <c r="C36" s="42" t="s">
        <v>15</v>
      </c>
      <c r="D36" s="15" t="s">
        <v>224</v>
      </c>
      <c r="E36" s="7">
        <v>2</v>
      </c>
      <c r="F36" s="7"/>
      <c r="G36" s="15"/>
      <c r="H36" s="84"/>
      <c r="I36" s="7"/>
      <c r="J36" s="7"/>
      <c r="K36" s="82"/>
      <c r="L36" s="2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</row>
    <row r="37" spans="1:255" ht="25.5">
      <c r="A37" s="40" t="s">
        <v>176</v>
      </c>
      <c r="B37" s="11" t="s">
        <v>85</v>
      </c>
      <c r="C37" s="42" t="s">
        <v>15</v>
      </c>
      <c r="D37" s="15" t="s">
        <v>224</v>
      </c>
      <c r="E37" s="7">
        <v>2</v>
      </c>
      <c r="F37" s="7"/>
      <c r="G37" s="15"/>
      <c r="H37" s="84"/>
      <c r="I37" s="7"/>
      <c r="J37" s="7"/>
      <c r="K37" s="82"/>
      <c r="L37" s="2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</row>
    <row r="38" spans="1:255" ht="25.5">
      <c r="A38" s="40" t="s">
        <v>177</v>
      </c>
      <c r="B38" s="11" t="s">
        <v>86</v>
      </c>
      <c r="C38" s="11" t="s">
        <v>15</v>
      </c>
      <c r="D38" s="15" t="s">
        <v>87</v>
      </c>
      <c r="E38" s="7">
        <v>4</v>
      </c>
      <c r="F38" s="7"/>
      <c r="G38" s="15"/>
      <c r="H38" s="84"/>
      <c r="I38" s="7"/>
      <c r="J38" s="7"/>
      <c r="K38" s="82"/>
      <c r="L38" s="2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</row>
    <row r="39" spans="1:255" ht="25.5">
      <c r="A39" s="40" t="s">
        <v>178</v>
      </c>
      <c r="B39" s="11" t="s">
        <v>88</v>
      </c>
      <c r="C39" s="11" t="s">
        <v>15</v>
      </c>
      <c r="D39" s="15" t="s">
        <v>89</v>
      </c>
      <c r="E39" s="7">
        <v>4</v>
      </c>
      <c r="F39" s="7"/>
      <c r="G39" s="15"/>
      <c r="H39" s="84"/>
      <c r="I39" s="7"/>
      <c r="J39" s="7"/>
      <c r="K39" s="82"/>
      <c r="L39" s="2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</row>
    <row r="40" spans="1:255" ht="25.5">
      <c r="A40" s="40" t="s">
        <v>179</v>
      </c>
      <c r="B40" s="11" t="s">
        <v>90</v>
      </c>
      <c r="C40" s="11" t="s">
        <v>15</v>
      </c>
      <c r="D40" s="15" t="s">
        <v>87</v>
      </c>
      <c r="E40" s="7">
        <v>4</v>
      </c>
      <c r="F40" s="7"/>
      <c r="G40" s="15"/>
      <c r="H40" s="84"/>
      <c r="I40" s="7"/>
      <c r="J40" s="7"/>
      <c r="K40" s="82"/>
      <c r="L40" s="2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</row>
    <row r="41" spans="1:255" ht="25.5">
      <c r="A41" s="40" t="s">
        <v>180</v>
      </c>
      <c r="B41" s="11" t="s">
        <v>91</v>
      </c>
      <c r="C41" s="11" t="s">
        <v>15</v>
      </c>
      <c r="D41" s="15" t="s">
        <v>92</v>
      </c>
      <c r="E41" s="7">
        <v>3</v>
      </c>
      <c r="F41" s="7"/>
      <c r="G41" s="15"/>
      <c r="H41" s="84"/>
      <c r="I41" s="7"/>
      <c r="J41" s="7"/>
      <c r="K41" s="82"/>
      <c r="L41" s="2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</row>
    <row r="42" spans="1:255" ht="25.5">
      <c r="A42" s="40" t="s">
        <v>181</v>
      </c>
      <c r="B42" s="45" t="s">
        <v>93</v>
      </c>
      <c r="C42" s="11" t="s">
        <v>15</v>
      </c>
      <c r="D42" s="46" t="s">
        <v>94</v>
      </c>
      <c r="E42" s="7">
        <v>3</v>
      </c>
      <c r="F42" s="7"/>
      <c r="G42" s="46"/>
      <c r="H42" s="84"/>
      <c r="I42" s="7"/>
      <c r="J42" s="7"/>
      <c r="K42" s="82"/>
      <c r="L42" s="2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  <c r="IU42" s="39"/>
    </row>
    <row r="43" spans="1:255">
      <c r="A43" s="40" t="s">
        <v>182</v>
      </c>
      <c r="B43" s="11" t="s">
        <v>95</v>
      </c>
      <c r="C43" s="11" t="s">
        <v>15</v>
      </c>
      <c r="D43" s="46" t="s">
        <v>96</v>
      </c>
      <c r="E43" s="7">
        <v>2</v>
      </c>
      <c r="F43" s="7"/>
      <c r="G43" s="46"/>
      <c r="H43" s="84"/>
      <c r="I43" s="7"/>
      <c r="J43" s="7"/>
      <c r="K43" s="82"/>
      <c r="L43" s="2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</row>
    <row r="44" spans="1:255" ht="25.5">
      <c r="A44" s="40" t="s">
        <v>183</v>
      </c>
      <c r="B44" s="11" t="s">
        <v>97</v>
      </c>
      <c r="C44" s="11" t="s">
        <v>15</v>
      </c>
      <c r="D44" s="15" t="s">
        <v>98</v>
      </c>
      <c r="E44" s="7">
        <v>3</v>
      </c>
      <c r="F44" s="7"/>
      <c r="G44" s="15"/>
      <c r="H44" s="84"/>
      <c r="I44" s="7"/>
      <c r="J44" s="7"/>
      <c r="K44" s="82"/>
      <c r="L44" s="2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</row>
    <row r="45" spans="1:255">
      <c r="A45" s="40" t="s">
        <v>184</v>
      </c>
      <c r="B45" s="47" t="s">
        <v>34</v>
      </c>
      <c r="C45" s="47" t="s">
        <v>15</v>
      </c>
      <c r="D45" s="48" t="s">
        <v>99</v>
      </c>
      <c r="E45" s="49">
        <v>5</v>
      </c>
      <c r="F45" s="49"/>
      <c r="G45" s="48"/>
      <c r="H45" s="86"/>
      <c r="I45" s="49"/>
      <c r="J45" s="49"/>
      <c r="K45" s="82"/>
      <c r="L45" s="2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</row>
    <row r="46" spans="1:255" s="51" customFormat="1">
      <c r="A46" s="40" t="s">
        <v>185</v>
      </c>
      <c r="B46" s="11" t="s">
        <v>100</v>
      </c>
      <c r="C46" s="11" t="s">
        <v>15</v>
      </c>
      <c r="D46" s="37" t="s">
        <v>101</v>
      </c>
      <c r="E46" s="7">
        <v>3</v>
      </c>
      <c r="F46" s="7"/>
      <c r="G46" s="37"/>
      <c r="H46" s="84"/>
      <c r="I46" s="7"/>
      <c r="J46" s="7"/>
      <c r="K46" s="82"/>
      <c r="L46" s="2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50"/>
      <c r="II46" s="52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</row>
    <row r="47" spans="1:255" s="51" customFormat="1">
      <c r="A47" s="40" t="s">
        <v>186</v>
      </c>
      <c r="B47" s="11" t="s">
        <v>102</v>
      </c>
      <c r="C47" s="11" t="s">
        <v>15</v>
      </c>
      <c r="D47" s="37" t="s">
        <v>103</v>
      </c>
      <c r="E47" s="7">
        <v>4</v>
      </c>
      <c r="F47" s="7"/>
      <c r="G47" s="37"/>
      <c r="H47" s="84"/>
      <c r="I47" s="7"/>
      <c r="J47" s="7"/>
      <c r="K47" s="82"/>
      <c r="L47" s="2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50"/>
      <c r="II47" s="52"/>
      <c r="IJ47" s="39"/>
      <c r="IK47" s="39"/>
      <c r="IL47" s="39"/>
      <c r="IM47" s="39"/>
      <c r="IN47" s="39"/>
      <c r="IO47" s="39"/>
      <c r="IP47" s="39"/>
      <c r="IQ47" s="39"/>
      <c r="IR47" s="39"/>
      <c r="IS47" s="39"/>
      <c r="IT47" s="39"/>
    </row>
    <row r="48" spans="1:255" s="51" customFormat="1">
      <c r="A48" s="40" t="s">
        <v>187</v>
      </c>
      <c r="B48" s="11" t="s">
        <v>104</v>
      </c>
      <c r="C48" s="11" t="s">
        <v>15</v>
      </c>
      <c r="D48" s="37" t="s">
        <v>105</v>
      </c>
      <c r="E48" s="7">
        <v>3</v>
      </c>
      <c r="F48" s="7"/>
      <c r="G48" s="37"/>
      <c r="H48" s="84"/>
      <c r="I48" s="7"/>
      <c r="J48" s="7"/>
      <c r="K48" s="82"/>
      <c r="L48" s="2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50"/>
      <c r="II48" s="52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</row>
    <row r="49" spans="1:254" s="51" customFormat="1">
      <c r="A49" s="40" t="s">
        <v>188</v>
      </c>
      <c r="B49" s="11" t="s">
        <v>106</v>
      </c>
      <c r="C49" s="11" t="s">
        <v>15</v>
      </c>
      <c r="D49" s="37" t="s">
        <v>35</v>
      </c>
      <c r="E49" s="7">
        <v>2</v>
      </c>
      <c r="F49" s="7"/>
      <c r="G49" s="37"/>
      <c r="H49" s="84"/>
      <c r="I49" s="7"/>
      <c r="J49" s="7"/>
      <c r="K49" s="82"/>
      <c r="L49" s="2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50"/>
      <c r="II49" s="52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</row>
    <row r="50" spans="1:254" s="58" customFormat="1" ht="25.5">
      <c r="A50" s="40" t="s">
        <v>189</v>
      </c>
      <c r="B50" s="53" t="s">
        <v>107</v>
      </c>
      <c r="C50" s="54" t="s">
        <v>33</v>
      </c>
      <c r="D50" s="55" t="s">
        <v>108</v>
      </c>
      <c r="E50" s="36">
        <v>8</v>
      </c>
      <c r="F50" s="36"/>
      <c r="G50" s="55"/>
      <c r="H50" s="87"/>
      <c r="I50" s="36"/>
      <c r="J50" s="36"/>
      <c r="K50" s="82"/>
      <c r="L50" s="13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7"/>
      <c r="II50" s="59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</row>
    <row r="51" spans="1:254" s="58" customFormat="1" ht="25.5">
      <c r="A51" s="40" t="s">
        <v>190</v>
      </c>
      <c r="B51" s="60" t="s">
        <v>109</v>
      </c>
      <c r="C51" s="11" t="s">
        <v>15</v>
      </c>
      <c r="D51" s="61" t="s">
        <v>110</v>
      </c>
      <c r="E51" s="36">
        <v>3</v>
      </c>
      <c r="F51" s="36"/>
      <c r="G51" s="61"/>
      <c r="H51" s="87"/>
      <c r="I51" s="36"/>
      <c r="J51" s="36"/>
      <c r="K51" s="82"/>
      <c r="L51" s="13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7"/>
      <c r="II51" s="59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</row>
    <row r="52" spans="1:254" s="58" customFormat="1" ht="25.5">
      <c r="A52" s="40" t="s">
        <v>191</v>
      </c>
      <c r="B52" s="53" t="s">
        <v>111</v>
      </c>
      <c r="C52" s="11" t="s">
        <v>15</v>
      </c>
      <c r="D52" s="61" t="s">
        <v>112</v>
      </c>
      <c r="E52" s="36">
        <v>3</v>
      </c>
      <c r="F52" s="36"/>
      <c r="G52" s="61"/>
      <c r="H52" s="87"/>
      <c r="I52" s="36"/>
      <c r="J52" s="36"/>
      <c r="K52" s="82"/>
      <c r="L52" s="13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7"/>
      <c r="II52" s="59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</row>
    <row r="53" spans="1:254" s="63" customFormat="1">
      <c r="A53" s="40" t="s">
        <v>192</v>
      </c>
      <c r="B53" s="60" t="s">
        <v>113</v>
      </c>
      <c r="C53" s="11" t="s">
        <v>15</v>
      </c>
      <c r="D53" s="61" t="s">
        <v>114</v>
      </c>
      <c r="E53" s="36">
        <v>3</v>
      </c>
      <c r="F53" s="36"/>
      <c r="G53" s="61"/>
      <c r="H53" s="87"/>
      <c r="I53" s="36"/>
      <c r="J53" s="36"/>
      <c r="K53" s="82"/>
      <c r="L53" s="13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62"/>
      <c r="II53" s="64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</row>
    <row r="54" spans="1:254" s="56" customFormat="1">
      <c r="A54" s="40" t="s">
        <v>193</v>
      </c>
      <c r="B54" s="53" t="s">
        <v>115</v>
      </c>
      <c r="C54" s="11" t="s">
        <v>15</v>
      </c>
      <c r="D54" s="61" t="s">
        <v>114</v>
      </c>
      <c r="E54" s="36">
        <v>3</v>
      </c>
      <c r="F54" s="36"/>
      <c r="G54" s="61"/>
      <c r="H54" s="87"/>
      <c r="I54" s="36"/>
      <c r="J54" s="36"/>
      <c r="K54" s="82"/>
      <c r="L54" s="13"/>
    </row>
    <row r="55" spans="1:254" s="65" customFormat="1">
      <c r="A55" s="40"/>
      <c r="B55" s="91" t="s">
        <v>194</v>
      </c>
      <c r="C55" s="92"/>
      <c r="D55" s="92"/>
      <c r="E55" s="92"/>
      <c r="F55" s="92"/>
      <c r="G55" s="92"/>
      <c r="H55" s="92"/>
      <c r="I55" s="92"/>
      <c r="J55" s="93"/>
      <c r="K55" s="83">
        <v>68581.679999999993</v>
      </c>
      <c r="L55" s="35"/>
    </row>
    <row r="57" spans="1:254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</row>
    <row r="58" spans="1:254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</row>
  </sheetData>
  <sheetProtection selectLockedCells="1" selectUnlockedCells="1"/>
  <mergeCells count="4">
    <mergeCell ref="A58:K58"/>
    <mergeCell ref="B3:F3"/>
    <mergeCell ref="B55:J55"/>
    <mergeCell ref="A57:K57"/>
  </mergeCells>
  <phoneticPr fontId="2" type="noConversion"/>
  <printOptions horizontalCentered="1"/>
  <pageMargins left="0.19652777777777777" right="0.19652777777777777" top="0.78749999999999998" bottom="0.78749999999999998" header="0.51180555555555551" footer="0.31527777777777777"/>
  <pageSetup paperSize="9" scale="75" firstPageNumber="3" orientation="landscape" useFirstPageNumber="1" horizontalDpi="300" verticalDpi="300"/>
  <headerFooter alignWithMargins="0">
    <oddFooter>&amp;R&amp;P+16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13"/>
  <sheetViews>
    <sheetView showZeros="0" zoomScaleSheetLayoutView="70" workbookViewId="0">
      <selection activeCell="E20" sqref="E20"/>
    </sheetView>
  </sheetViews>
  <sheetFormatPr defaultColWidth="9.28515625" defaultRowHeight="12.75"/>
  <cols>
    <col min="1" max="1" width="8.140625" style="74" customWidth="1"/>
    <col min="2" max="2" width="62.7109375" style="67" customWidth="1"/>
    <col min="3" max="3" width="12.140625" style="67" customWidth="1"/>
    <col min="4" max="4" width="12.5703125" style="67" customWidth="1"/>
    <col min="5" max="5" width="14" style="77" customWidth="1"/>
    <col min="6" max="6" width="6.7109375" style="77" customWidth="1"/>
    <col min="7" max="7" width="18.28515625" style="77" customWidth="1"/>
    <col min="8" max="8" width="28.42578125" style="77" customWidth="1"/>
    <col min="9" max="16384" width="9.28515625" style="67"/>
  </cols>
  <sheetData>
    <row r="1" spans="1:11">
      <c r="A1" s="94" t="s">
        <v>0</v>
      </c>
      <c r="B1" s="95" t="s">
        <v>116</v>
      </c>
      <c r="C1" s="95" t="s">
        <v>117</v>
      </c>
      <c r="D1" s="95" t="s">
        <v>118</v>
      </c>
      <c r="E1" s="95" t="s">
        <v>119</v>
      </c>
      <c r="F1" s="95" t="s">
        <v>8</v>
      </c>
      <c r="G1" s="95" t="s">
        <v>120</v>
      </c>
      <c r="H1" s="41" t="s">
        <v>121</v>
      </c>
    </row>
    <row r="2" spans="1:11">
      <c r="A2" s="94"/>
      <c r="B2" s="95"/>
      <c r="C2" s="95"/>
      <c r="D2" s="95"/>
      <c r="E2" s="95"/>
      <c r="F2" s="95"/>
      <c r="G2" s="95"/>
      <c r="H2" s="68" t="s">
        <v>122</v>
      </c>
    </row>
    <row r="3" spans="1:11">
      <c r="A3" s="69">
        <v>1</v>
      </c>
      <c r="B3" s="42">
        <v>2</v>
      </c>
      <c r="C3" s="42">
        <v>3</v>
      </c>
      <c r="D3" s="42">
        <v>4</v>
      </c>
      <c r="E3" s="42">
        <v>5</v>
      </c>
      <c r="F3" s="42">
        <v>6</v>
      </c>
      <c r="G3" s="42">
        <v>7</v>
      </c>
      <c r="H3" s="42">
        <v>8</v>
      </c>
    </row>
    <row r="4" spans="1:11">
      <c r="A4" s="66" t="s">
        <v>195</v>
      </c>
      <c r="B4" s="71" t="s">
        <v>123</v>
      </c>
      <c r="C4" s="68" t="s">
        <v>33</v>
      </c>
      <c r="D4" s="68">
        <v>4000</v>
      </c>
      <c r="E4" s="78">
        <v>2.8000000000000001E-2</v>
      </c>
      <c r="F4" s="68">
        <v>21</v>
      </c>
      <c r="G4" s="80">
        <f t="shared" ref="G4:G9" si="0">E4*((100+F4)/100)*D4</f>
        <v>135.52000000000001</v>
      </c>
      <c r="H4" s="68"/>
    </row>
    <row r="5" spans="1:11">
      <c r="A5" s="66" t="s">
        <v>196</v>
      </c>
      <c r="B5" s="70" t="s">
        <v>124</v>
      </c>
      <c r="C5" s="42" t="s">
        <v>33</v>
      </c>
      <c r="D5" s="72">
        <v>10000</v>
      </c>
      <c r="E5" s="79">
        <v>1.2200000000000001E-2</v>
      </c>
      <c r="F5" s="42">
        <v>21</v>
      </c>
      <c r="G5" s="80">
        <f t="shared" si="0"/>
        <v>147.62</v>
      </c>
      <c r="H5" s="42"/>
    </row>
    <row r="6" spans="1:11">
      <c r="A6" s="66" t="s">
        <v>197</v>
      </c>
      <c r="B6" s="70" t="s">
        <v>125</v>
      </c>
      <c r="C6" s="42" t="s">
        <v>33</v>
      </c>
      <c r="D6" s="42">
        <v>15000</v>
      </c>
      <c r="E6" s="79">
        <v>1.26E-2</v>
      </c>
      <c r="F6" s="42">
        <v>21</v>
      </c>
      <c r="G6" s="80">
        <f t="shared" si="0"/>
        <v>228.69</v>
      </c>
      <c r="H6" s="42"/>
    </row>
    <row r="7" spans="1:11">
      <c r="A7" s="66" t="s">
        <v>198</v>
      </c>
      <c r="B7" s="70" t="s">
        <v>126</v>
      </c>
      <c r="C7" s="42" t="s">
        <v>33</v>
      </c>
      <c r="D7" s="42">
        <v>30000</v>
      </c>
      <c r="E7" s="79">
        <v>3.6400000000000002E-2</v>
      </c>
      <c r="F7" s="42">
        <v>21</v>
      </c>
      <c r="G7" s="80">
        <f t="shared" si="0"/>
        <v>1321.32</v>
      </c>
      <c r="H7" s="42"/>
    </row>
    <row r="8" spans="1:11">
      <c r="A8" s="66" t="s">
        <v>199</v>
      </c>
      <c r="B8" s="70" t="s">
        <v>127</v>
      </c>
      <c r="C8" s="42" t="s">
        <v>33</v>
      </c>
      <c r="D8" s="42">
        <v>20000</v>
      </c>
      <c r="E8" s="79">
        <v>2.5000000000000001E-2</v>
      </c>
      <c r="F8" s="42">
        <v>21</v>
      </c>
      <c r="G8" s="80">
        <f t="shared" si="0"/>
        <v>605</v>
      </c>
      <c r="H8" s="41"/>
    </row>
    <row r="9" spans="1:11">
      <c r="A9" s="66" t="s">
        <v>200</v>
      </c>
      <c r="B9" s="70" t="s">
        <v>128</v>
      </c>
      <c r="C9" s="42" t="s">
        <v>33</v>
      </c>
      <c r="D9" s="42">
        <v>1000</v>
      </c>
      <c r="E9" s="79">
        <v>4.2599999999999999E-2</v>
      </c>
      <c r="F9" s="42">
        <v>21</v>
      </c>
      <c r="G9" s="80">
        <f t="shared" si="0"/>
        <v>51.545999999999992</v>
      </c>
      <c r="H9" s="41"/>
    </row>
    <row r="10" spans="1:11">
      <c r="A10" s="66" t="s">
        <v>201</v>
      </c>
      <c r="B10" s="73" t="s">
        <v>129</v>
      </c>
      <c r="C10" s="42" t="s">
        <v>226</v>
      </c>
      <c r="D10" s="42">
        <v>2</v>
      </c>
      <c r="E10" s="79">
        <v>13</v>
      </c>
      <c r="F10" s="42">
        <v>21</v>
      </c>
      <c r="G10" s="80">
        <f>E10*((100+F10)/100)*D10</f>
        <v>31.46</v>
      </c>
      <c r="H10" s="42"/>
    </row>
    <row r="12" spans="1:11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1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</row>
  </sheetData>
  <sheetProtection selectLockedCells="1" selectUnlockedCells="1"/>
  <mergeCells count="9">
    <mergeCell ref="A13:K13"/>
    <mergeCell ref="A1:A2"/>
    <mergeCell ref="B1:B2"/>
    <mergeCell ref="C1:C2"/>
    <mergeCell ref="D1:D2"/>
    <mergeCell ref="E1:E2"/>
    <mergeCell ref="F1:F2"/>
    <mergeCell ref="G1:G2"/>
    <mergeCell ref="A12:K12"/>
  </mergeCells>
  <phoneticPr fontId="2" type="noConversion"/>
  <printOptions horizontalCentered="1"/>
  <pageMargins left="0" right="0" top="0.78749999999999998" bottom="0.59097222222222223" header="0.51180555555555551" footer="0.31527777777777777"/>
  <pageSetup paperSize="9" scale="90" firstPageNumber="4" orientation="landscape" useFirstPageNumber="1" horizontalDpi="300" verticalDpi="300"/>
  <headerFooter alignWithMargins="0">
    <oddFooter>&amp;R&amp;P+29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7</vt:i4>
      </vt:variant>
    </vt:vector>
  </HeadingPairs>
  <TitlesOfParts>
    <vt:vector size="10" baseType="lpstr">
      <vt:lpstr>Klinik_tyrimai</vt:lpstr>
      <vt:lpstr>BIOCHEM</vt:lpstr>
      <vt:lpstr>LABORAT_REIKM</vt:lpstr>
      <vt:lpstr>Klinik_tyrimai!Excel_BuiltIn_Print_Area</vt:lpstr>
      <vt:lpstr>BIOCHEM!Excel_BuiltIn_Print_Titles</vt:lpstr>
      <vt:lpstr>Klinik_tyrimai!Excel_BuiltIn_Print_Titles</vt:lpstr>
      <vt:lpstr>Klinik_tyrimai!Spausdinimo_sritis</vt:lpstr>
      <vt:lpstr>BIOCHEM!Spausdinti_pavadinimus</vt:lpstr>
      <vt:lpstr>Klinik_tyrimai!Spausdinti_pavadinimus</vt:lpstr>
      <vt:lpstr>LABORAT_REIKM!Spausdinti_pavadinimus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VMKL</cp:lastModifiedBy>
  <cp:lastPrinted>2015-10-06T05:34:34Z</cp:lastPrinted>
  <dcterms:created xsi:type="dcterms:W3CDTF">2014-10-21T08:43:48Z</dcterms:created>
  <dcterms:modified xsi:type="dcterms:W3CDTF">2016-02-25T07:52:13Z</dcterms:modified>
</cp:coreProperties>
</file>