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K:\VIESIEJI PIRKIMAI\VP vidiniai\Konkursai MEDITA\2023-05-29  Kauno ligoninė 667828 Andrius spirometras\"/>
    </mc:Choice>
  </mc:AlternateContent>
  <xr:revisionPtr revIDLastSave="0" documentId="13_ncr:1_{2A8A9C55-70EF-476E-992C-6C249007521F}" xr6:coauthVersionLast="47" xr6:coauthVersionMax="47" xr10:uidLastSave="{00000000-0000-0000-0000-000000000000}"/>
  <bookViews>
    <workbookView xWindow="210" yWindow="105" windowWidth="20460" windowHeight="14580" xr2:uid="{00000000-000D-0000-FFFF-FFFF00000000}"/>
  </bookViews>
  <sheets>
    <sheet name="Pasiūlymas" sheetId="1" r:id="rId1"/>
    <sheet name="Subtiekėjai ir priedai" sheetId="2" r:id="rId2"/>
    <sheet name="TS atitikimas" sheetId="3" r:id="rId3"/>
  </sheets>
  <calcPr calcId="181029"/>
</workbook>
</file>

<file path=xl/calcChain.xml><?xml version="1.0" encoding="utf-8"?>
<calcChain xmlns="http://schemas.openxmlformats.org/spreadsheetml/2006/main">
  <c r="G36" i="1" l="1"/>
  <c r="F34" i="1"/>
  <c r="F35" i="1" s="1"/>
  <c r="F36" i="1" s="1"/>
  <c r="F37" i="1" s="1"/>
  <c r="G21" i="1"/>
  <c r="G35" i="1" l="1"/>
</calcChain>
</file>

<file path=xl/sharedStrings.xml><?xml version="1.0" encoding="utf-8"?>
<sst xmlns="http://schemas.openxmlformats.org/spreadsheetml/2006/main" count="133" uniqueCount="122">
  <si>
    <t>PIRKIMO SĄLYGŲ PRIEDAS "PASIŪLYMO FORMA"</t>
  </si>
  <si>
    <t>KVĖPAVIMO SISTEMOS ĮRANGA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</si>
  <si>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</si>
  <si>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</si>
  <si>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</si>
  <si>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</si>
  <si>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</si>
  <si>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</si>
  <si>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</si>
  <si>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</si>
  <si>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</si>
  <si>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</si>
  <si>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</si>
  <si>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</si>
  <si>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</si>
  <si>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</si>
  <si>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</si>
  <si>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</si>
  <si>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</si>
  <si>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</si>
  <si>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</si>
  <si>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</si>
  <si>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</si>
  <si>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</si>
  <si>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</si>
  <si>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</si>
  <si>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</si>
  <si>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</si>
  <si>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</si>
  <si>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</si>
  <si>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</si>
  <si>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</si>
  <si>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</si>
  <si>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</si>
  <si>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Spirometras</t>
  </si>
  <si>
    <t>vnt.</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</si>
  <si>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</si>
  <si>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</si>
  <si>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</si>
  <si>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</si>
  <si>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</si>
  <si>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</si>
  <si>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</si>
  <si>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</si>
  <si>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</si>
  <si>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</si>
  <si>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</si>
  <si>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</si>
  <si>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</si>
  <si>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</si>
  <si>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</si>
  <si>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</si>
  <si>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</si>
  <si>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</si>
  <si>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</si>
  <si>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</si>
  <si>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</si>
  <si>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</si>
  <si>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</si>
  <si>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</si>
  <si>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7998-2 2023-05-05 09:35:39</t>
  </si>
  <si>
    <t>Pirkimas: Kvėpavimo sistemos įranga</t>
  </si>
  <si>
    <t>TECHNINĖ SPECIFIKACIJA</t>
  </si>
  <si>
    <t>Mato vnt.</t>
  </si>
  <si>
    <t>Siūlomos prekės modelis, pavadinimas, gamintojas</t>
  </si>
  <si>
    <t>Tiekėjo siūlomi parametrai ir parametrą pagrindžiančio dokumento puslapis</t>
  </si>
  <si>
    <t>1.1.1.</t>
  </si>
  <si>
    <t>Diagnostinis spirometrijos prietaisas</t>
  </si>
  <si>
    <t>1.1.2.</t>
  </si>
  <si>
    <t>Matuojami parametrai: FVC, FEV1, FEV1/FVC, FEV1/VC, PEF, FEF25, FEF50, FEF75, FEF25–75, FEF75–85, FET, laikas iki PEF, FEV0.5, FEV0.5/FVC, FEV0.75, FEV0.75/FVC, FEV2, FEV2/FVC, FEV3, FEV3/FVC, FEV6, FEV1/ FEV6, FEV1/PEF, FEV1/FEV0.5, FIVC, FIV1, FIV1/FIVC, PIF, FIF25, FIF50, FIF75, FEF50/FIF50, VC, IVC, IC, ERV, IRV, Rf, VE, VT, tI, tE, VT/tI, tE/tTOT, MVV (išmatuotas), MVV (apskaičiuotas)</t>
  </si>
  <si>
    <t>1.1.3.</t>
  </si>
  <si>
    <t>Būtina plaučių amžiaus matavimo funkcija</t>
  </si>
  <si>
    <t>1.1.4.</t>
  </si>
  <si>
    <t>Pritaikytas darbui su vaikais</t>
  </si>
  <si>
    <t>1.1.5.</t>
  </si>
  <si>
    <t>Spalvotas, jautrus lietimui, ne mažiau nei 17,5 cm ekranas</t>
  </si>
  <si>
    <t>1.1.6.</t>
  </si>
  <si>
    <t>Matavimo ribos: srauto ne mažiau kaip ± 16l/s; tūrio: ne mažiau kaip ± 10 l</t>
  </si>
  <si>
    <t>1.1.7.</t>
  </si>
  <si>
    <t>Matavimo paklaidos: srauto ne daugiau kaip ± 5 proc. ar 200 ml/s; tūrio ne daugiau kaip ± 3 proc. arba 50 ml.</t>
  </si>
  <si>
    <t>1.1.8.</t>
  </si>
  <si>
    <t>Būtina vidinė atmintis ne mažiau kaip 10000 testų</t>
  </si>
  <si>
    <t>1.1.9.</t>
  </si>
  <si>
    <t>Bevielis sujungimas Wifi ar Bluetooth tipo arba lygiavertis</t>
  </si>
  <si>
    <t>1.1.10.</t>
  </si>
  <si>
    <t>Galimybė sujungti su kompiuteriu USB tipo jungtimi arba lygiaverte</t>
  </si>
  <si>
    <t>1.1.11.</t>
  </si>
  <si>
    <t>Būtinas integruotas spausdintuvas</t>
  </si>
  <si>
    <t>1.1.12.</t>
  </si>
  <si>
    <t>Galimybė pajungti išorinį spausdintuvą tiesiogiai</t>
  </si>
  <si>
    <t>1.1.13.</t>
  </si>
  <si>
    <t>Komplekte su prietaisu pateikiama: 1. Kandikliai popieriniai arba plastikiniai, vienkartiniai suaugusiems (500 vnt.) ir vaikams (500 vnt.). 2.Nosies spaustukas, 400 vnt. 3.Programinė įranga 1 vnt. 4. Krepšys 1 vnt. 5. Pakraunama baterija. 6. Bakteriniai filtrai 400 vnt.</t>
  </si>
  <si>
    <t>Spirolab; MIR, Italija</t>
  </si>
  <si>
    <r>
      <t xml:space="preserve">Diagnostinis spirometrijos prietaisas </t>
    </r>
    <r>
      <rPr>
        <b/>
        <sz val="12"/>
        <color theme="1"/>
        <rFont val="Calibri"/>
        <family val="2"/>
        <scheme val="minor"/>
      </rPr>
      <t>9psl.</t>
    </r>
  </si>
  <si>
    <r>
      <t xml:space="preserve">Matuojami parametrai: </t>
    </r>
    <r>
      <rPr>
        <sz val="12"/>
        <rFont val="Calibri"/>
        <family val="2"/>
        <scheme val="minor"/>
      </rPr>
      <t xml:space="preserve">FVC, FEV1, FEV1/FVC, FEV1/VC, PEF, FEF25, FEF50, FEF75, FEF25–75, FEF75–85, FET, laikas iki PEF, FEV0.5, FEV0.5/FVC, FEV0.75, FEV0.75/FVC, FEV2, FEV2/FVC, FEV3, FEV3/FVC, FEV6, FEV1/ FEV6, FEV1/PEF, FEV1/FEV0.5, FIVC, FIV1, FIV1/FIVC, PIF, FIF25, FIF50, FIF75, FEF50/FIF50, VC, IVC, IC, ERV, IRV, Rf, VE, VT, tI, tE, VT/tI, tE/tTOT, MVV (išmatuotas), MVV (apskaičiuotas) </t>
    </r>
    <r>
      <rPr>
        <b/>
        <sz val="12"/>
        <rFont val="Calibri"/>
        <family val="2"/>
        <scheme val="minor"/>
      </rPr>
      <t>30;31;32;73;74psl.</t>
    </r>
  </si>
  <si>
    <r>
      <t xml:space="preserve">Plaučių amžiaus matavimo funkcija </t>
    </r>
    <r>
      <rPr>
        <b/>
        <sz val="12"/>
        <color theme="1"/>
        <rFont val="Calibri"/>
        <family val="2"/>
        <scheme val="minor"/>
      </rPr>
      <t>32psl.</t>
    </r>
  </si>
  <si>
    <r>
      <t xml:space="preserve">Pritaikytas darbui su vaikais </t>
    </r>
    <r>
      <rPr>
        <b/>
        <sz val="12"/>
        <color theme="1"/>
        <rFont val="Calibri"/>
        <family val="2"/>
        <scheme val="minor"/>
      </rPr>
      <t>11;43psl.</t>
    </r>
  </si>
  <si>
    <r>
      <t xml:space="preserve">Spalvotas, jautrus lietimui, 7colių (17,78cm) ekranas </t>
    </r>
    <r>
      <rPr>
        <b/>
        <sz val="12"/>
        <color theme="1"/>
        <rFont val="Calibri"/>
        <family val="2"/>
        <scheme val="minor"/>
      </rPr>
      <t>7psl.</t>
    </r>
  </si>
  <si>
    <r>
      <t xml:space="preserve">Matavimo ribos: srauto ± 16l/s; tūrio: </t>
    </r>
    <r>
      <rPr>
        <sz val="12"/>
        <color theme="1"/>
        <rFont val="Calibri"/>
        <family val="2"/>
        <scheme val="minor"/>
      </rPr>
      <t xml:space="preserve">± 10 l </t>
    </r>
    <r>
      <rPr>
        <b/>
        <sz val="12"/>
        <color theme="1"/>
        <rFont val="Calibri"/>
        <family val="2"/>
        <scheme val="minor"/>
      </rPr>
      <t>7psl.</t>
    </r>
  </si>
  <si>
    <r>
      <t xml:space="preserve">Matavimo paklaidos: srauto  ± 5 proc. ar 200 ml/s; tūrio  50 ml </t>
    </r>
    <r>
      <rPr>
        <b/>
        <sz val="12"/>
        <color theme="1"/>
        <rFont val="Calibri"/>
        <family val="2"/>
        <scheme val="minor"/>
      </rPr>
      <t>7psl.</t>
    </r>
  </si>
  <si>
    <r>
      <t xml:space="preserve">Vidinė atmintis  10000 testų </t>
    </r>
    <r>
      <rPr>
        <b/>
        <sz val="12"/>
        <color theme="1"/>
        <rFont val="Calibri"/>
        <family val="2"/>
        <scheme val="minor"/>
      </rPr>
      <t>7psl.</t>
    </r>
  </si>
  <si>
    <r>
      <t xml:space="preserve">Bevielis sujungimas  Bluetooth tipo </t>
    </r>
    <r>
      <rPr>
        <b/>
        <sz val="12"/>
        <color theme="1"/>
        <rFont val="Calibri"/>
        <family val="2"/>
        <scheme val="minor"/>
      </rPr>
      <t>7;51psl.</t>
    </r>
  </si>
  <si>
    <r>
      <t xml:space="preserve">Galimybė sujungti su kompiuteriu USB tipo jungtimi </t>
    </r>
    <r>
      <rPr>
        <b/>
        <sz val="12"/>
        <color theme="1"/>
        <rFont val="Calibri"/>
        <family val="2"/>
        <scheme val="minor"/>
      </rPr>
      <t>7;51psl.</t>
    </r>
  </si>
  <si>
    <r>
      <t xml:space="preserve">Integruotas spausdintuvas </t>
    </r>
    <r>
      <rPr>
        <b/>
        <sz val="12"/>
        <color theme="1"/>
        <rFont val="Calibri"/>
        <family val="2"/>
        <scheme val="minor"/>
      </rPr>
      <t>9;10psl.</t>
    </r>
  </si>
  <si>
    <r>
      <t xml:space="preserve">Galimybė pajungti išorinį spausdintuvą tiesiogiai </t>
    </r>
    <r>
      <rPr>
        <b/>
        <sz val="12"/>
        <color theme="1"/>
        <rFont val="Calibri"/>
        <family val="2"/>
        <scheme val="minor"/>
      </rPr>
      <t>63psl.</t>
    </r>
  </si>
  <si>
    <r>
      <t xml:space="preserve">Kompleke su prietaisu pateikiama: 1.Kandikliai popieriniai, vienkartiniai suaugusiems ir vaikams, 1000 vnt. 2.Nosies spaustukas, 400 vnt. 3.Programinė įranga 1 vnt. 4. Krepšys 1 vnt. 5. Pakraunama baterija. 6. Bakteriniai filtrai 400 vnt. </t>
    </r>
    <r>
      <rPr>
        <b/>
        <sz val="12"/>
        <color theme="1"/>
        <rFont val="Calibri"/>
        <family val="2"/>
        <scheme val="minor"/>
      </rPr>
      <t>7;10;11;16;20psl.</t>
    </r>
  </si>
  <si>
    <t>Vilnius</t>
  </si>
  <si>
    <t>UAB „Medita“</t>
  </si>
  <si>
    <t>P.Baublio g. 2A LT-08406 Vilnius</t>
  </si>
  <si>
    <t>LT103237219</t>
  </si>
  <si>
    <t>A/s LT06 7044 0600 0091 4603, AB SEB bankas, banko kodas 70440</t>
  </si>
  <si>
    <t>Viešųjų pirkimų specialistė Jurgita Žaliauskienė</t>
  </si>
  <si>
    <t>(8~5) 272 03 72, 8 699 68120; pirkimai@medita.lt</t>
  </si>
  <si>
    <t>Direktorius Aivaras Pliauckys</t>
  </si>
  <si>
    <t xml:space="preserve">Fizioterapijos ir reabilitacijos produktų pardavimų vadovas Andrius Bardauskas,                          8 640 66561, andrius.bardauskas@medita.lt  </t>
  </si>
  <si>
    <t>Nesudarytas</t>
  </si>
  <si>
    <t>UAB „Medita” įgaliojimas (konfidencialu)</t>
  </si>
  <si>
    <t xml:space="preserve">Gamintojo dokumentai </t>
  </si>
  <si>
    <t>Ne</t>
  </si>
  <si>
    <t>Taip</t>
  </si>
  <si>
    <t>Viešųjų pirkimų specialistė</t>
  </si>
  <si>
    <t>Jurgita Žaliauskienė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</si>
</sst>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1"/>
      <name val="Times New Roman"/>
      <family val="1"/>
      <charset val="186"/>
    </font>
    <font>
      <sz val="11"/>
      <color theme="1"/>
      <name val="Times New Roman"/>
      <family val="1"/>
      <charset val="186"/>
    </font>
    <font>
      <sz val="12"/>
      <color theme="1"/>
      <name val="Times New Roman"/>
      <family val="1"/>
      <charset val="186"/>
    </font>
    <font>
      <sz val="11"/>
      <color indexed="8"/>
      <name val="Times New Roman"/>
      <family val="1"/>
      <charset val="186"/>
    </font>
    <font>
      <b/>
      <sz val="12"/>
      <color theme="1"/>
      <name val="Calibri"/>
      <family val="2"/>
      <scheme val="minor"/>
    </font>
    <font>
      <sz val="12"/>
      <color theme="1"/>
      <name val="Calibri"/>
      <family val="2"/>
      <scheme val="minor"/>
    </font>
    <font>
      <sz val="12"/>
      <name val="Calibri"/>
      <family val="2"/>
      <scheme val="minor"/>
    </font>
    <font>
      <b/>
      <sz val="12"/>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2" tint="-9.9978637043366805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right/>
      <top style="thin">
        <color auto="1"/>
      </top>
      <bottom/>
      <diagonal/>
    </border>
  </borders>
  <cellStyleXfs count="1">
    <xf numFmtId="0" fontId="0" fillId="0" borderId="0"/>
  </cellStyleXfs>
  <cellXfs count="85">
    <xf numFmtId="0" fontId="0" fillId="0" borderId="0" xfId="0"/>
    <xf numFmtId="0" fontId="1" fillId="2" borderId="0" xfId="0" applyFont="1" applyFill="1"/>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4" fillId="4" borderId="0" xfId="0" applyFont="1" applyFill="1"/>
    <xf numFmtId="0" fontId="4" fillId="2" borderId="0" xfId="0" applyFont="1" applyFill="1"/>
    <xf numFmtId="0" fontId="5" fillId="2" borderId="0" xfId="0" applyFont="1" applyFill="1"/>
    <xf numFmtId="0" fontId="4" fillId="2" borderId="0" xfId="0" applyFont="1" applyFill="1" applyAlignment="1">
      <alignment horizontal="center"/>
    </xf>
    <xf numFmtId="0" fontId="5" fillId="2" borderId="1" xfId="0" applyFont="1" applyFill="1" applyBorder="1" applyAlignment="1">
      <alignment horizontal="left"/>
    </xf>
    <xf numFmtId="0" fontId="5" fillId="5" borderId="1" xfId="0" applyFont="1" applyFill="1" applyBorder="1" applyProtection="1">
      <protection locked="0"/>
    </xf>
    <xf numFmtId="0" fontId="5" fillId="4" borderId="0" xfId="0" applyFont="1" applyFill="1"/>
    <xf numFmtId="0" fontId="5" fillId="2" borderId="0" xfId="0" applyFont="1" applyFill="1" applyAlignment="1">
      <alignment vertical="center" wrapText="1"/>
    </xf>
    <xf numFmtId="0" fontId="5" fillId="2" borderId="0" xfId="0" applyFont="1" applyFill="1" applyAlignment="1" applyProtection="1">
      <alignment horizontal="center" vertical="center" wrapText="1"/>
      <protection locked="0"/>
    </xf>
    <xf numFmtId="0" fontId="5" fillId="5" borderId="0" xfId="0" applyFont="1" applyFill="1" applyProtection="1">
      <protection locked="0"/>
    </xf>
    <xf numFmtId="0" fontId="4" fillId="4" borderId="23" xfId="0" applyFont="1" applyFill="1" applyBorder="1"/>
    <xf numFmtId="0" fontId="5" fillId="4" borderId="23" xfId="0" applyFont="1" applyFill="1" applyBorder="1"/>
    <xf numFmtId="0" fontId="5" fillId="6" borderId="23" xfId="0" applyFont="1" applyFill="1" applyBorder="1" applyProtection="1">
      <protection locked="0"/>
    </xf>
    <xf numFmtId="0" fontId="5" fillId="5" borderId="23" xfId="0" applyFont="1" applyFill="1" applyBorder="1" applyProtection="1">
      <protection locked="0"/>
    </xf>
    <xf numFmtId="0" fontId="5" fillId="2" borderId="1" xfId="0" applyFont="1" applyFill="1" applyBorder="1" applyAlignment="1">
      <alignment vertical="center" wrapText="1"/>
    </xf>
    <xf numFmtId="0" fontId="6" fillId="0" borderId="15" xfId="0" applyFont="1" applyBorder="1"/>
    <xf numFmtId="0" fontId="5" fillId="5" borderId="1" xfId="0" applyFont="1" applyFill="1" applyBorder="1" applyAlignment="1" applyProtection="1">
      <alignment horizontal="center" vertical="center" wrapText="1"/>
      <protection locked="0"/>
    </xf>
    <xf numFmtId="0" fontId="6" fillId="0" borderId="16" xfId="0" applyFont="1" applyBorder="1" applyProtection="1">
      <protection locked="0"/>
    </xf>
    <xf numFmtId="0" fontId="6" fillId="0" borderId="15" xfId="0" applyFont="1" applyBorder="1" applyProtection="1">
      <protection locked="0"/>
    </xf>
    <xf numFmtId="49" fontId="7" fillId="2" borderId="2" xfId="0" applyNumberFormat="1" applyFont="1" applyFill="1" applyBorder="1" applyAlignment="1">
      <alignment horizontal="left" vertical="center"/>
    </xf>
    <xf numFmtId="0" fontId="6" fillId="0" borderId="22" xfId="0" applyFont="1" applyBorder="1"/>
    <xf numFmtId="49" fontId="7" fillId="2" borderId="2" xfId="0" applyNumberFormat="1" applyFont="1" applyFill="1" applyBorder="1" applyAlignment="1">
      <alignment horizontal="left" vertical="center" wrapText="1"/>
    </xf>
    <xf numFmtId="0" fontId="5" fillId="2" borderId="0" xfId="0" applyFont="1" applyFill="1"/>
    <xf numFmtId="0" fontId="5" fillId="2" borderId="0" xfId="0" applyFont="1" applyFill="1" applyAlignment="1">
      <alignment vertical="center" wrapText="1"/>
    </xf>
    <xf numFmtId="0" fontId="5" fillId="4" borderId="23" xfId="0" applyFont="1" applyFill="1" applyBorder="1" applyAlignment="1">
      <alignment vertical="center" wrapText="1"/>
    </xf>
    <xf numFmtId="0" fontId="6" fillId="0" borderId="23" xfId="0" applyFont="1" applyBorder="1"/>
    <xf numFmtId="0" fontId="5" fillId="5" borderId="23" xfId="0" applyFont="1" applyFill="1" applyBorder="1" applyAlignment="1" applyProtection="1">
      <alignment horizontal="center" vertical="center" wrapText="1"/>
      <protection locked="0"/>
    </xf>
    <xf numFmtId="0" fontId="6" fillId="0" borderId="23" xfId="0" applyFont="1" applyBorder="1" applyProtection="1">
      <protection locked="0"/>
    </xf>
    <xf numFmtId="0" fontId="4" fillId="2" borderId="0" xfId="0" applyFont="1" applyFill="1"/>
    <xf numFmtId="0" fontId="2" fillId="2" borderId="0" xfId="0" applyFont="1" applyFill="1" applyAlignment="1">
      <alignment horizontal="left" wrapText="1"/>
    </xf>
    <xf numFmtId="0" fontId="1" fillId="2" borderId="0" xfId="0" applyFont="1" applyFill="1"/>
    <xf numFmtId="0" fontId="1" fillId="2" borderId="4" xfId="0" applyFont="1" applyFill="1" applyBorder="1" applyAlignment="1">
      <alignment horizontal="center" vertical="center" wrapText="1"/>
    </xf>
    <xf numFmtId="0" fontId="0" fillId="0" borderId="12" xfId="0" applyBorder="1"/>
    <xf numFmtId="0" fontId="1" fillId="2" borderId="5" xfId="0" applyFont="1" applyFill="1" applyBorder="1" applyAlignment="1">
      <alignment horizontal="center" vertical="center" wrapText="1"/>
    </xf>
    <xf numFmtId="0" fontId="0" fillId="0" borderId="13" xfId="0" applyBorder="1"/>
    <xf numFmtId="0" fontId="1" fillId="3" borderId="7" xfId="0" applyFont="1" applyFill="1" applyBorder="1" applyAlignment="1" applyProtection="1">
      <alignment horizontal="center" vertical="center" wrapText="1"/>
      <protection locked="0"/>
    </xf>
    <xf numFmtId="0" fontId="0" fillId="0" borderId="15"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9" xfId="0" applyFont="1" applyFill="1" applyBorder="1" applyAlignment="1" applyProtection="1">
      <alignment horizontal="center" vertical="center" wrapText="1"/>
      <protection locked="0"/>
    </xf>
    <xf numFmtId="0" fontId="0" fillId="0" borderId="20"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3" fillId="2" borderId="0" xfId="0" applyFont="1" applyFill="1" applyAlignment="1">
      <alignment horizontal="left" vertical="top" wrapText="1"/>
    </xf>
    <xf numFmtId="0" fontId="2" fillId="2" borderId="0" xfId="0" applyFont="1" applyFill="1" applyAlignment="1">
      <alignment horizontal="left"/>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0" xfId="0" applyFont="1" applyFill="1" applyProtection="1">
      <protection locked="0"/>
    </xf>
    <xf numFmtId="0" fontId="0" fillId="7" borderId="0" xfId="0" applyFont="1" applyFill="1"/>
    <xf numFmtId="0" fontId="0" fillId="7" borderId="24" xfId="0" applyFont="1" applyFill="1" applyBorder="1" applyAlignment="1">
      <alignment wrapText="1"/>
    </xf>
    <xf numFmtId="0" fontId="0" fillId="7" borderId="24" xfId="0" applyFont="1" applyFill="1" applyBorder="1"/>
    <xf numFmtId="0" fontId="0" fillId="0" borderId="0" xfId="0" applyFont="1" applyAlignment="1">
      <alignment wrapText="1"/>
    </xf>
    <xf numFmtId="0" fontId="0" fillId="7" borderId="0" xfId="0" applyFont="1" applyFill="1" applyAlignment="1">
      <alignment wrapText="1"/>
    </xf>
    <xf numFmtId="0" fontId="0" fillId="0" borderId="0" xfId="0" applyFont="1" applyAlignment="1">
      <alignment vertical="center" wrapText="1"/>
    </xf>
    <xf numFmtId="0" fontId="0" fillId="0" borderId="0" xfId="0" applyFont="1" applyAlignment="1">
      <alignment horizontal="center" vertical="center" wrapText="1"/>
    </xf>
    <xf numFmtId="0" fontId="8" fillId="0" borderId="1" xfId="0" applyFont="1" applyBorder="1" applyAlignment="1">
      <alignment horizontal="center" vertical="center" wrapText="1"/>
    </xf>
    <xf numFmtId="0" fontId="0" fillId="7" borderId="0" xfId="0" applyFont="1" applyFill="1" applyAlignment="1">
      <alignment horizontal="center" vertical="center"/>
    </xf>
    <xf numFmtId="0" fontId="0" fillId="7" borderId="0" xfId="0" applyFont="1" applyFill="1" applyAlignment="1">
      <alignment vertical="center"/>
    </xf>
    <xf numFmtId="0" fontId="8" fillId="7" borderId="0" xfId="0" applyFont="1" applyFill="1" applyAlignment="1">
      <alignment horizontal="left" vertical="center"/>
    </xf>
    <xf numFmtId="14" fontId="5" fillId="5" borderId="1" xfId="0" applyNumberFormat="1" applyFont="1" applyFill="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7"/>
  <sheetViews>
    <sheetView tabSelected="1" topLeftCell="A16" workbookViewId="0">
      <selection activeCell="D7" sqref="D7"/>
    </sheetView>
  </sheetViews>
  <sheetFormatPr defaultColWidth="10.875" defaultRowHeight="15" x14ac:dyDescent="0.25"/>
  <cols>
    <col min="1" max="1" width="9.125" style="14" customWidth="1"/>
    <col min="2" max="2" width="78" style="14" customWidth="1"/>
    <col min="3" max="3" width="22.125" style="14" customWidth="1"/>
    <col min="4" max="4" width="13.25" style="14" customWidth="1"/>
    <col min="5" max="5" width="19.125" style="14" customWidth="1"/>
    <col min="6" max="6" width="17.75" style="14" customWidth="1"/>
    <col min="7" max="7" width="20.5" style="14" customWidth="1"/>
    <col min="8" max="8" width="26.5" style="14" customWidth="1"/>
    <col min="9" max="15" width="25" style="14" customWidth="1"/>
    <col min="16" max="16" width="10.875" style="14" customWidth="1"/>
    <col min="17" max="16384" width="10.875" style="14"/>
  </cols>
  <sheetData>
    <row r="2" spans="1:6" x14ac:dyDescent="0.25">
      <c r="A2" s="12" t="s">
        <v>0</v>
      </c>
      <c r="B2" s="13"/>
    </row>
    <row r="3" spans="1:6" x14ac:dyDescent="0.25">
      <c r="B3" s="15"/>
    </row>
    <row r="4" spans="1:6" x14ac:dyDescent="0.25">
      <c r="A4" s="12" t="s">
        <v>1</v>
      </c>
      <c r="B4" s="13"/>
    </row>
    <row r="5" spans="1:6" x14ac:dyDescent="0.25">
      <c r="A5" s="13"/>
      <c r="B5" s="13"/>
    </row>
    <row r="6" spans="1:6" x14ac:dyDescent="0.25">
      <c r="A6" s="14" t="s">
        <v>2</v>
      </c>
      <c r="B6" s="12" t="s">
        <v>3</v>
      </c>
    </row>
    <row r="7" spans="1:6" x14ac:dyDescent="0.25">
      <c r="B7" s="13"/>
    </row>
    <row r="8" spans="1:6" x14ac:dyDescent="0.25">
      <c r="A8" s="16" t="s">
        <v>4</v>
      </c>
      <c r="B8" s="84">
        <v>45072</v>
      </c>
    </row>
    <row r="9" spans="1:6" x14ac:dyDescent="0.25">
      <c r="A9" s="16" t="s">
        <v>5</v>
      </c>
      <c r="B9" s="17">
        <v>1</v>
      </c>
    </row>
    <row r="10" spans="1:6" x14ac:dyDescent="0.25">
      <c r="A10" s="16" t="s">
        <v>6</v>
      </c>
      <c r="B10" s="17" t="s">
        <v>106</v>
      </c>
    </row>
    <row r="12" spans="1:6" ht="15.75" x14ac:dyDescent="0.25">
      <c r="A12" s="26" t="s">
        <v>7</v>
      </c>
      <c r="B12" s="27"/>
      <c r="C12" s="28" t="s">
        <v>107</v>
      </c>
      <c r="D12" s="29"/>
      <c r="E12" s="29"/>
      <c r="F12" s="30"/>
    </row>
    <row r="13" spans="1:6" ht="15.95" customHeight="1" x14ac:dyDescent="0.25">
      <c r="A13" s="31" t="s">
        <v>8</v>
      </c>
      <c r="B13" s="32"/>
      <c r="C13" s="28">
        <v>110323729</v>
      </c>
      <c r="D13" s="29"/>
      <c r="E13" s="29"/>
      <c r="F13" s="30"/>
    </row>
    <row r="14" spans="1:6" ht="15.95" customHeight="1" x14ac:dyDescent="0.25">
      <c r="A14" s="31" t="s">
        <v>9</v>
      </c>
      <c r="B14" s="32"/>
      <c r="C14" s="28" t="s">
        <v>108</v>
      </c>
      <c r="D14" s="29"/>
      <c r="E14" s="29"/>
      <c r="F14" s="30"/>
    </row>
    <row r="15" spans="1:6" ht="15.95" customHeight="1" x14ac:dyDescent="0.25">
      <c r="A15" s="26" t="s">
        <v>10</v>
      </c>
      <c r="B15" s="27"/>
      <c r="C15" s="28" t="s">
        <v>109</v>
      </c>
      <c r="D15" s="29"/>
      <c r="E15" s="29"/>
      <c r="F15" s="30"/>
    </row>
    <row r="16" spans="1:6" ht="63" customHeight="1" x14ac:dyDescent="0.25">
      <c r="A16" s="33" t="s">
        <v>11</v>
      </c>
      <c r="B16" s="32"/>
      <c r="C16" s="28" t="s">
        <v>110</v>
      </c>
      <c r="D16" s="29"/>
      <c r="E16" s="29"/>
      <c r="F16" s="30"/>
    </row>
    <row r="17" spans="1:7" ht="15.95" customHeight="1" x14ac:dyDescent="0.25">
      <c r="A17" s="26" t="s">
        <v>12</v>
      </c>
      <c r="B17" s="27"/>
      <c r="C17" s="28" t="s">
        <v>111</v>
      </c>
      <c r="D17" s="29"/>
      <c r="E17" s="29"/>
      <c r="F17" s="30"/>
    </row>
    <row r="18" spans="1:7" ht="15.95" customHeight="1" x14ac:dyDescent="0.25">
      <c r="A18" s="26" t="s">
        <v>13</v>
      </c>
      <c r="B18" s="27"/>
      <c r="C18" s="28" t="s">
        <v>112</v>
      </c>
      <c r="D18" s="29"/>
      <c r="E18" s="29"/>
      <c r="F18" s="30"/>
    </row>
    <row r="19" spans="1:7" ht="48" customHeight="1" x14ac:dyDescent="0.25">
      <c r="A19" s="26" t="s">
        <v>14</v>
      </c>
      <c r="B19" s="27"/>
      <c r="C19" s="28" t="s">
        <v>113</v>
      </c>
      <c r="D19" s="29"/>
      <c r="E19" s="29"/>
      <c r="F19" s="30"/>
    </row>
    <row r="20" spans="1:7" ht="54.95" customHeight="1" x14ac:dyDescent="0.25">
      <c r="A20" s="26" t="s">
        <v>15</v>
      </c>
      <c r="B20" s="27"/>
      <c r="C20" s="28" t="s">
        <v>114</v>
      </c>
      <c r="D20" s="29"/>
      <c r="E20" s="29"/>
      <c r="F20" s="30"/>
    </row>
    <row r="21" spans="1:7" ht="71.099999999999994" customHeight="1" x14ac:dyDescent="0.25">
      <c r="A21" s="36" t="s">
        <v>16</v>
      </c>
      <c r="B21" s="37"/>
      <c r="C21" s="38" t="s">
        <v>115</v>
      </c>
      <c r="D21" s="39"/>
      <c r="E21" s="39"/>
      <c r="F21" s="39"/>
      <c r="G21" s="18" t="str">
        <f>IF((SUMPRODUCT(--(C21=""))&gt;0), "Privaloma užpildyti, kai taikomi pašalinimo pagrindai", "")</f>
        <v/>
      </c>
    </row>
    <row r="22" spans="1:7" ht="18" customHeight="1" x14ac:dyDescent="0.25">
      <c r="A22" s="19"/>
      <c r="B22" s="19"/>
      <c r="C22" s="20"/>
      <c r="D22" s="20"/>
      <c r="E22" s="20"/>
      <c r="F22" s="20"/>
    </row>
    <row r="23" spans="1:7" x14ac:dyDescent="0.25">
      <c r="A23" s="40" t="s">
        <v>17</v>
      </c>
      <c r="B23" s="34"/>
      <c r="C23" s="34"/>
      <c r="D23" s="34"/>
      <c r="E23" s="34"/>
      <c r="F23" s="34"/>
    </row>
    <row r="24" spans="1:7" x14ac:dyDescent="0.25">
      <c r="A24" s="34" t="s">
        <v>18</v>
      </c>
      <c r="B24" s="34"/>
      <c r="C24" s="34"/>
      <c r="D24" s="34"/>
      <c r="E24" s="34"/>
      <c r="F24" s="34"/>
    </row>
    <row r="25" spans="1:7" x14ac:dyDescent="0.25">
      <c r="A25" s="34" t="s">
        <v>19</v>
      </c>
      <c r="B25" s="34"/>
      <c r="C25" s="34"/>
      <c r="D25" s="34"/>
      <c r="E25" s="34"/>
      <c r="F25" s="34"/>
    </row>
    <row r="26" spans="1:7" x14ac:dyDescent="0.25">
      <c r="A26" s="34" t="s">
        <v>20</v>
      </c>
      <c r="B26" s="34"/>
      <c r="C26" s="34"/>
      <c r="D26" s="34"/>
      <c r="E26" s="34"/>
      <c r="F26" s="34"/>
    </row>
    <row r="27" spans="1:7" x14ac:dyDescent="0.25">
      <c r="A27" s="34" t="s">
        <v>21</v>
      </c>
      <c r="B27" s="34"/>
      <c r="C27" s="34"/>
      <c r="D27" s="34"/>
      <c r="E27" s="34"/>
      <c r="F27" s="34"/>
    </row>
    <row r="28" spans="1:7" ht="32.1" customHeight="1" x14ac:dyDescent="0.25">
      <c r="A28" s="35" t="s">
        <v>22</v>
      </c>
      <c r="B28" s="34"/>
      <c r="C28" s="34"/>
      <c r="D28" s="34"/>
      <c r="E28" s="34"/>
      <c r="F28" s="34"/>
    </row>
    <row r="29" spans="1:7" x14ac:dyDescent="0.25">
      <c r="A29" s="34" t="s">
        <v>23</v>
      </c>
      <c r="B29" s="34"/>
      <c r="C29" s="34"/>
      <c r="D29" s="34"/>
      <c r="E29" s="34"/>
      <c r="F29" s="34"/>
    </row>
    <row r="30" spans="1:7" x14ac:dyDescent="0.25">
      <c r="A30" s="18" t="s">
        <v>24</v>
      </c>
      <c r="D30" s="21"/>
    </row>
    <row r="31" spans="1:7" x14ac:dyDescent="0.25">
      <c r="A31" s="18" t="s">
        <v>25</v>
      </c>
    </row>
    <row r="32" spans="1:7" x14ac:dyDescent="0.25">
      <c r="A32" s="12" t="s">
        <v>26</v>
      </c>
    </row>
    <row r="33" spans="1:7" x14ac:dyDescent="0.25">
      <c r="A33" s="22" t="s">
        <v>27</v>
      </c>
      <c r="B33" s="22" t="s">
        <v>28</v>
      </c>
      <c r="C33" s="22" t="s">
        <v>29</v>
      </c>
      <c r="D33" s="22" t="s">
        <v>30</v>
      </c>
      <c r="E33" s="22" t="s">
        <v>31</v>
      </c>
      <c r="F33" s="22" t="s">
        <v>32</v>
      </c>
    </row>
    <row r="34" spans="1:7" x14ac:dyDescent="0.25">
      <c r="A34" s="23" t="s">
        <v>33</v>
      </c>
      <c r="B34" s="23" t="s">
        <v>34</v>
      </c>
      <c r="C34" s="23">
        <v>2</v>
      </c>
      <c r="D34" s="23" t="s">
        <v>35</v>
      </c>
      <c r="E34" s="24">
        <v>3460</v>
      </c>
      <c r="F34" s="23">
        <f>IF(ISBLANK(E34),"", PRODUCT(C34,E34))</f>
        <v>6920</v>
      </c>
    </row>
    <row r="35" spans="1:7" x14ac:dyDescent="0.25">
      <c r="E35" s="22" t="s">
        <v>36</v>
      </c>
      <c r="F35" s="22">
        <f>IF(F34="","",ROUND(SUM(F34:F34),2))</f>
        <v>6920</v>
      </c>
      <c r="G35" s="18" t="str">
        <f>IF(F34="","Neužpildytos visos objektų kainos","")</f>
        <v/>
      </c>
    </row>
    <row r="36" spans="1:7" x14ac:dyDescent="0.25">
      <c r="C36" s="22" t="s">
        <v>37</v>
      </c>
      <c r="D36" s="25">
        <v>21</v>
      </c>
      <c r="E36" s="22" t="s">
        <v>38</v>
      </c>
      <c r="F36" s="22">
        <f>IF(OR(F35="",D36=""),"", ROUND(PRODUCT(D36,F35)/100,2))</f>
        <v>1453.2</v>
      </c>
      <c r="G36" s="18" t="str">
        <f>IF(D36="", "Nurodykite taikomą PVM dydį", "")</f>
        <v/>
      </c>
    </row>
    <row r="37" spans="1:7" x14ac:dyDescent="0.25">
      <c r="E37" s="22" t="s">
        <v>39</v>
      </c>
      <c r="F37" s="22">
        <f>IF(ISBLANK(F36), "", ROUND(SUM(F35:F36),2))</f>
        <v>8373.2000000000007</v>
      </c>
    </row>
  </sheetData>
  <sheetProtection algorithmName="SHA-512" hashValue="dlaOMVKej49Rydz7hj3aQFbj6XwUDLuUW8BDsX5KXdTWbf9uLa/nORgOUUweGDoDvCCTER+2Ee/+me5pYvtJcg==" saltValue="lhoxtvS5IB67klBYNeXYpQ==" spinCount="100000" sheet="1" objects="1" scenarios="1"/>
  <mergeCells count="27">
    <mergeCell ref="A27:F27"/>
    <mergeCell ref="A28:F28"/>
    <mergeCell ref="A29:F29"/>
    <mergeCell ref="A21:B21"/>
    <mergeCell ref="C21:F21"/>
    <mergeCell ref="A23:F23"/>
    <mergeCell ref="A24:F24"/>
    <mergeCell ref="A25:F25"/>
    <mergeCell ref="A26:F26"/>
    <mergeCell ref="A18:B18"/>
    <mergeCell ref="C18:F18"/>
    <mergeCell ref="A19:B19"/>
    <mergeCell ref="C19:F19"/>
    <mergeCell ref="A20:B20"/>
    <mergeCell ref="C20:F20"/>
    <mergeCell ref="A15:B15"/>
    <mergeCell ref="C15:F15"/>
    <mergeCell ref="A16:B16"/>
    <mergeCell ref="C16:F16"/>
    <mergeCell ref="A17:B17"/>
    <mergeCell ref="C17:F17"/>
    <mergeCell ref="A12:B12"/>
    <mergeCell ref="C12:F12"/>
    <mergeCell ref="A13:B13"/>
    <mergeCell ref="C13:F13"/>
    <mergeCell ref="A14:B14"/>
    <mergeCell ref="C14:F1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E63" sqref="E63"/>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1" t="s">
        <v>40</v>
      </c>
      <c r="B2" s="42"/>
      <c r="C2" s="42"/>
      <c r="D2" s="42"/>
      <c r="E2" s="42"/>
      <c r="F2" s="42"/>
      <c r="G2" s="42"/>
      <c r="H2" s="42"/>
      <c r="I2" s="42"/>
      <c r="J2" s="42"/>
      <c r="K2" s="42"/>
    </row>
    <row r="3" spans="1:11" x14ac:dyDescent="0.25">
      <c r="A3" s="42"/>
      <c r="B3" s="42"/>
      <c r="C3" s="42"/>
      <c r="D3" s="42"/>
      <c r="E3" s="42"/>
      <c r="F3" s="42"/>
      <c r="G3" s="42"/>
      <c r="H3" s="42"/>
      <c r="I3" s="42"/>
      <c r="J3" s="42"/>
      <c r="K3" s="42"/>
    </row>
    <row r="4" spans="1:11" ht="15.95" customHeight="1" thickBot="1" x14ac:dyDescent="0.3">
      <c r="A4" s="2"/>
      <c r="B4" s="2"/>
      <c r="C4" s="2"/>
      <c r="D4" s="2"/>
      <c r="E4" s="2"/>
      <c r="F4" s="2"/>
      <c r="G4" s="2"/>
      <c r="H4" s="2"/>
      <c r="I4" s="2"/>
      <c r="J4" s="2"/>
    </row>
    <row r="5" spans="1:11" ht="48" customHeight="1" x14ac:dyDescent="0.25">
      <c r="A5" s="43" t="s">
        <v>41</v>
      </c>
      <c r="B5" s="44"/>
      <c r="C5" s="45" t="s">
        <v>42</v>
      </c>
      <c r="D5" s="46"/>
      <c r="E5" s="44"/>
      <c r="F5" s="45" t="s">
        <v>43</v>
      </c>
      <c r="G5" s="46"/>
      <c r="H5" s="44"/>
      <c r="I5" s="45" t="s">
        <v>44</v>
      </c>
      <c r="J5" s="44"/>
      <c r="K5" s="4" t="s">
        <v>45</v>
      </c>
    </row>
    <row r="6" spans="1:11" ht="48.95" customHeight="1" x14ac:dyDescent="0.25">
      <c r="A6" s="47"/>
      <c r="B6" s="48"/>
      <c r="C6" s="49"/>
      <c r="D6" s="50"/>
      <c r="E6" s="48"/>
      <c r="F6" s="49"/>
      <c r="G6" s="50"/>
      <c r="H6" s="48"/>
      <c r="I6" s="49"/>
      <c r="J6" s="48"/>
      <c r="K6" s="7"/>
    </row>
    <row r="7" spans="1:11" ht="48.95" customHeight="1" x14ac:dyDescent="0.25">
      <c r="A7" s="47"/>
      <c r="B7" s="48"/>
      <c r="C7" s="49"/>
      <c r="D7" s="50"/>
      <c r="E7" s="48"/>
      <c r="F7" s="49"/>
      <c r="G7" s="50"/>
      <c r="H7" s="48"/>
      <c r="I7" s="49"/>
      <c r="J7" s="48"/>
      <c r="K7" s="7"/>
    </row>
    <row r="8" spans="1:11" ht="48.95" customHeight="1" x14ac:dyDescent="0.25">
      <c r="A8" s="47"/>
      <c r="B8" s="48"/>
      <c r="C8" s="49"/>
      <c r="D8" s="50"/>
      <c r="E8" s="48"/>
      <c r="F8" s="49"/>
      <c r="G8" s="50"/>
      <c r="H8" s="48"/>
      <c r="I8" s="49"/>
      <c r="J8" s="48"/>
      <c r="K8" s="7"/>
    </row>
    <row r="9" spans="1:11" ht="48.95" customHeight="1" x14ac:dyDescent="0.25">
      <c r="A9" s="47"/>
      <c r="B9" s="48"/>
      <c r="C9" s="49"/>
      <c r="D9" s="50"/>
      <c r="E9" s="48"/>
      <c r="F9" s="49"/>
      <c r="G9" s="50"/>
      <c r="H9" s="48"/>
      <c r="I9" s="49"/>
      <c r="J9" s="48"/>
      <c r="K9" s="7"/>
    </row>
    <row r="10" spans="1:11" ht="48.95" customHeight="1" x14ac:dyDescent="0.25">
      <c r="A10" s="47"/>
      <c r="B10" s="48"/>
      <c r="C10" s="49"/>
      <c r="D10" s="50"/>
      <c r="E10" s="48"/>
      <c r="F10" s="49"/>
      <c r="G10" s="50"/>
      <c r="H10" s="48"/>
      <c r="I10" s="49"/>
      <c r="J10" s="48"/>
      <c r="K10" s="7"/>
    </row>
    <row r="11" spans="1:11" ht="48.95" customHeight="1" x14ac:dyDescent="0.25">
      <c r="A11" s="47"/>
      <c r="B11" s="48"/>
      <c r="C11" s="49"/>
      <c r="D11" s="50"/>
      <c r="E11" s="48"/>
      <c r="F11" s="49"/>
      <c r="G11" s="50"/>
      <c r="H11" s="48"/>
      <c r="I11" s="49"/>
      <c r="J11" s="48"/>
      <c r="K11" s="7"/>
    </row>
    <row r="12" spans="1:11" ht="48.95" customHeight="1" x14ac:dyDescent="0.25">
      <c r="A12" s="47"/>
      <c r="B12" s="48"/>
      <c r="C12" s="49"/>
      <c r="D12" s="50"/>
      <c r="E12" s="48"/>
      <c r="F12" s="49"/>
      <c r="G12" s="50"/>
      <c r="H12" s="48"/>
      <c r="I12" s="49"/>
      <c r="J12" s="48"/>
      <c r="K12" s="7"/>
    </row>
    <row r="13" spans="1:11" ht="48.95" customHeight="1" x14ac:dyDescent="0.25">
      <c r="A13" s="47"/>
      <c r="B13" s="48"/>
      <c r="C13" s="49"/>
      <c r="D13" s="50"/>
      <c r="E13" s="48"/>
      <c r="F13" s="49"/>
      <c r="G13" s="50"/>
      <c r="H13" s="48"/>
      <c r="I13" s="49"/>
      <c r="J13" s="48"/>
      <c r="K13" s="7"/>
    </row>
    <row r="14" spans="1:11" ht="48.95" customHeight="1" x14ac:dyDescent="0.25">
      <c r="A14" s="47"/>
      <c r="B14" s="48"/>
      <c r="C14" s="49"/>
      <c r="D14" s="50"/>
      <c r="E14" s="48"/>
      <c r="F14" s="49"/>
      <c r="G14" s="50"/>
      <c r="H14" s="48"/>
      <c r="I14" s="49"/>
      <c r="J14" s="48"/>
      <c r="K14" s="7"/>
    </row>
    <row r="15" spans="1:11" ht="48" customHeight="1" thickBot="1" x14ac:dyDescent="0.3">
      <c r="A15" s="51"/>
      <c r="B15" s="52"/>
      <c r="C15" s="53"/>
      <c r="D15" s="54"/>
      <c r="E15" s="52"/>
      <c r="F15" s="53"/>
      <c r="G15" s="54"/>
      <c r="H15" s="52"/>
      <c r="I15" s="53"/>
      <c r="J15" s="52"/>
      <c r="K15" s="8"/>
    </row>
    <row r="16" spans="1:11" ht="18.95" customHeight="1" x14ac:dyDescent="0.25">
      <c r="A16" s="5"/>
      <c r="B16" s="5"/>
      <c r="C16" s="5"/>
      <c r="D16" s="5"/>
      <c r="E16" s="5"/>
      <c r="F16" s="5"/>
      <c r="G16" s="5"/>
      <c r="H16" s="5"/>
      <c r="I16" s="5"/>
      <c r="J16" s="5"/>
      <c r="K16" s="6"/>
    </row>
    <row r="17" spans="1:11" ht="48.95" customHeight="1" x14ac:dyDescent="0.25">
      <c r="A17" s="55" t="s">
        <v>46</v>
      </c>
      <c r="B17" s="42"/>
      <c r="C17" s="42"/>
      <c r="D17" s="42"/>
      <c r="E17" s="42"/>
      <c r="F17" s="42"/>
      <c r="G17" s="42"/>
      <c r="H17" s="42"/>
      <c r="I17" s="42"/>
      <c r="J17" s="42"/>
      <c r="K17" s="42"/>
    </row>
    <row r="18" spans="1:11" ht="15.95" customHeight="1" thickBot="1" x14ac:dyDescent="0.3">
      <c r="A18" s="5"/>
      <c r="B18" s="5"/>
      <c r="C18" s="5"/>
      <c r="D18" s="5"/>
      <c r="E18" s="5"/>
      <c r="F18" s="5"/>
      <c r="G18" s="5"/>
      <c r="H18" s="5"/>
      <c r="I18" s="5"/>
      <c r="J18" s="5"/>
      <c r="K18" s="6"/>
    </row>
    <row r="19" spans="1:11" ht="48.95" customHeight="1" x14ac:dyDescent="0.25">
      <c r="A19" s="43" t="s">
        <v>28</v>
      </c>
      <c r="B19" s="44"/>
      <c r="C19" s="45" t="s">
        <v>42</v>
      </c>
      <c r="D19" s="46"/>
      <c r="E19" s="44"/>
      <c r="F19" s="45" t="s">
        <v>47</v>
      </c>
      <c r="G19" s="46"/>
      <c r="H19" s="44"/>
      <c r="I19" s="56" t="s">
        <v>44</v>
      </c>
      <c r="J19" s="57"/>
      <c r="K19" s="6"/>
    </row>
    <row r="20" spans="1:11" ht="48.95" customHeight="1" x14ac:dyDescent="0.25">
      <c r="A20" s="47"/>
      <c r="B20" s="48"/>
      <c r="C20" s="49"/>
      <c r="D20" s="50"/>
      <c r="E20" s="48"/>
      <c r="F20" s="49"/>
      <c r="G20" s="50"/>
      <c r="H20" s="48"/>
      <c r="I20" s="58"/>
      <c r="J20" s="59"/>
      <c r="K20" s="6"/>
    </row>
    <row r="21" spans="1:11" ht="48.95" customHeight="1" x14ac:dyDescent="0.25">
      <c r="A21" s="47"/>
      <c r="B21" s="48"/>
      <c r="C21" s="49"/>
      <c r="D21" s="50"/>
      <c r="E21" s="48"/>
      <c r="F21" s="49"/>
      <c r="G21" s="50"/>
      <c r="H21" s="48"/>
      <c r="I21" s="58"/>
      <c r="J21" s="59"/>
      <c r="K21" s="6"/>
    </row>
    <row r="22" spans="1:11" ht="48.95" customHeight="1" x14ac:dyDescent="0.25">
      <c r="A22" s="47"/>
      <c r="B22" s="48"/>
      <c r="C22" s="49"/>
      <c r="D22" s="50"/>
      <c r="E22" s="48"/>
      <c r="F22" s="49"/>
      <c r="G22" s="50"/>
      <c r="H22" s="48"/>
      <c r="I22" s="58"/>
      <c r="J22" s="59"/>
      <c r="K22" s="6"/>
    </row>
    <row r="23" spans="1:11" ht="48.95" customHeight="1" x14ac:dyDescent="0.25">
      <c r="A23" s="47"/>
      <c r="B23" s="48"/>
      <c r="C23" s="49"/>
      <c r="D23" s="50"/>
      <c r="E23" s="48"/>
      <c r="F23" s="49"/>
      <c r="G23" s="50"/>
      <c r="H23" s="48"/>
      <c r="I23" s="58"/>
      <c r="J23" s="59"/>
      <c r="K23" s="6"/>
    </row>
    <row r="24" spans="1:11" ht="48.95" customHeight="1" x14ac:dyDescent="0.25">
      <c r="A24" s="47"/>
      <c r="B24" s="48"/>
      <c r="C24" s="49"/>
      <c r="D24" s="50"/>
      <c r="E24" s="48"/>
      <c r="F24" s="49"/>
      <c r="G24" s="50"/>
      <c r="H24" s="48"/>
      <c r="I24" s="58"/>
      <c r="J24" s="59"/>
      <c r="K24" s="6"/>
    </row>
    <row r="25" spans="1:11" ht="48.95" customHeight="1" x14ac:dyDescent="0.25">
      <c r="A25" s="47"/>
      <c r="B25" s="48"/>
      <c r="C25" s="49"/>
      <c r="D25" s="50"/>
      <c r="E25" s="48"/>
      <c r="F25" s="49"/>
      <c r="G25" s="50"/>
      <c r="H25" s="48"/>
      <c r="I25" s="58"/>
      <c r="J25" s="59"/>
      <c r="K25" s="6"/>
    </row>
    <row r="26" spans="1:11" ht="48.95" customHeight="1" x14ac:dyDescent="0.25">
      <c r="A26" s="47"/>
      <c r="B26" s="48"/>
      <c r="C26" s="49"/>
      <c r="D26" s="50"/>
      <c r="E26" s="48"/>
      <c r="F26" s="49"/>
      <c r="G26" s="50"/>
      <c r="H26" s="48"/>
      <c r="I26" s="58"/>
      <c r="J26" s="59"/>
      <c r="K26" s="6"/>
    </row>
    <row r="27" spans="1:11" ht="48.95" customHeight="1" x14ac:dyDescent="0.25">
      <c r="A27" s="47"/>
      <c r="B27" s="48"/>
      <c r="C27" s="49"/>
      <c r="D27" s="50"/>
      <c r="E27" s="48"/>
      <c r="F27" s="49"/>
      <c r="G27" s="50"/>
      <c r="H27" s="48"/>
      <c r="I27" s="58"/>
      <c r="J27" s="59"/>
      <c r="K27" s="6"/>
    </row>
    <row r="28" spans="1:11" ht="48.95" customHeight="1" x14ac:dyDescent="0.25">
      <c r="A28" s="47"/>
      <c r="B28" s="48"/>
      <c r="C28" s="49"/>
      <c r="D28" s="50"/>
      <c r="E28" s="48"/>
      <c r="F28" s="49"/>
      <c r="G28" s="50"/>
      <c r="H28" s="48"/>
      <c r="I28" s="58"/>
      <c r="J28" s="59"/>
      <c r="K28" s="6"/>
    </row>
    <row r="29" spans="1:11" ht="48.95" customHeight="1" x14ac:dyDescent="0.25">
      <c r="A29" s="47"/>
      <c r="B29" s="48"/>
      <c r="C29" s="49"/>
      <c r="D29" s="50"/>
      <c r="E29" s="48"/>
      <c r="F29" s="49"/>
      <c r="G29" s="50"/>
      <c r="H29" s="48"/>
      <c r="I29" s="58"/>
      <c r="J29" s="59"/>
      <c r="K29" s="6"/>
    </row>
    <row r="31" spans="1:11" ht="33" customHeight="1" x14ac:dyDescent="0.25">
      <c r="A31" s="60"/>
      <c r="B31" s="42"/>
      <c r="C31" s="42"/>
      <c r="D31" s="42"/>
      <c r="E31" s="42"/>
      <c r="F31" s="42"/>
      <c r="G31" s="42"/>
      <c r="H31" s="42"/>
      <c r="I31" s="42"/>
      <c r="J31" s="42"/>
    </row>
    <row r="33" spans="1:10" ht="15.95" customHeight="1" x14ac:dyDescent="0.25">
      <c r="A33" s="61" t="s">
        <v>48</v>
      </c>
      <c r="B33" s="42"/>
      <c r="C33" s="42"/>
      <c r="D33" s="42"/>
      <c r="E33" s="42"/>
      <c r="F33" s="42"/>
      <c r="G33" s="42"/>
      <c r="H33" s="42"/>
      <c r="I33" s="42"/>
      <c r="J33" s="42"/>
    </row>
    <row r="34" spans="1:10" ht="15.95" customHeight="1" thickBot="1" x14ac:dyDescent="0.3"/>
    <row r="35" spans="1:10" ht="15.95" customHeight="1" x14ac:dyDescent="0.25">
      <c r="A35" s="3" t="s">
        <v>27</v>
      </c>
      <c r="B35" s="62" t="s">
        <v>49</v>
      </c>
      <c r="C35" s="46"/>
      <c r="D35" s="46"/>
      <c r="E35" s="46"/>
      <c r="F35" s="46"/>
      <c r="G35" s="44"/>
      <c r="H35" s="63" t="s">
        <v>50</v>
      </c>
      <c r="I35" s="46"/>
      <c r="J35" s="57"/>
    </row>
    <row r="36" spans="1:10" ht="48" customHeight="1" x14ac:dyDescent="0.25">
      <c r="A36" s="9" t="s">
        <v>51</v>
      </c>
      <c r="B36" s="64" t="s">
        <v>52</v>
      </c>
      <c r="C36" s="50"/>
      <c r="D36" s="50"/>
      <c r="E36" s="50"/>
      <c r="F36" s="50"/>
      <c r="G36" s="48"/>
      <c r="H36" s="65"/>
      <c r="I36" s="50"/>
      <c r="J36" s="59"/>
    </row>
    <row r="37" spans="1:10" ht="48" customHeight="1" x14ac:dyDescent="0.25">
      <c r="A37" s="9" t="s">
        <v>53</v>
      </c>
      <c r="B37" s="64" t="s">
        <v>54</v>
      </c>
      <c r="C37" s="50"/>
      <c r="D37" s="50"/>
      <c r="E37" s="50"/>
      <c r="F37" s="50"/>
      <c r="G37" s="48"/>
      <c r="H37" s="65" t="s">
        <v>118</v>
      </c>
      <c r="I37" s="50"/>
      <c r="J37" s="59"/>
    </row>
    <row r="38" spans="1:10" ht="48" customHeight="1" x14ac:dyDescent="0.25">
      <c r="A38" s="9" t="s">
        <v>55</v>
      </c>
      <c r="B38" s="64" t="s">
        <v>56</v>
      </c>
      <c r="C38" s="50"/>
      <c r="D38" s="50"/>
      <c r="E38" s="50"/>
      <c r="F38" s="50"/>
      <c r="G38" s="48"/>
      <c r="H38" s="65"/>
      <c r="I38" s="50"/>
      <c r="J38" s="59"/>
    </row>
    <row r="39" spans="1:10" ht="48" customHeight="1" x14ac:dyDescent="0.25">
      <c r="A39" s="10">
        <v>4</v>
      </c>
      <c r="B39" s="66" t="s">
        <v>116</v>
      </c>
      <c r="C39" s="50"/>
      <c r="D39" s="50"/>
      <c r="E39" s="50"/>
      <c r="F39" s="50"/>
      <c r="G39" s="48"/>
      <c r="H39" s="65" t="s">
        <v>119</v>
      </c>
      <c r="I39" s="50"/>
      <c r="J39" s="59"/>
    </row>
    <row r="40" spans="1:10" ht="48" customHeight="1" x14ac:dyDescent="0.25">
      <c r="A40" s="10">
        <v>5</v>
      </c>
      <c r="B40" s="66" t="s">
        <v>117</v>
      </c>
      <c r="C40" s="50"/>
      <c r="D40" s="50"/>
      <c r="E40" s="50"/>
      <c r="F40" s="50"/>
      <c r="G40" s="48"/>
      <c r="H40" s="65" t="s">
        <v>118</v>
      </c>
      <c r="I40" s="50"/>
      <c r="J40" s="59"/>
    </row>
    <row r="41" spans="1:10" ht="48" customHeight="1" x14ac:dyDescent="0.25">
      <c r="A41" s="10"/>
      <c r="B41" s="66"/>
      <c r="C41" s="50"/>
      <c r="D41" s="50"/>
      <c r="E41" s="50"/>
      <c r="F41" s="50"/>
      <c r="G41" s="48"/>
      <c r="H41" s="65"/>
      <c r="I41" s="50"/>
      <c r="J41" s="59"/>
    </row>
    <row r="42" spans="1:10" ht="48" customHeight="1" x14ac:dyDescent="0.25">
      <c r="A42" s="10"/>
      <c r="B42" s="66"/>
      <c r="C42" s="50"/>
      <c r="D42" s="50"/>
      <c r="E42" s="50"/>
      <c r="F42" s="50"/>
      <c r="G42" s="48"/>
      <c r="H42" s="65"/>
      <c r="I42" s="50"/>
      <c r="J42" s="59"/>
    </row>
    <row r="43" spans="1:10" ht="48" customHeight="1" x14ac:dyDescent="0.25">
      <c r="A43" s="10"/>
      <c r="B43" s="66"/>
      <c r="C43" s="50"/>
      <c r="D43" s="50"/>
      <c r="E43" s="50"/>
      <c r="F43" s="50"/>
      <c r="G43" s="48"/>
      <c r="H43" s="65"/>
      <c r="I43" s="50"/>
      <c r="J43" s="59"/>
    </row>
    <row r="44" spans="1:10" ht="48" customHeight="1" x14ac:dyDescent="0.25">
      <c r="A44" s="10"/>
      <c r="B44" s="66"/>
      <c r="C44" s="50"/>
      <c r="D44" s="50"/>
      <c r="E44" s="50"/>
      <c r="F44" s="50"/>
      <c r="G44" s="48"/>
      <c r="H44" s="65"/>
      <c r="I44" s="50"/>
      <c r="J44" s="59"/>
    </row>
    <row r="45" spans="1:10" ht="48" customHeight="1" x14ac:dyDescent="0.25">
      <c r="A45" s="10"/>
      <c r="B45" s="66"/>
      <c r="C45" s="50"/>
      <c r="D45" s="50"/>
      <c r="E45" s="50"/>
      <c r="F45" s="50"/>
      <c r="G45" s="48"/>
      <c r="H45" s="65"/>
      <c r="I45" s="50"/>
      <c r="J45" s="59"/>
    </row>
    <row r="46" spans="1:10" ht="48.95" customHeight="1" thickBot="1" x14ac:dyDescent="0.3">
      <c r="A46" s="11"/>
      <c r="B46" s="67"/>
      <c r="C46" s="54"/>
      <c r="D46" s="54"/>
      <c r="E46" s="54"/>
      <c r="F46" s="54"/>
      <c r="G46" s="52"/>
      <c r="H46" s="68"/>
      <c r="I46" s="69"/>
      <c r="J46" s="70"/>
    </row>
    <row r="48" spans="1:10" ht="102" customHeight="1" x14ac:dyDescent="0.25">
      <c r="A48" s="60" t="s">
        <v>57</v>
      </c>
      <c r="B48" s="42"/>
      <c r="C48" s="42"/>
      <c r="D48" s="42"/>
      <c r="E48" s="42"/>
      <c r="F48" s="42"/>
      <c r="G48" s="42"/>
      <c r="H48" s="42"/>
      <c r="I48" s="42"/>
      <c r="J48" s="42"/>
    </row>
    <row r="51" spans="1:10" x14ac:dyDescent="0.25">
      <c r="A51" s="71" t="s">
        <v>58</v>
      </c>
      <c r="B51" s="42"/>
      <c r="C51" s="42"/>
      <c r="D51" s="42"/>
      <c r="E51" s="72" t="s">
        <v>120</v>
      </c>
      <c r="F51" s="42"/>
      <c r="G51" s="42"/>
      <c r="H51" s="42"/>
      <c r="I51" s="42"/>
      <c r="J51" s="42"/>
    </row>
    <row r="53" spans="1:10" x14ac:dyDescent="0.25">
      <c r="A53" s="71" t="s">
        <v>59</v>
      </c>
      <c r="B53" s="42"/>
      <c r="C53" s="42"/>
      <c r="D53" s="42"/>
      <c r="E53" s="72" t="s">
        <v>121</v>
      </c>
      <c r="F53" s="42"/>
      <c r="G53" s="42"/>
      <c r="H53" s="42"/>
      <c r="I53" s="42"/>
      <c r="J53" s="42"/>
    </row>
    <row r="100" spans="1:1" ht="15.75" x14ac:dyDescent="0.25">
      <c r="A100" t="s">
        <v>60</v>
      </c>
    </row>
  </sheetData>
  <sheetProtection sheet="1"/>
  <mergeCells count="121">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AC9DA-65DE-4B5E-8388-10A41F78F523}">
  <dimension ref="A2:AA19"/>
  <sheetViews>
    <sheetView workbookViewId="0">
      <selection activeCell="D10" sqref="D10"/>
    </sheetView>
  </sheetViews>
  <sheetFormatPr defaultColWidth="10.875" defaultRowHeight="15.75" x14ac:dyDescent="0.25"/>
  <cols>
    <col min="1" max="1" width="8" style="81" customWidth="1"/>
    <col min="2" max="2" width="66.5" style="82" customWidth="1"/>
    <col min="3" max="3" width="8.875" style="73" customWidth="1"/>
    <col min="4" max="4" width="10.875" style="73"/>
    <col min="5" max="5" width="20.75" style="73" customWidth="1"/>
    <col min="6" max="6" width="50.375" style="73" customWidth="1"/>
    <col min="7" max="16384" width="10.875" style="73"/>
  </cols>
  <sheetData>
    <row r="2" spans="1:27" x14ac:dyDescent="0.25">
      <c r="A2" s="83" t="s">
        <v>61</v>
      </c>
      <c r="B2" s="83"/>
    </row>
    <row r="3" spans="1:27" x14ac:dyDescent="0.25">
      <c r="A3" s="83" t="s">
        <v>62</v>
      </c>
      <c r="B3" s="83"/>
    </row>
    <row r="4" spans="1:27" ht="17.100000000000001" customHeight="1" x14ac:dyDescent="0.25"/>
    <row r="5" spans="1:27" s="75" customFormat="1" ht="47.25" x14ac:dyDescent="0.25">
      <c r="A5" s="80" t="s">
        <v>27</v>
      </c>
      <c r="B5" s="80" t="s">
        <v>28</v>
      </c>
      <c r="C5" s="80" t="s">
        <v>29</v>
      </c>
      <c r="D5" s="80" t="s">
        <v>63</v>
      </c>
      <c r="E5" s="80" t="s">
        <v>64</v>
      </c>
      <c r="F5" s="80" t="s">
        <v>65</v>
      </c>
      <c r="G5" s="74"/>
      <c r="H5" s="74"/>
      <c r="I5" s="74"/>
      <c r="J5" s="74"/>
      <c r="K5" s="74"/>
      <c r="L5" s="74"/>
      <c r="M5" s="74"/>
      <c r="N5" s="74"/>
      <c r="O5" s="74"/>
      <c r="P5" s="74"/>
      <c r="Q5" s="74"/>
      <c r="R5" s="74"/>
      <c r="S5" s="74"/>
      <c r="T5" s="74"/>
      <c r="U5" s="74"/>
      <c r="V5" s="74"/>
      <c r="W5" s="74"/>
      <c r="X5" s="74"/>
      <c r="Y5" s="74"/>
      <c r="Z5" s="74"/>
      <c r="AA5" s="74"/>
    </row>
    <row r="6" spans="1:27" x14ac:dyDescent="0.25">
      <c r="A6" s="79" t="s">
        <v>33</v>
      </c>
      <c r="B6" s="78" t="s">
        <v>34</v>
      </c>
      <c r="C6" s="79">
        <v>2</v>
      </c>
      <c r="D6" s="79" t="s">
        <v>35</v>
      </c>
      <c r="E6" s="79" t="s">
        <v>92</v>
      </c>
      <c r="F6" s="76"/>
      <c r="G6" s="77"/>
      <c r="H6" s="77"/>
      <c r="I6" s="77"/>
      <c r="J6" s="77"/>
      <c r="K6" s="77"/>
      <c r="L6" s="77"/>
      <c r="M6" s="77"/>
      <c r="N6" s="77"/>
      <c r="O6" s="77"/>
      <c r="P6" s="77"/>
      <c r="Q6" s="77"/>
      <c r="R6" s="77"/>
      <c r="S6" s="77"/>
      <c r="T6" s="77"/>
      <c r="U6" s="77"/>
      <c r="V6" s="77"/>
      <c r="W6" s="77"/>
      <c r="X6" s="77"/>
      <c r="Y6" s="77"/>
      <c r="Z6" s="77"/>
      <c r="AA6" s="77"/>
    </row>
    <row r="7" spans="1:27" x14ac:dyDescent="0.25">
      <c r="A7" s="79" t="s">
        <v>66</v>
      </c>
      <c r="B7" s="78" t="s">
        <v>67</v>
      </c>
      <c r="C7" s="77"/>
      <c r="D7" s="77"/>
      <c r="E7" s="76"/>
      <c r="F7" s="76" t="s">
        <v>93</v>
      </c>
      <c r="G7" s="77"/>
      <c r="H7" s="77"/>
      <c r="I7" s="77"/>
      <c r="J7" s="77"/>
      <c r="K7" s="77"/>
      <c r="L7" s="77"/>
      <c r="M7" s="77"/>
      <c r="N7" s="77"/>
      <c r="O7" s="77"/>
      <c r="P7" s="77"/>
      <c r="Q7" s="77"/>
      <c r="R7" s="77"/>
      <c r="S7" s="77"/>
      <c r="T7" s="77"/>
      <c r="U7" s="77"/>
      <c r="V7" s="77"/>
      <c r="W7" s="77"/>
      <c r="X7" s="77"/>
      <c r="Y7" s="77"/>
      <c r="Z7" s="77"/>
      <c r="AA7" s="77"/>
    </row>
    <row r="8" spans="1:27" ht="126" x14ac:dyDescent="0.25">
      <c r="A8" s="79" t="s">
        <v>68</v>
      </c>
      <c r="B8" s="78" t="s">
        <v>69</v>
      </c>
      <c r="C8" s="77"/>
      <c r="D8" s="77"/>
      <c r="E8" s="76"/>
      <c r="F8" s="76" t="s">
        <v>94</v>
      </c>
      <c r="G8" s="77"/>
      <c r="H8" s="77"/>
      <c r="I8" s="77"/>
      <c r="J8" s="77"/>
      <c r="K8" s="77"/>
      <c r="L8" s="77"/>
      <c r="M8" s="77"/>
      <c r="N8" s="77"/>
      <c r="O8" s="77"/>
      <c r="P8" s="77"/>
      <c r="Q8" s="77"/>
      <c r="R8" s="77"/>
      <c r="S8" s="77"/>
      <c r="T8" s="77"/>
      <c r="U8" s="77"/>
      <c r="V8" s="77"/>
      <c r="W8" s="77"/>
      <c r="X8" s="77"/>
      <c r="Y8" s="77"/>
      <c r="Z8" s="77"/>
      <c r="AA8" s="77"/>
    </row>
    <row r="9" spans="1:27" x14ac:dyDescent="0.25">
      <c r="A9" s="79" t="s">
        <v>70</v>
      </c>
      <c r="B9" s="78" t="s">
        <v>71</v>
      </c>
      <c r="C9" s="77"/>
      <c r="D9" s="77"/>
      <c r="E9" s="76"/>
      <c r="F9" s="76" t="s">
        <v>95</v>
      </c>
      <c r="G9" s="77"/>
      <c r="H9" s="77"/>
      <c r="I9" s="77"/>
      <c r="J9" s="77"/>
      <c r="K9" s="77"/>
      <c r="L9" s="77"/>
      <c r="M9" s="77"/>
      <c r="N9" s="77"/>
      <c r="O9" s="77"/>
      <c r="P9" s="77"/>
      <c r="Q9" s="77"/>
      <c r="R9" s="77"/>
      <c r="S9" s="77"/>
      <c r="T9" s="77"/>
      <c r="U9" s="77"/>
      <c r="V9" s="77"/>
      <c r="W9" s="77"/>
      <c r="X9" s="77"/>
      <c r="Y9" s="77"/>
      <c r="Z9" s="77"/>
      <c r="AA9" s="77"/>
    </row>
    <row r="10" spans="1:27" x14ac:dyDescent="0.25">
      <c r="A10" s="79" t="s">
        <v>72</v>
      </c>
      <c r="B10" s="78" t="s">
        <v>73</v>
      </c>
      <c r="C10" s="77"/>
      <c r="D10" s="77"/>
      <c r="E10" s="76"/>
      <c r="F10" s="76" t="s">
        <v>96</v>
      </c>
      <c r="G10" s="77"/>
      <c r="H10" s="77"/>
      <c r="I10" s="77"/>
      <c r="J10" s="77"/>
      <c r="K10" s="77"/>
      <c r="L10" s="77"/>
      <c r="M10" s="77"/>
      <c r="N10" s="77"/>
      <c r="O10" s="77"/>
      <c r="P10" s="77"/>
      <c r="Q10" s="77"/>
      <c r="R10" s="77"/>
      <c r="S10" s="77"/>
      <c r="T10" s="77"/>
      <c r="U10" s="77"/>
      <c r="V10" s="77"/>
      <c r="W10" s="77"/>
      <c r="X10" s="77"/>
      <c r="Y10" s="77"/>
      <c r="Z10" s="77"/>
      <c r="AA10" s="77"/>
    </row>
    <row r="11" spans="1:27" x14ac:dyDescent="0.25">
      <c r="A11" s="79" t="s">
        <v>74</v>
      </c>
      <c r="B11" s="78" t="s">
        <v>75</v>
      </c>
      <c r="C11" s="77"/>
      <c r="D11" s="77"/>
      <c r="E11" s="76"/>
      <c r="F11" s="76" t="s">
        <v>97</v>
      </c>
      <c r="G11" s="77"/>
      <c r="H11" s="77"/>
      <c r="I11" s="77"/>
      <c r="J11" s="77"/>
      <c r="K11" s="77"/>
      <c r="L11" s="77"/>
      <c r="M11" s="77"/>
      <c r="N11" s="77"/>
      <c r="O11" s="77"/>
      <c r="P11" s="77"/>
      <c r="Q11" s="77"/>
      <c r="R11" s="77"/>
      <c r="S11" s="77"/>
      <c r="T11" s="77"/>
      <c r="U11" s="77"/>
      <c r="V11" s="77"/>
      <c r="W11" s="77"/>
      <c r="X11" s="77"/>
      <c r="Y11" s="77"/>
      <c r="Z11" s="77"/>
      <c r="AA11" s="77"/>
    </row>
    <row r="12" spans="1:27" x14ac:dyDescent="0.25">
      <c r="A12" s="79" t="s">
        <v>76</v>
      </c>
      <c r="B12" s="78" t="s">
        <v>77</v>
      </c>
      <c r="C12" s="77"/>
      <c r="D12" s="77"/>
      <c r="E12" s="76"/>
      <c r="F12" s="76" t="s">
        <v>98</v>
      </c>
      <c r="G12" s="77"/>
      <c r="H12" s="77"/>
      <c r="I12" s="77"/>
      <c r="J12" s="77"/>
      <c r="K12" s="77"/>
      <c r="L12" s="77"/>
      <c r="M12" s="77"/>
      <c r="N12" s="77"/>
      <c r="O12" s="77"/>
      <c r="P12" s="77"/>
      <c r="Q12" s="77"/>
      <c r="R12" s="77"/>
      <c r="S12" s="77"/>
      <c r="T12" s="77"/>
      <c r="U12" s="77"/>
      <c r="V12" s="77"/>
      <c r="W12" s="77"/>
      <c r="X12" s="77"/>
      <c r="Y12" s="77"/>
      <c r="Z12" s="77"/>
      <c r="AA12" s="77"/>
    </row>
    <row r="13" spans="1:27" ht="31.5" x14ac:dyDescent="0.25">
      <c r="A13" s="79" t="s">
        <v>78</v>
      </c>
      <c r="B13" s="78" t="s">
        <v>79</v>
      </c>
      <c r="C13" s="77"/>
      <c r="D13" s="77"/>
      <c r="E13" s="76"/>
      <c r="F13" s="76" t="s">
        <v>99</v>
      </c>
      <c r="G13" s="77"/>
      <c r="H13" s="77"/>
      <c r="I13" s="77"/>
      <c r="J13" s="77"/>
      <c r="K13" s="77"/>
      <c r="L13" s="77"/>
      <c r="M13" s="77"/>
      <c r="N13" s="77"/>
      <c r="O13" s="77"/>
      <c r="P13" s="77"/>
      <c r="Q13" s="77"/>
      <c r="R13" s="77"/>
      <c r="S13" s="77"/>
      <c r="T13" s="77"/>
      <c r="U13" s="77"/>
      <c r="V13" s="77"/>
      <c r="W13" s="77"/>
      <c r="X13" s="77"/>
      <c r="Y13" s="77"/>
      <c r="Z13" s="77"/>
      <c r="AA13" s="77"/>
    </row>
    <row r="14" spans="1:27" x14ac:dyDescent="0.25">
      <c r="A14" s="79" t="s">
        <v>80</v>
      </c>
      <c r="B14" s="78" t="s">
        <v>81</v>
      </c>
      <c r="C14" s="77"/>
      <c r="D14" s="77"/>
      <c r="E14" s="76"/>
      <c r="F14" s="76" t="s">
        <v>100</v>
      </c>
      <c r="G14" s="77"/>
      <c r="H14" s="77"/>
      <c r="I14" s="77"/>
      <c r="J14" s="77"/>
      <c r="K14" s="77"/>
      <c r="L14" s="77"/>
      <c r="M14" s="77"/>
      <c r="N14" s="77"/>
      <c r="O14" s="77"/>
      <c r="P14" s="77"/>
      <c r="Q14" s="77"/>
      <c r="R14" s="77"/>
      <c r="S14" s="77"/>
      <c r="T14" s="77"/>
      <c r="U14" s="77"/>
      <c r="V14" s="77"/>
      <c r="W14" s="77"/>
      <c r="X14" s="77"/>
      <c r="Y14" s="77"/>
      <c r="Z14" s="77"/>
      <c r="AA14" s="77"/>
    </row>
    <row r="15" spans="1:27" x14ac:dyDescent="0.25">
      <c r="A15" s="79" t="s">
        <v>82</v>
      </c>
      <c r="B15" s="78" t="s">
        <v>83</v>
      </c>
      <c r="C15" s="77"/>
      <c r="D15" s="77"/>
      <c r="E15" s="76"/>
      <c r="F15" s="76" t="s">
        <v>101</v>
      </c>
      <c r="G15" s="77"/>
      <c r="H15" s="77"/>
      <c r="I15" s="77"/>
      <c r="J15" s="77"/>
      <c r="K15" s="77"/>
      <c r="L15" s="77"/>
      <c r="M15" s="77"/>
      <c r="N15" s="77"/>
      <c r="O15" s="77"/>
      <c r="P15" s="77"/>
      <c r="Q15" s="77"/>
      <c r="R15" s="77"/>
      <c r="S15" s="77"/>
      <c r="T15" s="77"/>
      <c r="U15" s="77"/>
      <c r="V15" s="77"/>
      <c r="W15" s="77"/>
      <c r="X15" s="77"/>
      <c r="Y15" s="77"/>
      <c r="Z15" s="77"/>
      <c r="AA15" s="77"/>
    </row>
    <row r="16" spans="1:27" ht="31.5" x14ac:dyDescent="0.25">
      <c r="A16" s="79" t="s">
        <v>84</v>
      </c>
      <c r="B16" s="78" t="s">
        <v>85</v>
      </c>
      <c r="C16" s="77"/>
      <c r="D16" s="77"/>
      <c r="E16" s="76"/>
      <c r="F16" s="76" t="s">
        <v>102</v>
      </c>
      <c r="G16" s="77"/>
      <c r="H16" s="77"/>
      <c r="I16" s="77"/>
      <c r="J16" s="77"/>
      <c r="K16" s="77"/>
      <c r="L16" s="77"/>
      <c r="M16" s="77"/>
      <c r="N16" s="77"/>
      <c r="O16" s="77"/>
      <c r="P16" s="77"/>
      <c r="Q16" s="77"/>
      <c r="R16" s="77"/>
      <c r="S16" s="77"/>
      <c r="T16" s="77"/>
      <c r="U16" s="77"/>
      <c r="V16" s="77"/>
      <c r="W16" s="77"/>
      <c r="X16" s="77"/>
      <c r="Y16" s="77"/>
      <c r="Z16" s="77"/>
      <c r="AA16" s="77"/>
    </row>
    <row r="17" spans="1:27" x14ac:dyDescent="0.25">
      <c r="A17" s="79" t="s">
        <v>86</v>
      </c>
      <c r="B17" s="78" t="s">
        <v>87</v>
      </c>
      <c r="C17" s="77"/>
      <c r="D17" s="77"/>
      <c r="E17" s="76"/>
      <c r="F17" s="76" t="s">
        <v>103</v>
      </c>
      <c r="G17" s="77"/>
      <c r="H17" s="77"/>
      <c r="I17" s="77"/>
      <c r="J17" s="77"/>
      <c r="K17" s="77"/>
      <c r="L17" s="77"/>
      <c r="M17" s="77"/>
      <c r="N17" s="77"/>
      <c r="O17" s="77"/>
      <c r="P17" s="77"/>
      <c r="Q17" s="77"/>
      <c r="R17" s="77"/>
      <c r="S17" s="77"/>
      <c r="T17" s="77"/>
      <c r="U17" s="77"/>
      <c r="V17" s="77"/>
      <c r="W17" s="77"/>
      <c r="X17" s="77"/>
      <c r="Y17" s="77"/>
      <c r="Z17" s="77"/>
      <c r="AA17" s="77"/>
    </row>
    <row r="18" spans="1:27" x14ac:dyDescent="0.25">
      <c r="A18" s="79" t="s">
        <v>88</v>
      </c>
      <c r="B18" s="78" t="s">
        <v>89</v>
      </c>
      <c r="C18" s="77"/>
      <c r="D18" s="77"/>
      <c r="E18" s="76"/>
      <c r="F18" s="76" t="s">
        <v>104</v>
      </c>
      <c r="G18" s="77"/>
      <c r="H18" s="77"/>
      <c r="I18" s="77"/>
      <c r="J18" s="77"/>
      <c r="K18" s="77"/>
      <c r="L18" s="77"/>
      <c r="M18" s="77"/>
      <c r="N18" s="77"/>
      <c r="O18" s="77"/>
      <c r="P18" s="77"/>
      <c r="Q18" s="77"/>
      <c r="R18" s="77"/>
      <c r="S18" s="77"/>
      <c r="T18" s="77"/>
      <c r="U18" s="77"/>
      <c r="V18" s="77"/>
      <c r="W18" s="77"/>
      <c r="X18" s="77"/>
      <c r="Y18" s="77"/>
      <c r="Z18" s="77"/>
      <c r="AA18" s="77"/>
    </row>
    <row r="19" spans="1:27" ht="78.75" x14ac:dyDescent="0.25">
      <c r="A19" s="79" t="s">
        <v>90</v>
      </c>
      <c r="B19" s="78" t="s">
        <v>91</v>
      </c>
      <c r="C19" s="77"/>
      <c r="D19" s="77"/>
      <c r="E19" s="76"/>
      <c r="F19" s="76" t="s">
        <v>105</v>
      </c>
      <c r="G19" s="77"/>
      <c r="H19" s="77"/>
      <c r="I19" s="77"/>
      <c r="J19" s="77"/>
      <c r="K19" s="77"/>
      <c r="L19" s="77"/>
      <c r="M19" s="77"/>
      <c r="N19" s="77"/>
      <c r="O19" s="77"/>
      <c r="P19" s="77"/>
      <c r="Q19" s="77"/>
      <c r="R19" s="77"/>
      <c r="S19" s="77"/>
      <c r="T19" s="77"/>
      <c r="U19" s="77"/>
      <c r="V19" s="77"/>
      <c r="W19" s="77"/>
      <c r="X19" s="77"/>
      <c r="Y19" s="77"/>
      <c r="Z19" s="77"/>
      <c r="AA19" s="77"/>
    </row>
  </sheetData>
  <mergeCells count="2">
    <mergeCell ref="A3:B3"/>
    <mergeCell ref="A2:B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Pasiūlymas</vt:lpstr>
      <vt:lpstr>Subtiekėjai ir priedai</vt:lpstr>
      <vt:lpstr>TS atitikimas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Jurgita Žaliauskienė</cp:lastModifiedBy>
  <dcterms:created xsi:type="dcterms:W3CDTF">2023-04-04T12:16:45Z</dcterms:created>
  <dcterms:modified xsi:type="dcterms:W3CDTF">2023-05-26T08:19:34Z</dcterms:modified>
</cp:coreProperties>
</file>