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66925"/>
  <mc:AlternateContent xmlns:mc="http://schemas.openxmlformats.org/markup-compatibility/2006">
    <mc:Choice Requires="x15">
      <x15ac:absPath xmlns:x15ac="http://schemas.microsoft.com/office/spreadsheetml/2010/11/ac" url="C:\Users\TB31304\Desktop\"/>
    </mc:Choice>
  </mc:AlternateContent>
  <xr:revisionPtr revIDLastSave="0" documentId="8_{73D73A8F-8D14-4BEE-853F-DF4CE087C7A1}" xr6:coauthVersionLast="47" xr6:coauthVersionMax="47" xr10:uidLastSave="{00000000-0000-0000-0000-000000000000}"/>
  <bookViews>
    <workbookView xWindow="-108" yWindow="-108" windowWidth="23256" windowHeight="12576" activeTab="1" xr2:uid="{41CE113A-4D80-4965-9002-852A7055F485}"/>
  </bookViews>
  <sheets>
    <sheet name="I dalis" sheetId="1" r:id="rId1"/>
    <sheet name="II dalis " sheetId="2" r:id="rId2"/>
    <sheet name="III dalis ( Kaunas II)"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3" l="1"/>
  <c r="I15" i="3"/>
  <c r="I16" i="3"/>
  <c r="I17" i="3"/>
  <c r="I18" i="3"/>
  <c r="I19" i="3"/>
  <c r="I20" i="3"/>
  <c r="I21" i="3"/>
  <c r="I22" i="3"/>
  <c r="I23" i="3"/>
  <c r="I24" i="3"/>
  <c r="I25" i="3"/>
  <c r="I26" i="3"/>
  <c r="I27" i="3"/>
  <c r="I13" i="3"/>
  <c r="I53" i="3"/>
  <c r="I52" i="3"/>
  <c r="I51" i="3"/>
  <c r="I50" i="3"/>
  <c r="I49" i="3"/>
  <c r="I48" i="3"/>
  <c r="I47" i="3"/>
  <c r="I46" i="3"/>
  <c r="I45" i="3"/>
  <c r="I44" i="3"/>
  <c r="I43" i="3"/>
  <c r="I42" i="3"/>
  <c r="I41" i="3"/>
  <c r="I40" i="3"/>
  <c r="I39" i="3"/>
  <c r="I27" i="2"/>
  <c r="I26" i="2"/>
  <c r="I25" i="2"/>
  <c r="I24" i="2"/>
  <c r="I23" i="2"/>
  <c r="I22" i="2"/>
  <c r="I21" i="2"/>
  <c r="I20" i="2"/>
  <c r="I19" i="2"/>
  <c r="I18" i="2"/>
  <c r="I17" i="2"/>
  <c r="I16" i="2"/>
  <c r="I15" i="2"/>
  <c r="I14" i="2"/>
  <c r="I13" i="2"/>
  <c r="I25" i="1"/>
  <c r="I14" i="1"/>
  <c r="I13" i="1"/>
  <c r="I15" i="1"/>
  <c r="I16" i="1"/>
  <c r="I17" i="1"/>
  <c r="I18" i="1"/>
  <c r="I19" i="1"/>
  <c r="I20" i="1"/>
  <c r="I21" i="1"/>
  <c r="I22" i="1"/>
  <c r="I24" i="1"/>
  <c r="I23" i="1"/>
  <c r="I26" i="1"/>
  <c r="I27" i="1"/>
  <c r="I54" i="3" l="1"/>
  <c r="D66" i="3" s="1"/>
  <c r="I28" i="3"/>
  <c r="I28" i="2"/>
  <c r="I28" i="1"/>
  <c r="I30" i="1" s="1"/>
  <c r="I55" i="3" l="1"/>
  <c r="I56" i="3" s="1"/>
  <c r="I29" i="2"/>
  <c r="I30" i="2" s="1"/>
  <c r="D65" i="3" l="1"/>
  <c r="I29" i="3"/>
  <c r="I30" i="3" s="1"/>
  <c r="D67" i="3"/>
  <c r="D69" i="3" l="1"/>
  <c r="D68" i="3"/>
</calcChain>
</file>

<file path=xl/sharedStrings.xml><?xml version="1.0" encoding="utf-8"?>
<sst xmlns="http://schemas.openxmlformats.org/spreadsheetml/2006/main" count="288" uniqueCount="65">
  <si>
    <t>Specialiųjų sąlygų 2 priedo 1 priedas</t>
  </si>
  <si>
    <r>
      <t>PASIŪLYMO SIUNTŲ SURINKIMO IR PRISTATYMO PASLAUGŲ  PIRKIMUI</t>
    </r>
    <r>
      <rPr>
        <b/>
        <i/>
        <sz val="11"/>
        <color rgb="FF00B0F0"/>
        <rFont val="Calibri"/>
        <family val="2"/>
        <charset val="186"/>
        <scheme val="minor"/>
      </rPr>
      <t xml:space="preserve"> </t>
    </r>
    <r>
      <rPr>
        <b/>
        <sz val="11"/>
        <color theme="1"/>
        <rFont val="Calibri"/>
        <family val="2"/>
        <charset val="186"/>
        <scheme val="minor"/>
      </rPr>
      <t>FORMA</t>
    </r>
  </si>
  <si>
    <t>PASIŪLYMO KAINA</t>
  </si>
  <si>
    <r>
      <t xml:space="preserve">Tiekėjo pavadinimas </t>
    </r>
    <r>
      <rPr>
        <i/>
        <sz val="11"/>
        <color theme="1"/>
        <rFont val="Calibri"/>
        <family val="2"/>
        <charset val="186"/>
        <scheme val="minor"/>
      </rPr>
      <t>/Jeigu dalyvauja tiekėjų grupė, surašomi visi tiekėjų pavadinimai/</t>
    </r>
  </si>
  <si>
    <t>Asmens, pirkimo laimėjimo atveju, pasirašysiančio pirkimo sutartį vardas, pavardė, atstovavimo pagrindas</t>
  </si>
  <si>
    <r>
      <t xml:space="preserve">1. Mes siūlome paslaugas </t>
    </r>
    <r>
      <rPr>
        <b/>
        <sz val="11"/>
        <color theme="1"/>
        <rFont val="Calibri"/>
        <family val="2"/>
        <charset val="186"/>
        <scheme val="minor"/>
      </rPr>
      <t>I pirkimo objekto daliai</t>
    </r>
    <r>
      <rPr>
        <sz val="11"/>
        <color theme="1"/>
        <rFont val="Calibri"/>
        <family val="2"/>
        <charset val="186"/>
        <scheme val="minor"/>
      </rPr>
      <t>:</t>
    </r>
    <r>
      <rPr>
        <i/>
        <sz val="11"/>
        <color rgb="FF00B0F0"/>
        <rFont val="Calibri"/>
        <family val="2"/>
        <charset val="186"/>
        <scheme val="minor"/>
      </rPr>
      <t xml:space="preserve"> </t>
    </r>
  </si>
  <si>
    <t>Eil. Nr.</t>
  </si>
  <si>
    <t>Paslaugos</t>
  </si>
  <si>
    <t>Blokas</t>
  </si>
  <si>
    <t>Mato vienetas</t>
  </si>
  <si>
    <t xml:space="preserve"> Vieneto kaina </t>
  </si>
  <si>
    <t>Maksimalus vieno vnt. įkainis*</t>
  </si>
  <si>
    <t>Preliminarūs perkamų paslaugų kiekiai (60 mėnesių periodui)</t>
  </si>
  <si>
    <t>Kaina pasiūlymų palyginimui Eur (5*6)</t>
  </si>
  <si>
    <t>Stopai B2B (sėkmingai aplankytas juridinis klientas)</t>
  </si>
  <si>
    <t>Vieneto kaina eur be pvm</t>
  </si>
  <si>
    <t>Stopai B2C (sėkmingai aplankytas fizinis klientas)</t>
  </si>
  <si>
    <t>Papildomas svoris (apmokama už kiekvieną papildomą kilogramą, kai Stopo svoris viršija 30 kg. Apmokama ne daugiau kaip už 150 papildomų kilogramų.)</t>
  </si>
  <si>
    <t>Kilogramo kaina eur be pvm</t>
  </si>
  <si>
    <t>Pinigų surinkimas už kliento prekes (COD)</t>
  </si>
  <si>
    <t>Už surinktus lydraščius ir kitus dokumentus</t>
  </si>
  <si>
    <t>Už užsakytą Krovos darbų paslaugą (kai kiekvienos pakuotės svoris neviršija 30 kg, bet pakuočių suma daugiau nei 30 kg.)</t>
  </si>
  <si>
    <t>Už užsakytą Užnešimo paslaugą  (kai bent viena siuntos pakuotė sunkesnė nei 30 kg)</t>
  </si>
  <si>
    <t>Nustatyto pristatymo laiko (NPL) iki 10 arba nuo 18 val ir pristatymo šeštadieni (P6) paslauga</t>
  </si>
  <si>
    <t>Siuntos įdėjimas į savitarnos terminalą</t>
  </si>
  <si>
    <t>Siuntos išėmimas iš savitarnos terminalo</t>
  </si>
  <si>
    <t>Nestandartinės siuntos pristatymas</t>
  </si>
  <si>
    <t>Šaldymo-šildymo įranga, įskaitant jos eksploatacijos kaštus</t>
  </si>
  <si>
    <t>Vieneto kaina eur be pvm per mėnesį</t>
  </si>
  <si>
    <t>Automobilio apklijavimas</t>
  </si>
  <si>
    <t>Pasiūlymo kaina vertinimui, Eur be PVM</t>
  </si>
  <si>
    <t>21 proc PVM</t>
  </si>
  <si>
    <t>Pasiūlymo kaina EUR su PVM</t>
  </si>
  <si>
    <t>2. Į bendras pasiūlymo sąnaudas įeina visos išlaidos ir visi mokesčiai, susiję su pirkimo sutarties vykdymu. Bendros pasiūlymo sąnaudos Eur be PVM bus naudojama tik pasiūlymo vertinimui. 
3. Pasiūlymas galioja ne trumpiau kaip 90 kalendorinių dienų nuo pirminių/galutinių pasiūlymų pateikimo termino pabaigos.
4. Kartu su pasiūlymu pateikiami šie dokumentai**:</t>
  </si>
  <si>
    <t>Pateikto dokumento pavadinimas ir lapų skaičius</t>
  </si>
  <si>
    <t>Prisegamo failo pavadinimas</t>
  </si>
  <si>
    <t>Ar dokumente yra konfidencialios informacijos (TAIP/NE)</t>
  </si>
  <si>
    <t>Dokumente esanti konfidenciali informacija (nurodoma dokumento dalis / puslapis, kuriame yra konfidenciali informacija)</t>
  </si>
  <si>
    <t>Konfidencialios informacijos pagrindimas (paaiškinama, kuo remiantis nurodytas dokumentas ar jo dalis yra konfidencialūs)</t>
  </si>
  <si>
    <r>
      <t xml:space="preserve">** Pastabos:
- tiekėjui nenurodžius, kokia informacija yra konfidenciali, laikoma, kad konfidencialios informacijos pasiūlyme nėra; 
- tiekėjas turi </t>
    </r>
    <r>
      <rPr>
        <b/>
        <u/>
        <sz val="11"/>
        <color theme="1"/>
        <rFont val="Calibri"/>
        <family val="2"/>
        <charset val="186"/>
        <scheme val="minor"/>
      </rPr>
      <t>atidžiai ir pagrįstai</t>
    </r>
    <r>
      <rPr>
        <sz val="11"/>
        <color theme="1"/>
        <rFont val="Calibri"/>
        <family val="2"/>
        <charset val="186"/>
        <scheme val="minor"/>
      </rPr>
      <t xml:space="preserve"> nurodyti konfidencialią informaciją, kadangi laimėtojo pasiūlymas ir sudaryta pirkimo sutartis </t>
    </r>
    <r>
      <rPr>
        <b/>
        <u/>
        <sz val="11"/>
        <color theme="1"/>
        <rFont val="Calibri"/>
        <family val="2"/>
        <charset val="186"/>
        <scheme val="minor"/>
      </rPr>
      <t>bus viešinam</t>
    </r>
    <r>
      <rPr>
        <sz val="11"/>
        <color theme="1"/>
        <rFont val="Calibri"/>
        <family val="2"/>
        <charset val="186"/>
        <scheme val="minor"/>
      </rPr>
      <t>a vadovaujantis Pirkimų įstatymo 94 straipsnyje nustayta tvarka.</t>
    </r>
  </si>
  <si>
    <t>_______________________________________________________________
 (Tiekėjo vadovo arba jo įgalioto asmens vardas ir pavardė, parašas)</t>
  </si>
  <si>
    <r>
      <t xml:space="preserve">1. Mes siūlome paslaugas </t>
    </r>
    <r>
      <rPr>
        <b/>
        <sz val="11"/>
        <color theme="1"/>
        <rFont val="Calibri"/>
        <family val="2"/>
        <charset val="186"/>
        <scheme val="minor"/>
      </rPr>
      <t>II pirkimo objekto daliai</t>
    </r>
    <r>
      <rPr>
        <sz val="11"/>
        <color theme="1"/>
        <rFont val="Calibri"/>
        <family val="2"/>
        <charset val="186"/>
        <scheme val="minor"/>
      </rPr>
      <t>:</t>
    </r>
    <r>
      <rPr>
        <i/>
        <sz val="11"/>
        <color rgb="FF00B0F0"/>
        <rFont val="Calibri"/>
        <family val="2"/>
        <charset val="186"/>
        <scheme val="minor"/>
      </rPr>
      <t xml:space="preserve"> </t>
    </r>
  </si>
  <si>
    <t>Krovininis sėkmingai aplankytas klientas miesto ribos</t>
  </si>
  <si>
    <t>Krovininis sėkmingai aplankytas klientas rajono  ribos</t>
  </si>
  <si>
    <t>Specialiųjų sąlygų 2 priedo 2 priedas</t>
  </si>
  <si>
    <t>Specialiųjų sąlygų 2 priedo 3 priedas</t>
  </si>
  <si>
    <t>Klaipėda</t>
  </si>
  <si>
    <t>Kaunas</t>
  </si>
  <si>
    <t>Alytus</t>
  </si>
  <si>
    <t>Kaina iš viso*, Eur</t>
  </si>
  <si>
    <t xml:space="preserve">Pasiūlymo vertinimo kaina, Eur Be PVM </t>
  </si>
  <si>
    <t xml:space="preserve">                                                     PVM, Eur </t>
  </si>
  <si>
    <t xml:space="preserve">                                                         Pasiūlymo vertinimo kaina, Eur su PVM </t>
  </si>
  <si>
    <t>Alytaus dalis</t>
  </si>
  <si>
    <t>Kaunas II dalis</t>
  </si>
  <si>
    <t>Miesto pavadinimas</t>
  </si>
  <si>
    <t>*pilkos spalvos stulpeliai užsipildo automatiškai</t>
  </si>
  <si>
    <r>
      <t xml:space="preserve">1. Mes siūlome paslaugas 3 </t>
    </r>
    <r>
      <rPr>
        <b/>
        <sz val="11"/>
        <color theme="1"/>
        <rFont val="Calibri"/>
        <family val="2"/>
        <charset val="186"/>
        <scheme val="minor"/>
      </rPr>
      <t xml:space="preserve"> pirkimo objekto daliai</t>
    </r>
    <r>
      <rPr>
        <sz val="11"/>
        <color theme="1"/>
        <rFont val="Calibri"/>
        <family val="2"/>
        <charset val="186"/>
        <scheme val="minor"/>
      </rPr>
      <t>:</t>
    </r>
    <r>
      <rPr>
        <i/>
        <sz val="11"/>
        <color rgb="FF00B0F0"/>
        <rFont val="Calibri"/>
        <family val="2"/>
        <charset val="186"/>
        <scheme val="minor"/>
      </rPr>
      <t xml:space="preserve"> </t>
    </r>
  </si>
  <si>
    <t>1.1. Kaunas II dalis</t>
  </si>
  <si>
    <t xml:space="preserve">1.2. Alytaus dalis: </t>
  </si>
  <si>
    <t>* jei Tiekėjo Galutinis pasiūlymas viršija Pirkėjo nurodytą bent vieną maksimalų įkainį, toks Galutinis Tiekėjo pasiūlymas atmetamas ir Tiekėjas nekviečiamas dalyvauti tolimesnėse pirkimo procedūrose.</t>
  </si>
  <si>
    <t>* jei Tiekėjo Galutinis pasiūlymas viršija Pirkėjo nurodytą bent vieną maksimalų įkainį, toks Galutnis Tiekėjo pasiūlymas atmetamas ir Tiekėjas nekviečiamas dalyvauti tolimesnėse pirkimo procedūrose.</t>
  </si>
  <si>
    <t>UAB "Transgardas"</t>
  </si>
  <si>
    <t>Vincas Jurkėnas, direktorius</t>
  </si>
  <si>
    <t xml:space="preserve"> Vincas Jurkėnas, direktorius
 (Tiekėjo vadovo arba jo įgalioto asmens vardas ir pavardė, 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</si>
</sst>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Lt&quot;;[Red]\-#,##0.00\ &quot;Lt&quot;"/>
  </numFmts>
  <fonts count="25">
    <font>
      <sz val="11"/>
      <color theme="1"/>
      <name val="Calibri"/>
      <family val="2"/>
      <charset val="186"/>
      <scheme val="minor"/>
    </font>
    <font>
      <b/>
      <sz val="11"/>
      <color theme="1"/>
      <name val="Calibri"/>
      <family val="2"/>
      <charset val="186"/>
      <scheme val="minor"/>
    </font>
    <font>
      <b/>
      <i/>
      <sz val="11"/>
      <color rgb="FF00B0F0"/>
      <name val="Calibri"/>
      <family val="2"/>
      <charset val="186"/>
      <scheme val="minor"/>
    </font>
    <font>
      <i/>
      <sz val="11"/>
      <color theme="1"/>
      <name val="Calibri"/>
      <family val="2"/>
      <charset val="186"/>
      <scheme val="minor"/>
    </font>
    <font>
      <i/>
      <sz val="11"/>
      <color rgb="FF00B0F0"/>
      <name val="Calibri"/>
      <family val="2"/>
      <charset val="186"/>
      <scheme val="minor"/>
    </font>
    <font>
      <sz val="12"/>
      <color theme="1"/>
      <name val="Cambria"/>
      <family val="1"/>
      <charset val="186"/>
    </font>
    <font>
      <sz val="12"/>
      <color rgb="FF00B0F0"/>
      <name val="Cambria"/>
      <family val="1"/>
      <charset val="186"/>
    </font>
    <font>
      <i/>
      <sz val="12"/>
      <color theme="1"/>
      <name val="Cambria"/>
      <family val="1"/>
      <charset val="186"/>
    </font>
    <font>
      <i/>
      <sz val="12"/>
      <color rgb="FF00B0F0"/>
      <name val="Cambria"/>
      <family val="1"/>
      <charset val="186"/>
    </font>
    <font>
      <b/>
      <sz val="12"/>
      <name val="Cambria"/>
      <family val="1"/>
      <charset val="186"/>
    </font>
    <font>
      <i/>
      <sz val="12"/>
      <name val="Cambria"/>
      <family val="1"/>
      <charset val="186"/>
    </font>
    <font>
      <sz val="12"/>
      <name val="Cambria"/>
      <family val="1"/>
      <charset val="186"/>
    </font>
    <font>
      <b/>
      <u/>
      <sz val="11"/>
      <color theme="1"/>
      <name val="Calibri"/>
      <family val="2"/>
      <charset val="186"/>
      <scheme val="minor"/>
    </font>
    <font>
      <sz val="14"/>
      <color theme="1"/>
      <name val="Calibri"/>
      <family val="2"/>
      <charset val="186"/>
      <scheme val="minor"/>
    </font>
    <font>
      <sz val="12"/>
      <color rgb="FF000000"/>
      <name val="Calibri Light"/>
      <family val="2"/>
      <charset val="186"/>
      <scheme val="major"/>
    </font>
    <font>
      <i/>
      <sz val="12"/>
      <color rgb="FF000000"/>
      <name val="Calibri Light"/>
      <family val="2"/>
      <charset val="186"/>
      <scheme val="major"/>
    </font>
    <font>
      <b/>
      <i/>
      <sz val="12"/>
      <color rgb="FF000000"/>
      <name val="Calibri Light"/>
      <family val="2"/>
      <charset val="186"/>
      <scheme val="major"/>
    </font>
    <font>
      <sz val="12"/>
      <color rgb="FFFF0000"/>
      <name val="Cambria"/>
      <family val="1"/>
      <charset val="186"/>
    </font>
    <font>
      <sz val="12"/>
      <name val="Calibri Light"/>
      <family val="2"/>
      <charset val="186"/>
      <scheme val="major"/>
    </font>
    <font>
      <i/>
      <sz val="12"/>
      <color rgb="FF00B0F0"/>
      <name val="Cambria"/>
      <family val="1"/>
    </font>
    <font>
      <sz val="12"/>
      <color rgb="FF000000"/>
      <name val="Calibri Light"/>
      <family val="2"/>
      <charset val="186"/>
      <scheme val="major"/>
    </font>
    <font>
      <b/>
      <i/>
      <sz val="12"/>
      <color rgb="FF000000"/>
      <name val="Calibri Light"/>
      <family val="2"/>
      <charset val="186"/>
      <scheme val="major"/>
    </font>
    <font>
      <sz val="11"/>
      <color indexed="8"/>
      <name val="Calibri"/>
      <family val="2"/>
      <charset val="186"/>
    </font>
    <font>
      <sz val="10"/>
      <name val="MS Sans Serif"/>
      <charset val="186"/>
    </font>
    <font>
      <sz val="11"/>
      <color rgb="FF000000"/>
      <name val="Calibri"/>
      <family val="2"/>
      <charset val="186"/>
      <scheme val="minor"/>
    </font>
  </fonts>
  <fills count="7">
    <fill>
      <patternFill patternType="none"/>
    </fill>
    <fill>
      <patternFill patternType="gray125"/>
    </fill>
    <fill>
      <patternFill patternType="solid">
        <fgColor rgb="FFD9D9D9"/>
        <bgColor indexed="64"/>
      </patternFill>
    </fill>
    <fill>
      <patternFill patternType="solid">
        <fgColor rgb="FFFFDD00"/>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s>
  <cellStyleXfs count="4">
    <xf numFmtId="0" fontId="0" fillId="0" borderId="0"/>
    <xf numFmtId="0" fontId="22" fillId="0" borderId="0"/>
    <xf numFmtId="0" fontId="23" fillId="0" borderId="0"/>
    <xf numFmtId="165" fontId="23" fillId="0" borderId="0" applyFont="0" applyFill="0" applyBorder="0" applyAlignment="0" applyProtection="0"/>
  </cellStyleXfs>
  <cellXfs count="66">
    <xf numFmtId="0" fontId="0" fillId="0" borderId="0" xfId="0"/>
    <xf numFmtId="0" fontId="0" fillId="0" borderId="0" xfId="0" applyAlignment="1">
      <alignment horizontal="center" wrapText="1"/>
    </xf>
    <xf numFmtId="0" fontId="1" fillId="0" borderId="0" xfId="0" applyFont="1" applyAlignment="1">
      <alignment horizontal="center"/>
    </xf>
    <xf numFmtId="0" fontId="0" fillId="0" borderId="0" xfId="0" applyAlignment="1">
      <alignment horizontal="left"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1" fillId="0" borderId="6" xfId="0"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justify" vertical="center" wrapText="1"/>
    </xf>
    <xf numFmtId="0" fontId="13" fillId="0" borderId="0" xfId="0" applyFont="1" applyAlignment="1">
      <alignment wrapText="1"/>
    </xf>
    <xf numFmtId="0" fontId="14" fillId="0" borderId="8" xfId="0" applyFont="1" applyBorder="1" applyAlignment="1">
      <alignment horizontal="center" vertical="center" wrapText="1" readingOrder="1"/>
    </xf>
    <xf numFmtId="0" fontId="14" fillId="0" borderId="8" xfId="0" applyFont="1" applyBorder="1" applyAlignment="1">
      <alignment horizontal="left" vertical="center" wrapText="1" readingOrder="1"/>
    </xf>
    <xf numFmtId="0" fontId="14" fillId="0" borderId="7" xfId="0" applyFont="1" applyBorder="1" applyAlignment="1">
      <alignment horizontal="center" vertical="center" wrapText="1" readingOrder="1"/>
    </xf>
    <xf numFmtId="0" fontId="14" fillId="0" borderId="7" xfId="0" applyFont="1" applyBorder="1" applyAlignment="1">
      <alignment horizontal="left" vertical="center" wrapText="1" readingOrder="1"/>
    </xf>
    <xf numFmtId="0" fontId="15" fillId="0" borderId="9" xfId="0" applyFont="1" applyBorder="1" applyAlignment="1">
      <alignment horizontal="center" vertical="center" wrapText="1" readingOrder="1"/>
    </xf>
    <xf numFmtId="0" fontId="14" fillId="3" borderId="7" xfId="0" applyFont="1" applyFill="1" applyBorder="1" applyAlignment="1">
      <alignment horizontal="center" vertical="center" wrapText="1" readingOrder="1"/>
    </xf>
    <xf numFmtId="0" fontId="18" fillId="0" borderId="7" xfId="0" applyFont="1" applyBorder="1" applyAlignment="1">
      <alignment horizontal="center" vertical="center" wrapText="1" readingOrder="1"/>
    </xf>
    <xf numFmtId="0" fontId="18" fillId="0" borderId="7" xfId="0" applyFont="1" applyBorder="1" applyAlignment="1">
      <alignment horizontal="left" vertical="center" wrapText="1" readingOrder="1"/>
    </xf>
    <xf numFmtId="0" fontId="0" fillId="5" borderId="0" xfId="0" applyFill="1"/>
    <xf numFmtId="0" fontId="6" fillId="5" borderId="0" xfId="0" applyFont="1" applyFill="1" applyAlignment="1">
      <alignment horizontal="center" vertical="center" wrapText="1"/>
    </xf>
    <xf numFmtId="0" fontId="19" fillId="0" borderId="0" xfId="0" applyFont="1" applyAlignment="1">
      <alignment horizontal="center" vertical="center" wrapText="1"/>
    </xf>
    <xf numFmtId="0" fontId="20" fillId="0" borderId="8" xfId="0" applyFont="1" applyBorder="1" applyAlignment="1">
      <alignment horizontal="center" vertical="center" wrapText="1" readingOrder="1"/>
    </xf>
    <xf numFmtId="0" fontId="20" fillId="4" borderId="8" xfId="0" applyFont="1" applyFill="1" applyBorder="1" applyAlignment="1">
      <alignment horizontal="center" vertical="center" wrapText="1" readingOrder="1"/>
    </xf>
    <xf numFmtId="2" fontId="14" fillId="0" borderId="8" xfId="0" applyNumberFormat="1" applyFont="1" applyBorder="1" applyAlignment="1">
      <alignment horizontal="center" vertical="center" wrapText="1" readingOrder="1"/>
    </xf>
    <xf numFmtId="2" fontId="20" fillId="0" borderId="8" xfId="0" applyNumberFormat="1" applyFont="1" applyBorder="1" applyAlignment="1">
      <alignment horizontal="center" vertical="center" wrapText="1" readingOrder="1"/>
    </xf>
    <xf numFmtId="2" fontId="16" fillId="0" borderId="7" xfId="0" applyNumberFormat="1" applyFont="1" applyBorder="1" applyAlignment="1">
      <alignment horizontal="center" vertical="center" wrapText="1" readingOrder="1"/>
    </xf>
    <xf numFmtId="2" fontId="21" fillId="0" borderId="7" xfId="0" applyNumberFormat="1" applyFont="1" applyBorder="1" applyAlignment="1">
      <alignment horizontal="center" vertical="center" wrapText="1" readingOrder="1"/>
    </xf>
    <xf numFmtId="3" fontId="20" fillId="0" borderId="8" xfId="0" applyNumberFormat="1" applyFont="1" applyBorder="1" applyAlignment="1">
      <alignment horizontal="center" vertical="center" wrapText="1" readingOrder="1"/>
    </xf>
    <xf numFmtId="1" fontId="7" fillId="0" borderId="0" xfId="0" applyNumberFormat="1" applyFont="1" applyAlignment="1">
      <alignment horizontal="center" vertical="center" wrapText="1"/>
    </xf>
    <xf numFmtId="1" fontId="8" fillId="0" borderId="0" xfId="0" applyNumberFormat="1" applyFont="1" applyAlignment="1">
      <alignment horizontal="center" vertical="center" wrapText="1"/>
    </xf>
    <xf numFmtId="1" fontId="19" fillId="0" borderId="0" xfId="0" applyNumberFormat="1" applyFont="1" applyAlignment="1">
      <alignment horizontal="center" vertical="center" wrapText="1"/>
    </xf>
    <xf numFmtId="1" fontId="6" fillId="0" borderId="0" xfId="0" applyNumberFormat="1" applyFont="1" applyAlignment="1">
      <alignment horizontal="justify" vertical="center" wrapText="1"/>
    </xf>
    <xf numFmtId="164" fontId="8" fillId="0" borderId="0" xfId="0" applyNumberFormat="1" applyFont="1" applyAlignment="1">
      <alignment horizontal="center" vertical="center" wrapText="1"/>
    </xf>
    <xf numFmtId="164" fontId="6" fillId="0" borderId="0" xfId="0" applyNumberFormat="1" applyFont="1" applyAlignment="1">
      <alignment horizontal="justify" vertical="center" wrapText="1"/>
    </xf>
    <xf numFmtId="0" fontId="0" fillId="0" borderId="0" xfId="0" applyAlignment="1">
      <alignment wrapText="1"/>
    </xf>
    <xf numFmtId="0" fontId="1" fillId="0" borderId="0" xfId="0" applyFont="1"/>
    <xf numFmtId="0" fontId="0" fillId="0" borderId="7" xfId="0" applyBorder="1" applyAlignment="1">
      <alignment horizontal="center" vertical="center" wrapText="1"/>
    </xf>
    <xf numFmtId="0" fontId="0" fillId="0" borderId="7" xfId="0" applyBorder="1" applyAlignment="1">
      <alignment vertical="center" wrapText="1"/>
    </xf>
    <xf numFmtId="0" fontId="1" fillId="0" borderId="7" xfId="0" applyFont="1" applyBorder="1" applyAlignment="1">
      <alignment horizontal="right" vertical="center" wrapText="1"/>
    </xf>
    <xf numFmtId="0" fontId="0" fillId="0" borderId="7" xfId="0" applyBorder="1"/>
    <xf numFmtId="0" fontId="1" fillId="0" borderId="7" xfId="0" applyFont="1" applyBorder="1" applyAlignment="1">
      <alignment horizontal="left" vertical="center" wrapText="1"/>
    </xf>
    <xf numFmtId="0" fontId="14" fillId="0" borderId="8" xfId="0" applyFont="1" applyBorder="1" applyAlignment="1" applyProtection="1">
      <alignment horizontal="center" vertical="center" wrapText="1" readingOrder="1"/>
      <protection locked="0"/>
    </xf>
    <xf numFmtId="4" fontId="0" fillId="0" borderId="0" xfId="0" applyNumberFormat="1"/>
    <xf numFmtId="4" fontId="16" fillId="0" borderId="7" xfId="0" applyNumberFormat="1" applyFont="1" applyBorder="1" applyAlignment="1">
      <alignment horizontal="center" vertical="center" wrapText="1" readingOrder="1"/>
    </xf>
    <xf numFmtId="4" fontId="21" fillId="0" borderId="7" xfId="0" applyNumberFormat="1" applyFont="1" applyBorder="1" applyAlignment="1">
      <alignment horizontal="center" vertical="center" wrapText="1" readingOrder="1"/>
    </xf>
    <xf numFmtId="4" fontId="0" fillId="6" borderId="7" xfId="0" applyNumberFormat="1" applyFill="1" applyBorder="1" applyAlignment="1">
      <alignment horizontal="center" vertical="center" wrapText="1"/>
    </xf>
    <xf numFmtId="4" fontId="24" fillId="0" borderId="7" xfId="0" applyNumberFormat="1" applyFont="1" applyBorder="1" applyAlignment="1">
      <alignment horizontal="center" vertical="center" wrapText="1" readingOrder="1"/>
    </xf>
    <xf numFmtId="4" fontId="0" fillId="0" borderId="7" xfId="0" applyNumberFormat="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left" vertical="center" wrapText="1"/>
    </xf>
    <xf numFmtId="0" fontId="0" fillId="0" borderId="0" xfId="0" applyAlignment="1">
      <alignment horizontal="center" wrapText="1"/>
    </xf>
    <xf numFmtId="0" fontId="1" fillId="0" borderId="0" xfId="0" applyFont="1" applyAlignment="1">
      <alignment horizontal="center" vertical="center" wrapText="1"/>
    </xf>
    <xf numFmtId="0" fontId="16" fillId="0" borderId="7" xfId="0" applyFont="1" applyBorder="1" applyAlignment="1">
      <alignment horizontal="right" vertical="center" wrapText="1" readingOrder="1"/>
    </xf>
    <xf numFmtId="0" fontId="17" fillId="0" borderId="10" xfId="0" applyFont="1" applyBorder="1" applyAlignment="1">
      <alignment horizontal="left" vertical="center" wrapText="1"/>
    </xf>
    <xf numFmtId="0" fontId="1" fillId="0" borderId="7" xfId="0" applyFont="1" applyBorder="1" applyAlignment="1">
      <alignment horizontal="center" vertical="center" wrapText="1"/>
    </xf>
  </cellXfs>
  <cellStyles count="4">
    <cellStyle name="Currency 2" xfId="3" xr:uid="{515932A8-903A-4E13-9C27-5004A4CB30A1}"/>
    <cellStyle name="Excel Built-in Normal" xfId="1" xr:uid="{E59BCB7A-7EEE-4887-9715-81E526E53652}"/>
    <cellStyle name="Normal" xfId="0" builtinId="0"/>
    <cellStyle name="Normal 2" xfId="2" xr:uid="{3A67B62A-E151-4504-B1D2-EE49246D99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ADBC3-38B6-44FF-8803-381DE93D9397}">
  <dimension ref="B1:N40"/>
  <sheetViews>
    <sheetView topLeftCell="A10" workbookViewId="0">
      <selection activeCell="F25" sqref="F25"/>
    </sheetView>
  </sheetViews>
  <sheetFormatPr defaultRowHeight="14.4"/>
  <cols>
    <col min="3" max="3" width="31" customWidth="1"/>
    <col min="4" max="4" width="15.109375" customWidth="1"/>
    <col min="5" max="5" width="21.33203125" customWidth="1"/>
    <col min="6" max="7" width="17.33203125" customWidth="1"/>
    <col min="8" max="8" width="15.33203125" customWidth="1"/>
    <col min="9" max="9" width="13.88671875" customWidth="1"/>
    <col min="10" max="10" width="11.5546875" bestFit="1" customWidth="1"/>
  </cols>
  <sheetData>
    <row r="1" spans="2:14" ht="15" customHeight="1">
      <c r="F1" s="61" t="s">
        <v>0</v>
      </c>
      <c r="G1" s="61"/>
      <c r="H1" s="61"/>
    </row>
    <row r="2" spans="2:14" ht="33.75" customHeight="1">
      <c r="B2" s="62" t="s">
        <v>1</v>
      </c>
      <c r="C2" s="62"/>
      <c r="D2" s="62"/>
      <c r="E2" s="62"/>
      <c r="F2" s="62"/>
      <c r="G2" s="62"/>
      <c r="H2" s="62"/>
    </row>
    <row r="3" spans="2:14" ht="18.75" customHeight="1">
      <c r="D3" s="62"/>
      <c r="E3" s="62"/>
      <c r="F3" s="1"/>
      <c r="G3" s="1"/>
    </row>
    <row r="4" spans="2:14" ht="19.5" customHeight="1">
      <c r="D4" s="62" t="s">
        <v>2</v>
      </c>
      <c r="E4" s="62"/>
      <c r="F4" s="1"/>
      <c r="G4" s="1"/>
    </row>
    <row r="5" spans="2:14">
      <c r="C5" s="2"/>
      <c r="D5" s="2"/>
      <c r="E5" s="2"/>
      <c r="F5" s="2"/>
      <c r="G5" s="2"/>
      <c r="H5" s="2"/>
    </row>
    <row r="6" spans="2:14" ht="39" customHeight="1">
      <c r="B6" s="54" t="s">
        <v>3</v>
      </c>
      <c r="C6" s="55"/>
      <c r="D6" s="55"/>
      <c r="E6" s="56"/>
      <c r="F6" s="57"/>
      <c r="G6" s="58"/>
      <c r="H6" s="59"/>
    </row>
    <row r="7" spans="2:14" ht="33.75" customHeight="1">
      <c r="B7" s="54" t="s">
        <v>4</v>
      </c>
      <c r="C7" s="55"/>
      <c r="D7" s="55"/>
      <c r="E7" s="56"/>
      <c r="F7" s="57"/>
      <c r="G7" s="58"/>
      <c r="H7" s="59"/>
    </row>
    <row r="9" spans="2:14" ht="27.75" customHeight="1">
      <c r="B9" s="60" t="s">
        <v>5</v>
      </c>
      <c r="C9" s="60"/>
      <c r="D9" s="60"/>
      <c r="E9" s="60"/>
      <c r="F9" s="60"/>
      <c r="G9" s="60"/>
      <c r="H9" s="60"/>
      <c r="M9" s="24"/>
      <c r="N9" s="24"/>
    </row>
    <row r="10" spans="2:14">
      <c r="B10" s="3"/>
      <c r="C10" s="3"/>
      <c r="D10" s="3"/>
      <c r="E10" s="3"/>
      <c r="F10" s="3"/>
      <c r="G10" s="3"/>
      <c r="H10" s="3"/>
      <c r="M10" s="24"/>
      <c r="N10" s="24"/>
    </row>
    <row r="11" spans="2:14" ht="103.5" customHeight="1">
      <c r="B11" s="21" t="s">
        <v>6</v>
      </c>
      <c r="C11" s="21" t="s">
        <v>7</v>
      </c>
      <c r="D11" s="21" t="s">
        <v>8</v>
      </c>
      <c r="E11" s="21" t="s">
        <v>9</v>
      </c>
      <c r="F11" s="21" t="s">
        <v>10</v>
      </c>
      <c r="G11" s="21" t="s">
        <v>11</v>
      </c>
      <c r="H11" s="21" t="s">
        <v>12</v>
      </c>
      <c r="I11" s="21" t="s">
        <v>13</v>
      </c>
      <c r="J11" s="15"/>
      <c r="K11" s="15"/>
      <c r="M11" s="24"/>
      <c r="N11" s="24"/>
    </row>
    <row r="12" spans="2:14" ht="15.6">
      <c r="B12" s="20">
        <v>1</v>
      </c>
      <c r="C12" s="20">
        <v>2</v>
      </c>
      <c r="D12" s="20">
        <v>3</v>
      </c>
      <c r="E12" s="20">
        <v>4</v>
      </c>
      <c r="F12" s="20">
        <v>5</v>
      </c>
      <c r="G12" s="20">
        <v>6</v>
      </c>
      <c r="H12" s="20">
        <v>7</v>
      </c>
      <c r="I12" s="20">
        <v>8</v>
      </c>
      <c r="J12" s="11"/>
      <c r="K12" s="11"/>
      <c r="M12" s="25"/>
      <c r="N12" s="24"/>
    </row>
    <row r="13" spans="2:14" ht="37.5" customHeight="1">
      <c r="B13" s="16">
        <v>1</v>
      </c>
      <c r="C13" s="17" t="s">
        <v>14</v>
      </c>
      <c r="D13" s="16" t="s">
        <v>46</v>
      </c>
      <c r="E13" s="16" t="s">
        <v>15</v>
      </c>
      <c r="F13" s="16"/>
      <c r="G13" s="27">
        <v>1.95</v>
      </c>
      <c r="H13" s="33">
        <v>723946</v>
      </c>
      <c r="I13" s="29">
        <f t="shared" ref="I13:I27" si="0">F13*H13</f>
        <v>0</v>
      </c>
      <c r="J13" s="12"/>
      <c r="K13" s="12"/>
      <c r="M13" s="24"/>
      <c r="N13" s="24"/>
    </row>
    <row r="14" spans="2:14" ht="33" customHeight="1">
      <c r="B14" s="16">
        <v>2</v>
      </c>
      <c r="C14" s="17" t="s">
        <v>16</v>
      </c>
      <c r="D14" s="16" t="s">
        <v>46</v>
      </c>
      <c r="E14" s="16" t="s">
        <v>15</v>
      </c>
      <c r="F14" s="16"/>
      <c r="G14" s="27">
        <v>2.34</v>
      </c>
      <c r="H14" s="33">
        <v>1071341</v>
      </c>
      <c r="I14" s="29">
        <f t="shared" si="0"/>
        <v>0</v>
      </c>
      <c r="J14" s="13"/>
      <c r="K14" s="12"/>
    </row>
    <row r="15" spans="2:14" ht="96.75" customHeight="1">
      <c r="B15" s="16">
        <v>3</v>
      </c>
      <c r="C15" s="17" t="s">
        <v>17</v>
      </c>
      <c r="D15" s="16" t="s">
        <v>46</v>
      </c>
      <c r="E15" s="16" t="s">
        <v>18</v>
      </c>
      <c r="F15" s="16"/>
      <c r="G15" s="28"/>
      <c r="H15" s="33">
        <v>2171043</v>
      </c>
      <c r="I15" s="30">
        <f t="shared" si="0"/>
        <v>0</v>
      </c>
      <c r="J15" s="26"/>
      <c r="K15" s="12"/>
    </row>
    <row r="16" spans="2:14" ht="33" customHeight="1">
      <c r="B16" s="16">
        <v>4</v>
      </c>
      <c r="C16" s="17" t="s">
        <v>19</v>
      </c>
      <c r="D16" s="16" t="s">
        <v>46</v>
      </c>
      <c r="E16" s="16" t="s">
        <v>15</v>
      </c>
      <c r="F16" s="16"/>
      <c r="G16" s="28"/>
      <c r="H16" s="33">
        <v>292404</v>
      </c>
      <c r="I16" s="29">
        <f t="shared" si="0"/>
        <v>0</v>
      </c>
      <c r="J16" s="13"/>
      <c r="K16" s="12"/>
    </row>
    <row r="17" spans="2:11" ht="27.6" customHeight="1">
      <c r="B17" s="16">
        <v>5</v>
      </c>
      <c r="C17" s="17" t="s">
        <v>20</v>
      </c>
      <c r="D17" s="16" t="s">
        <v>46</v>
      </c>
      <c r="E17" s="16" t="s">
        <v>15</v>
      </c>
      <c r="F17" s="16"/>
      <c r="G17" s="28"/>
      <c r="H17" s="33">
        <v>24444</v>
      </c>
      <c r="I17" s="29">
        <f t="shared" si="0"/>
        <v>0</v>
      </c>
      <c r="J17" s="13"/>
      <c r="K17" s="12"/>
    </row>
    <row r="18" spans="2:11" ht="82.5" customHeight="1">
      <c r="B18" s="16">
        <v>6</v>
      </c>
      <c r="C18" s="17" t="s">
        <v>21</v>
      </c>
      <c r="D18" s="16" t="s">
        <v>46</v>
      </c>
      <c r="E18" s="16" t="s">
        <v>18</v>
      </c>
      <c r="F18" s="16"/>
      <c r="G18" s="28"/>
      <c r="H18" s="33">
        <v>10128448</v>
      </c>
      <c r="I18" s="29">
        <f t="shared" si="0"/>
        <v>0</v>
      </c>
      <c r="J18" s="14"/>
      <c r="K18" s="12"/>
    </row>
    <row r="19" spans="2:11" ht="49.5" customHeight="1">
      <c r="B19" s="16">
        <v>7</v>
      </c>
      <c r="C19" s="17" t="s">
        <v>22</v>
      </c>
      <c r="D19" s="16" t="s">
        <v>46</v>
      </c>
      <c r="E19" s="16" t="s">
        <v>18</v>
      </c>
      <c r="F19" s="16"/>
      <c r="G19" s="28"/>
      <c r="H19" s="33">
        <v>641640</v>
      </c>
      <c r="I19" s="29">
        <f t="shared" si="0"/>
        <v>0</v>
      </c>
      <c r="J19" s="14"/>
      <c r="K19" s="14"/>
    </row>
    <row r="20" spans="2:11" ht="66" customHeight="1">
      <c r="B20" s="16">
        <v>8</v>
      </c>
      <c r="C20" s="17" t="s">
        <v>23</v>
      </c>
      <c r="D20" s="16" t="s">
        <v>46</v>
      </c>
      <c r="E20" s="16" t="s">
        <v>15</v>
      </c>
      <c r="F20" s="16"/>
      <c r="G20" s="28"/>
      <c r="H20" s="33">
        <v>18564</v>
      </c>
      <c r="I20" s="29">
        <f t="shared" si="0"/>
        <v>0</v>
      </c>
      <c r="J20" s="14"/>
      <c r="K20" s="14"/>
    </row>
    <row r="21" spans="2:11" ht="72" customHeight="1">
      <c r="B21" s="16">
        <v>9</v>
      </c>
      <c r="C21" s="17" t="s">
        <v>42</v>
      </c>
      <c r="D21" s="16" t="s">
        <v>46</v>
      </c>
      <c r="E21" s="16" t="s">
        <v>15</v>
      </c>
      <c r="F21" s="16"/>
      <c r="G21" s="28"/>
      <c r="H21" s="33">
        <v>31163.999999999996</v>
      </c>
      <c r="I21" s="29">
        <f t="shared" si="0"/>
        <v>0</v>
      </c>
      <c r="J21" s="14"/>
      <c r="K21" s="14"/>
    </row>
    <row r="22" spans="2:11" ht="66.75" customHeight="1">
      <c r="B22" s="16">
        <v>10</v>
      </c>
      <c r="C22" s="17" t="s">
        <v>43</v>
      </c>
      <c r="D22" s="16" t="s">
        <v>46</v>
      </c>
      <c r="E22" s="16" t="s">
        <v>15</v>
      </c>
      <c r="F22" s="16"/>
      <c r="G22" s="28"/>
      <c r="H22" s="33">
        <v>34776</v>
      </c>
      <c r="I22" s="29">
        <f t="shared" si="0"/>
        <v>0</v>
      </c>
      <c r="J22" s="14"/>
      <c r="K22" s="14"/>
    </row>
    <row r="23" spans="2:11" ht="34.5" customHeight="1">
      <c r="B23" s="18">
        <v>11</v>
      </c>
      <c r="C23" s="19" t="s">
        <v>26</v>
      </c>
      <c r="D23" s="16" t="s">
        <v>46</v>
      </c>
      <c r="E23" s="18" t="s">
        <v>15</v>
      </c>
      <c r="F23" s="18"/>
      <c r="G23" s="28"/>
      <c r="H23" s="33">
        <v>37296</v>
      </c>
      <c r="I23" s="30">
        <f>F23*H23</f>
        <v>0</v>
      </c>
      <c r="J23" s="14"/>
      <c r="K23" s="14"/>
    </row>
    <row r="24" spans="2:11" ht="33.75" customHeight="1">
      <c r="B24" s="18">
        <v>12</v>
      </c>
      <c r="C24" s="19" t="s">
        <v>24</v>
      </c>
      <c r="D24" s="16" t="s">
        <v>46</v>
      </c>
      <c r="E24" s="18" t="s">
        <v>15</v>
      </c>
      <c r="F24" s="16"/>
      <c r="G24" s="27">
        <v>0.17</v>
      </c>
      <c r="H24" s="33">
        <v>4883508</v>
      </c>
      <c r="I24" s="30">
        <f t="shared" si="0"/>
        <v>0</v>
      </c>
      <c r="J24" s="14"/>
      <c r="K24" s="14"/>
    </row>
    <row r="25" spans="2:11" ht="27.6" customHeight="1">
      <c r="B25" s="18">
        <v>13</v>
      </c>
      <c r="C25" s="19" t="s">
        <v>25</v>
      </c>
      <c r="D25" s="16" t="s">
        <v>46</v>
      </c>
      <c r="E25" s="18" t="s">
        <v>15</v>
      </c>
      <c r="F25" s="16"/>
      <c r="G25" s="27">
        <v>0.15</v>
      </c>
      <c r="H25" s="33">
        <v>2839116</v>
      </c>
      <c r="I25" s="30">
        <f t="shared" si="0"/>
        <v>0</v>
      </c>
      <c r="J25" s="14"/>
      <c r="K25" s="14"/>
    </row>
    <row r="26" spans="2:11" ht="48" customHeight="1">
      <c r="B26" s="18">
        <v>14</v>
      </c>
      <c r="C26" s="19" t="s">
        <v>27</v>
      </c>
      <c r="D26" s="16" t="s">
        <v>46</v>
      </c>
      <c r="E26" s="22" t="s">
        <v>28</v>
      </c>
      <c r="F26" s="18"/>
      <c r="G26" s="28"/>
      <c r="H26" s="33">
        <v>900</v>
      </c>
      <c r="I26" s="30">
        <f t="shared" si="0"/>
        <v>0</v>
      </c>
      <c r="J26" s="14"/>
      <c r="K26" s="14"/>
    </row>
    <row r="27" spans="2:11" ht="48" customHeight="1">
      <c r="B27" s="22">
        <v>15</v>
      </c>
      <c r="C27" s="23" t="s">
        <v>29</v>
      </c>
      <c r="D27" s="16" t="s">
        <v>46</v>
      </c>
      <c r="E27" s="22" t="s">
        <v>28</v>
      </c>
      <c r="F27" s="18"/>
      <c r="G27" s="28"/>
      <c r="H27" s="33">
        <v>900</v>
      </c>
      <c r="I27" s="30">
        <f t="shared" si="0"/>
        <v>0</v>
      </c>
      <c r="J27" s="14"/>
      <c r="K27" s="14"/>
    </row>
    <row r="28" spans="2:11" ht="27.6" customHeight="1">
      <c r="B28" s="63" t="s">
        <v>30</v>
      </c>
      <c r="C28" s="63"/>
      <c r="D28" s="63"/>
      <c r="E28" s="63"/>
      <c r="F28" s="63"/>
      <c r="G28" s="63"/>
      <c r="H28" s="63"/>
      <c r="I28" s="31">
        <f>SUM(I13:I27)</f>
        <v>0</v>
      </c>
      <c r="J28" s="14"/>
      <c r="K28" s="14"/>
    </row>
    <row r="29" spans="2:11" ht="27.6" customHeight="1">
      <c r="B29" s="63" t="s">
        <v>31</v>
      </c>
      <c r="C29" s="63"/>
      <c r="D29" s="63"/>
      <c r="E29" s="63"/>
      <c r="F29" s="63"/>
      <c r="G29" s="63"/>
      <c r="H29" s="63"/>
      <c r="I29" s="32"/>
      <c r="J29" s="14"/>
      <c r="K29" s="14"/>
    </row>
    <row r="30" spans="2:11" ht="27.6" customHeight="1">
      <c r="B30" s="63" t="s">
        <v>32</v>
      </c>
      <c r="C30" s="63"/>
      <c r="D30" s="63"/>
      <c r="E30" s="63"/>
      <c r="F30" s="63"/>
      <c r="G30" s="63"/>
      <c r="H30" s="63"/>
      <c r="I30" s="32">
        <f>SUM(I28+I29)</f>
        <v>0</v>
      </c>
      <c r="J30" s="14"/>
      <c r="K30" s="14"/>
    </row>
    <row r="31" spans="2:11" ht="27.6" customHeight="1">
      <c r="B31" s="64" t="s">
        <v>60</v>
      </c>
      <c r="C31" s="64"/>
      <c r="D31" s="64"/>
      <c r="E31" s="64"/>
      <c r="F31" s="64"/>
      <c r="G31" s="64"/>
      <c r="H31" s="64"/>
      <c r="I31" s="64"/>
      <c r="J31" s="14"/>
      <c r="K31" s="14"/>
    </row>
    <row r="33" spans="2:9" ht="79.5" customHeight="1" thickBot="1">
      <c r="B33" s="60" t="s">
        <v>33</v>
      </c>
      <c r="C33" s="60"/>
      <c r="D33" s="60"/>
      <c r="E33" s="60"/>
      <c r="F33" s="60"/>
      <c r="G33" s="60"/>
      <c r="H33" s="60"/>
      <c r="I33" s="60"/>
    </row>
    <row r="34" spans="2:9" ht="216" customHeight="1" thickBot="1">
      <c r="B34" s="4" t="s">
        <v>6</v>
      </c>
      <c r="C34" s="4" t="s">
        <v>34</v>
      </c>
      <c r="D34" s="5" t="s">
        <v>35</v>
      </c>
      <c r="E34" s="4" t="s">
        <v>36</v>
      </c>
      <c r="F34" s="4" t="s">
        <v>37</v>
      </c>
      <c r="G34" s="5"/>
      <c r="H34" s="5" t="s">
        <v>38</v>
      </c>
    </row>
    <row r="35" spans="2:9" ht="15.6" thickBot="1">
      <c r="B35" s="6"/>
      <c r="C35" s="6"/>
      <c r="D35" s="7"/>
      <c r="E35" s="8"/>
      <c r="F35" s="6"/>
      <c r="G35" s="7"/>
      <c r="H35" s="7"/>
    </row>
    <row r="36" spans="2:9" ht="15.6" thickBot="1">
      <c r="B36" s="8"/>
      <c r="C36" s="9"/>
      <c r="D36" s="10"/>
      <c r="E36" s="8"/>
      <c r="F36" s="9"/>
      <c r="G36" s="10"/>
      <c r="H36" s="10"/>
    </row>
    <row r="38" spans="2:9" ht="77.25" customHeight="1">
      <c r="B38" s="60" t="s">
        <v>39</v>
      </c>
      <c r="C38" s="60"/>
      <c r="D38" s="60"/>
      <c r="E38" s="60"/>
      <c r="F38" s="60"/>
      <c r="G38" s="60"/>
      <c r="H38" s="60"/>
    </row>
    <row r="40" spans="2:9" ht="37.5" customHeight="1">
      <c r="C40" s="61" t="s">
        <v>40</v>
      </c>
      <c r="D40" s="61"/>
      <c r="E40" s="61"/>
      <c r="F40" s="61"/>
      <c r="G40" s="1"/>
    </row>
  </sheetData>
  <mergeCells count="16">
    <mergeCell ref="B38:H38"/>
    <mergeCell ref="C40:F40"/>
    <mergeCell ref="B28:H28"/>
    <mergeCell ref="B29:H29"/>
    <mergeCell ref="B30:H30"/>
    <mergeCell ref="B33:I33"/>
    <mergeCell ref="B31:I31"/>
    <mergeCell ref="B7:E7"/>
    <mergeCell ref="F7:H7"/>
    <mergeCell ref="B9:H9"/>
    <mergeCell ref="F1:H1"/>
    <mergeCell ref="B2:H2"/>
    <mergeCell ref="D3:E3"/>
    <mergeCell ref="D4:E4"/>
    <mergeCell ref="B6:E6"/>
    <mergeCell ref="F6:H6"/>
  </mergeCells>
  <dataValidations count="2">
    <dataValidation type="decimal" errorStyle="warning" operator="lessThanOrEqual" allowBlank="1" showInputMessage="1" showErrorMessage="1" errorTitle="Dėmesio" error="Jūsų siūlomas įkainis viršija maksimalų nustatytą įkainį" sqref="F13" xr:uid="{BDFAB06D-16BC-4774-BF74-F326C6289F43}">
      <formula1>1.95</formula1>
    </dataValidation>
    <dataValidation type="decimal" errorStyle="warning" operator="lessThanOrEqual" allowBlank="1" showInputMessage="1" showErrorMessage="1" errorTitle="Dėmesio" error="Jūsų siūlomas įkainis viršija maksimalų nustatytą įkainį" sqref="F14 F24:F25" xr:uid="{C44D2D18-423F-4164-A23D-447258BE35C1}">
      <formula1>G14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6772-E0D3-4F46-81E3-9963BBC3070D}">
  <dimension ref="B1:N40"/>
  <sheetViews>
    <sheetView tabSelected="1" topLeftCell="A34" zoomScaleNormal="100" workbookViewId="0">
      <selection activeCell="F16" sqref="F16"/>
    </sheetView>
  </sheetViews>
  <sheetFormatPr defaultRowHeight="14.4"/>
  <cols>
    <col min="3" max="3" width="31" customWidth="1"/>
    <col min="4" max="4" width="15.109375" customWidth="1"/>
    <col min="5" max="5" width="21.33203125" customWidth="1"/>
    <col min="6" max="7" width="17.33203125" customWidth="1"/>
    <col min="8" max="8" width="15.33203125" customWidth="1"/>
    <col min="9" max="9" width="15.77734375" customWidth="1"/>
    <col min="10" max="10" width="14.6640625" bestFit="1" customWidth="1"/>
  </cols>
  <sheetData>
    <row r="1" spans="2:14" ht="15" customHeight="1">
      <c r="F1" s="61" t="s">
        <v>44</v>
      </c>
      <c r="G1" s="61"/>
      <c r="H1" s="61"/>
    </row>
    <row r="2" spans="2:14" ht="33.75" customHeight="1">
      <c r="B2" s="62" t="s">
        <v>1</v>
      </c>
      <c r="C2" s="62"/>
      <c r="D2" s="62"/>
      <c r="E2" s="62"/>
      <c r="F2" s="62"/>
      <c r="G2" s="62"/>
      <c r="H2" s="62"/>
    </row>
    <row r="3" spans="2:14" ht="18.75" customHeight="1">
      <c r="D3" s="62"/>
      <c r="E3" s="62"/>
      <c r="F3" s="1"/>
      <c r="G3" s="1"/>
    </row>
    <row r="4" spans="2:14" ht="19.5" customHeight="1">
      <c r="D4" s="62" t="s">
        <v>2</v>
      </c>
      <c r="E4" s="62"/>
      <c r="F4" s="1"/>
      <c r="G4" s="1"/>
    </row>
    <row r="5" spans="2:14">
      <c r="C5" s="2"/>
      <c r="D5" s="2"/>
      <c r="E5" s="2"/>
      <c r="F5" s="2"/>
      <c r="G5" s="2"/>
      <c r="H5" s="2"/>
    </row>
    <row r="6" spans="2:14" ht="39" customHeight="1">
      <c r="B6" s="54" t="s">
        <v>3</v>
      </c>
      <c r="C6" s="55"/>
      <c r="D6" s="55"/>
      <c r="E6" s="56"/>
      <c r="F6" s="57" t="s">
        <v>62</v>
      </c>
      <c r="G6" s="58"/>
      <c r="H6" s="59"/>
    </row>
    <row r="7" spans="2:14" ht="33.75" customHeight="1">
      <c r="B7" s="54" t="s">
        <v>4</v>
      </c>
      <c r="C7" s="55"/>
      <c r="D7" s="55"/>
      <c r="E7" s="56"/>
      <c r="F7" s="57" t="s">
        <v>63</v>
      </c>
      <c r="G7" s="58"/>
      <c r="H7" s="59"/>
    </row>
    <row r="9" spans="2:14" ht="27.75" customHeight="1">
      <c r="B9" s="60" t="s">
        <v>41</v>
      </c>
      <c r="C9" s="60"/>
      <c r="D9" s="60"/>
      <c r="E9" s="60"/>
      <c r="F9" s="60"/>
      <c r="G9" s="60"/>
      <c r="H9" s="60"/>
      <c r="M9" s="24"/>
      <c r="N9" s="24"/>
    </row>
    <row r="10" spans="2:14">
      <c r="B10" s="3"/>
      <c r="C10" s="3"/>
      <c r="D10" s="3"/>
      <c r="E10" s="3"/>
      <c r="F10" s="3"/>
      <c r="G10" s="3"/>
      <c r="H10" s="3"/>
      <c r="M10" s="24"/>
      <c r="N10" s="24"/>
    </row>
    <row r="11" spans="2:14" ht="103.5" customHeight="1">
      <c r="B11" s="21" t="s">
        <v>6</v>
      </c>
      <c r="C11" s="21" t="s">
        <v>7</v>
      </c>
      <c r="D11" s="21" t="s">
        <v>8</v>
      </c>
      <c r="E11" s="21" t="s">
        <v>9</v>
      </c>
      <c r="F11" s="21" t="s">
        <v>10</v>
      </c>
      <c r="G11" s="21" t="s">
        <v>11</v>
      </c>
      <c r="H11" s="21" t="s">
        <v>12</v>
      </c>
      <c r="I11" s="21" t="s">
        <v>13</v>
      </c>
      <c r="J11" s="15"/>
      <c r="K11" s="15"/>
      <c r="M11" s="24"/>
      <c r="N11" s="24"/>
    </row>
    <row r="12" spans="2:14" ht="15.6">
      <c r="B12" s="20">
        <v>1</v>
      </c>
      <c r="C12" s="20">
        <v>2</v>
      </c>
      <c r="D12" s="20">
        <v>3</v>
      </c>
      <c r="E12" s="20">
        <v>4</v>
      </c>
      <c r="F12" s="20">
        <v>5</v>
      </c>
      <c r="G12" s="20">
        <v>6</v>
      </c>
      <c r="H12" s="20">
        <v>7</v>
      </c>
      <c r="I12" s="20">
        <v>8</v>
      </c>
      <c r="J12" s="11"/>
      <c r="K12" s="11"/>
      <c r="M12" s="25"/>
      <c r="N12" s="24"/>
    </row>
    <row r="13" spans="2:14" ht="37.5" customHeight="1">
      <c r="B13" s="16">
        <v>1</v>
      </c>
      <c r="C13" s="17" t="s">
        <v>14</v>
      </c>
      <c r="D13" s="16" t="s">
        <v>47</v>
      </c>
      <c r="E13" s="16" t="s">
        <v>15</v>
      </c>
      <c r="F13" s="16">
        <v>1.74</v>
      </c>
      <c r="G13" s="27">
        <v>1.74</v>
      </c>
      <c r="H13" s="33">
        <v>942344</v>
      </c>
      <c r="I13" s="29">
        <f t="shared" ref="I13:I27" si="0">F13*H13</f>
        <v>1639678.56</v>
      </c>
      <c r="J13" s="34"/>
      <c r="K13" s="12"/>
      <c r="M13" s="24"/>
      <c r="N13" s="24"/>
    </row>
    <row r="14" spans="2:14" ht="33" customHeight="1">
      <c r="B14" s="16">
        <v>2</v>
      </c>
      <c r="C14" s="17" t="s">
        <v>16</v>
      </c>
      <c r="D14" s="16" t="s">
        <v>47</v>
      </c>
      <c r="E14" s="16" t="s">
        <v>15</v>
      </c>
      <c r="F14" s="16">
        <v>2.2200000000000002</v>
      </c>
      <c r="G14" s="27">
        <v>2.2200000000000002</v>
      </c>
      <c r="H14" s="33">
        <v>1423922</v>
      </c>
      <c r="I14" s="29">
        <f t="shared" si="0"/>
        <v>3161106.8400000003</v>
      </c>
      <c r="J14" s="35"/>
      <c r="K14" s="12"/>
    </row>
    <row r="15" spans="2:14" ht="96.75" customHeight="1">
      <c r="B15" s="16">
        <v>3</v>
      </c>
      <c r="C15" s="17" t="s">
        <v>17</v>
      </c>
      <c r="D15" s="16" t="s">
        <v>47</v>
      </c>
      <c r="E15" s="16" t="s">
        <v>18</v>
      </c>
      <c r="F15" s="16">
        <v>0.06</v>
      </c>
      <c r="G15" s="28"/>
      <c r="H15" s="33">
        <v>7950446</v>
      </c>
      <c r="I15" s="30">
        <f t="shared" si="0"/>
        <v>477026.76</v>
      </c>
      <c r="J15" s="36"/>
      <c r="K15" s="12"/>
    </row>
    <row r="16" spans="2:14" ht="33" customHeight="1">
      <c r="B16" s="16">
        <v>4</v>
      </c>
      <c r="C16" s="17" t="s">
        <v>19</v>
      </c>
      <c r="D16" s="16" t="s">
        <v>47</v>
      </c>
      <c r="E16" s="16" t="s">
        <v>15</v>
      </c>
      <c r="F16" s="16">
        <v>0.3</v>
      </c>
      <c r="G16" s="28"/>
      <c r="H16" s="33">
        <v>419104</v>
      </c>
      <c r="I16" s="29">
        <f t="shared" si="0"/>
        <v>125731.2</v>
      </c>
      <c r="J16" s="35"/>
      <c r="K16" s="12"/>
    </row>
    <row r="17" spans="2:11" ht="27.6" customHeight="1">
      <c r="B17" s="16">
        <v>5</v>
      </c>
      <c r="C17" s="17" t="s">
        <v>20</v>
      </c>
      <c r="D17" s="16" t="s">
        <v>47</v>
      </c>
      <c r="E17" s="16" t="s">
        <v>15</v>
      </c>
      <c r="F17" s="16">
        <v>0.2</v>
      </c>
      <c r="G17" s="28"/>
      <c r="H17" s="33">
        <v>32760</v>
      </c>
      <c r="I17" s="29">
        <f t="shared" si="0"/>
        <v>6552</v>
      </c>
      <c r="J17" s="35"/>
      <c r="K17" s="12"/>
    </row>
    <row r="18" spans="2:11" ht="82.5" customHeight="1">
      <c r="B18" s="16">
        <v>6</v>
      </c>
      <c r="C18" s="17" t="s">
        <v>21</v>
      </c>
      <c r="D18" s="16" t="s">
        <v>47</v>
      </c>
      <c r="E18" s="16" t="s">
        <v>18</v>
      </c>
      <c r="F18" s="16">
        <v>0.04</v>
      </c>
      <c r="G18" s="28"/>
      <c r="H18" s="33">
        <v>8011240</v>
      </c>
      <c r="I18" s="29">
        <f t="shared" si="0"/>
        <v>320449.60000000003</v>
      </c>
      <c r="J18" s="37"/>
      <c r="K18" s="12"/>
    </row>
    <row r="19" spans="2:11" ht="49.5" customHeight="1">
      <c r="B19" s="16">
        <v>7</v>
      </c>
      <c r="C19" s="17" t="s">
        <v>22</v>
      </c>
      <c r="D19" s="16" t="s">
        <v>47</v>
      </c>
      <c r="E19" s="16" t="s">
        <v>18</v>
      </c>
      <c r="F19" s="16">
        <v>0.12</v>
      </c>
      <c r="G19" s="28"/>
      <c r="H19" s="33">
        <v>508570</v>
      </c>
      <c r="I19" s="29">
        <f t="shared" si="0"/>
        <v>61028.399999999994</v>
      </c>
      <c r="J19" s="37"/>
      <c r="K19" s="14"/>
    </row>
    <row r="20" spans="2:11" ht="66" customHeight="1">
      <c r="B20" s="16">
        <v>8</v>
      </c>
      <c r="C20" s="17" t="s">
        <v>23</v>
      </c>
      <c r="D20" s="16" t="s">
        <v>47</v>
      </c>
      <c r="E20" s="16" t="s">
        <v>15</v>
      </c>
      <c r="F20" s="16">
        <v>0.5</v>
      </c>
      <c r="G20" s="28"/>
      <c r="H20" s="33">
        <v>15232</v>
      </c>
      <c r="I20" s="29">
        <f t="shared" si="0"/>
        <v>7616</v>
      </c>
      <c r="J20" s="37"/>
      <c r="K20" s="14"/>
    </row>
    <row r="21" spans="2:11" ht="72" customHeight="1">
      <c r="B21" s="16">
        <v>9</v>
      </c>
      <c r="C21" s="17" t="s">
        <v>42</v>
      </c>
      <c r="D21" s="16" t="s">
        <v>47</v>
      </c>
      <c r="E21" s="16" t="s">
        <v>15</v>
      </c>
      <c r="F21" s="16">
        <v>13</v>
      </c>
      <c r="G21" s="28"/>
      <c r="H21" s="33">
        <v>67069</v>
      </c>
      <c r="I21" s="29">
        <f t="shared" si="0"/>
        <v>871897</v>
      </c>
      <c r="J21" s="37"/>
      <c r="K21" s="14"/>
    </row>
    <row r="22" spans="2:11" ht="66.75" customHeight="1">
      <c r="B22" s="16">
        <v>10</v>
      </c>
      <c r="C22" s="17" t="s">
        <v>43</v>
      </c>
      <c r="D22" s="16" t="s">
        <v>47</v>
      </c>
      <c r="E22" s="16" t="s">
        <v>15</v>
      </c>
      <c r="F22" s="16">
        <v>17</v>
      </c>
      <c r="G22" s="28"/>
      <c r="H22" s="33">
        <v>99195</v>
      </c>
      <c r="I22" s="29">
        <f t="shared" si="0"/>
        <v>1686315</v>
      </c>
      <c r="J22" s="37"/>
      <c r="K22" s="14"/>
    </row>
    <row r="23" spans="2:11" ht="34.5" customHeight="1">
      <c r="B23" s="18">
        <v>11</v>
      </c>
      <c r="C23" s="19" t="s">
        <v>26</v>
      </c>
      <c r="D23" s="16" t="s">
        <v>47</v>
      </c>
      <c r="E23" s="18" t="s">
        <v>15</v>
      </c>
      <c r="F23" s="18">
        <v>2.5</v>
      </c>
      <c r="G23" s="28"/>
      <c r="H23" s="33">
        <v>60872</v>
      </c>
      <c r="I23" s="30">
        <f>F23*H23</f>
        <v>152180</v>
      </c>
      <c r="J23" s="37"/>
      <c r="K23" s="14"/>
    </row>
    <row r="24" spans="2:11" ht="33.75" customHeight="1">
      <c r="B24" s="18">
        <v>12</v>
      </c>
      <c r="C24" s="19" t="s">
        <v>24</v>
      </c>
      <c r="D24" s="16" t="s">
        <v>47</v>
      </c>
      <c r="E24" s="18" t="s">
        <v>15</v>
      </c>
      <c r="F24" s="16">
        <v>0.17</v>
      </c>
      <c r="G24" s="27">
        <v>0.17</v>
      </c>
      <c r="H24" s="33">
        <v>10500952</v>
      </c>
      <c r="I24" s="30">
        <f t="shared" si="0"/>
        <v>1785161.84</v>
      </c>
      <c r="J24" s="37"/>
      <c r="K24" s="14"/>
    </row>
    <row r="25" spans="2:11" ht="27.6" customHeight="1">
      <c r="B25" s="18">
        <v>13</v>
      </c>
      <c r="C25" s="19" t="s">
        <v>25</v>
      </c>
      <c r="D25" s="16" t="s">
        <v>47</v>
      </c>
      <c r="E25" s="18" t="s">
        <v>15</v>
      </c>
      <c r="F25" s="16">
        <v>0.15</v>
      </c>
      <c r="G25" s="27">
        <v>0.15</v>
      </c>
      <c r="H25" s="33">
        <v>5933368</v>
      </c>
      <c r="I25" s="30">
        <f t="shared" si="0"/>
        <v>890005.2</v>
      </c>
      <c r="J25" s="37"/>
      <c r="K25" s="14"/>
    </row>
    <row r="26" spans="2:11" ht="48" customHeight="1">
      <c r="B26" s="18">
        <v>14</v>
      </c>
      <c r="C26" s="19" t="s">
        <v>27</v>
      </c>
      <c r="D26" s="16" t="s">
        <v>47</v>
      </c>
      <c r="E26" s="22" t="s">
        <v>28</v>
      </c>
      <c r="F26" s="18">
        <v>140</v>
      </c>
      <c r="G26" s="28"/>
      <c r="H26" s="33">
        <v>960</v>
      </c>
      <c r="I26" s="30">
        <f t="shared" si="0"/>
        <v>134400</v>
      </c>
      <c r="J26" s="37"/>
      <c r="K26" s="14"/>
    </row>
    <row r="27" spans="2:11" ht="48" customHeight="1">
      <c r="B27" s="22">
        <v>15</v>
      </c>
      <c r="C27" s="23" t="s">
        <v>29</v>
      </c>
      <c r="D27" s="16" t="s">
        <v>47</v>
      </c>
      <c r="E27" s="22" t="s">
        <v>28</v>
      </c>
      <c r="F27" s="18">
        <v>11</v>
      </c>
      <c r="G27" s="28"/>
      <c r="H27" s="33">
        <v>600</v>
      </c>
      <c r="I27" s="30">
        <f t="shared" si="0"/>
        <v>6600</v>
      </c>
      <c r="J27" s="37"/>
      <c r="K27" s="14"/>
    </row>
    <row r="28" spans="2:11" ht="27.6" customHeight="1">
      <c r="B28" s="63" t="s">
        <v>30</v>
      </c>
      <c r="C28" s="63"/>
      <c r="D28" s="63"/>
      <c r="E28" s="63"/>
      <c r="F28" s="63"/>
      <c r="G28" s="63"/>
      <c r="H28" s="63"/>
      <c r="I28" s="49">
        <f>SUM(I13:I27)</f>
        <v>11325748.399999999</v>
      </c>
      <c r="J28" s="14"/>
      <c r="K28" s="14"/>
    </row>
    <row r="29" spans="2:11" ht="27.6" customHeight="1">
      <c r="B29" s="63" t="s">
        <v>31</v>
      </c>
      <c r="C29" s="63"/>
      <c r="D29" s="63"/>
      <c r="E29" s="63"/>
      <c r="F29" s="63"/>
      <c r="G29" s="63"/>
      <c r="H29" s="63"/>
      <c r="I29" s="50">
        <f>I28*0.21</f>
        <v>2378407.1639999994</v>
      </c>
      <c r="J29" s="14"/>
      <c r="K29" s="14"/>
    </row>
    <row r="30" spans="2:11" ht="27.6" customHeight="1">
      <c r="B30" s="63" t="s">
        <v>32</v>
      </c>
      <c r="C30" s="63"/>
      <c r="D30" s="63"/>
      <c r="E30" s="63"/>
      <c r="F30" s="63"/>
      <c r="G30" s="63"/>
      <c r="H30" s="63"/>
      <c r="I30" s="50">
        <f>SUM(I28+I29)</f>
        <v>13704155.563999997</v>
      </c>
      <c r="J30" s="14"/>
      <c r="K30" s="14"/>
    </row>
    <row r="31" spans="2:11" ht="27.6" customHeight="1">
      <c r="B31" s="64" t="s">
        <v>61</v>
      </c>
      <c r="C31" s="64"/>
      <c r="D31" s="64"/>
      <c r="E31" s="64"/>
      <c r="F31" s="64"/>
      <c r="G31" s="64"/>
      <c r="H31" s="64"/>
      <c r="I31" s="64"/>
      <c r="J31" s="14"/>
      <c r="K31" s="14"/>
    </row>
    <row r="33" spans="2:9" ht="79.5" customHeight="1" thickBot="1">
      <c r="B33" s="60" t="s">
        <v>33</v>
      </c>
      <c r="C33" s="60"/>
      <c r="D33" s="60"/>
      <c r="E33" s="60"/>
      <c r="F33" s="60"/>
      <c r="G33" s="60"/>
      <c r="H33" s="60"/>
      <c r="I33" s="60"/>
    </row>
    <row r="34" spans="2:9" ht="216" customHeight="1" thickBot="1">
      <c r="B34" s="4" t="s">
        <v>6</v>
      </c>
      <c r="C34" s="4" t="s">
        <v>34</v>
      </c>
      <c r="D34" s="5" t="s">
        <v>35</v>
      </c>
      <c r="E34" s="4" t="s">
        <v>36</v>
      </c>
      <c r="F34" s="4" t="s">
        <v>37</v>
      </c>
      <c r="G34" s="5"/>
      <c r="H34" s="5" t="s">
        <v>38</v>
      </c>
    </row>
    <row r="35" spans="2:9" ht="15.6" thickBot="1">
      <c r="B35" s="6"/>
      <c r="C35" s="6"/>
      <c r="D35" s="7"/>
      <c r="E35" s="8"/>
      <c r="F35" s="6"/>
      <c r="G35" s="7"/>
      <c r="H35" s="7"/>
    </row>
    <row r="36" spans="2:9" ht="15.6" thickBot="1">
      <c r="B36" s="8"/>
      <c r="C36" s="9"/>
      <c r="D36" s="10"/>
      <c r="E36" s="8"/>
      <c r="F36" s="9"/>
      <c r="G36" s="10"/>
      <c r="H36" s="10"/>
    </row>
    <row r="38" spans="2:9" ht="77.25" customHeight="1">
      <c r="B38" s="60" t="s">
        <v>39</v>
      </c>
      <c r="C38" s="60"/>
      <c r="D38" s="60"/>
      <c r="E38" s="60"/>
      <c r="F38" s="60"/>
      <c r="G38" s="60"/>
      <c r="H38" s="60"/>
    </row>
    <row r="40" spans="2:9" ht="37.5" customHeight="1">
      <c r="C40" s="61" t="s">
        <v>64</v>
      </c>
      <c r="D40" s="61"/>
      <c r="E40" s="61"/>
      <c r="F40" s="61"/>
      <c r="G40" s="1"/>
    </row>
  </sheetData>
  <mergeCells count="16">
    <mergeCell ref="B31:I31"/>
    <mergeCell ref="B33:I33"/>
    <mergeCell ref="B38:H38"/>
    <mergeCell ref="C40:F40"/>
    <mergeCell ref="F1:H1"/>
    <mergeCell ref="B2:H2"/>
    <mergeCell ref="D3:E3"/>
    <mergeCell ref="D4:E4"/>
    <mergeCell ref="B6:E6"/>
    <mergeCell ref="F6:H6"/>
    <mergeCell ref="B7:E7"/>
    <mergeCell ref="F7:H7"/>
    <mergeCell ref="B9:H9"/>
    <mergeCell ref="B28:H28"/>
    <mergeCell ref="B29:H29"/>
    <mergeCell ref="B30:H30"/>
  </mergeCells>
  <dataValidations count="1">
    <dataValidation type="decimal" errorStyle="warning" operator="lessThanOrEqual" allowBlank="1" showInputMessage="1" showErrorMessage="1" errorTitle="Dėmesio" error="Jūsų siūlomas įkainis viršija maksimalų nustatytą įkainį" sqref="F24:F25 F13:F14" xr:uid="{B9F576A8-71C7-4E77-ADCF-D2657CBFCC19}">
      <formula1>G13</formula1>
    </dataValidation>
  </dataValidations>
  <pageMargins left="0.23622047244094491" right="0.23622047244094491" top="0.74803149606299213" bottom="0.74803149606299213" header="0.31496062992125984" footer="0.31496062992125984"/>
  <pageSetup paperSize="9"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77AEA-7529-4CB9-AD3D-2E5AA21FFB74}">
  <dimension ref="B1:N88"/>
  <sheetViews>
    <sheetView topLeftCell="A40" workbookViewId="0">
      <selection activeCell="F45" sqref="F45"/>
    </sheetView>
  </sheetViews>
  <sheetFormatPr defaultRowHeight="14.4"/>
  <cols>
    <col min="3" max="3" width="31" customWidth="1"/>
    <col min="4" max="4" width="15.109375" customWidth="1"/>
    <col min="5" max="5" width="21.33203125" customWidth="1"/>
    <col min="6" max="7" width="17.33203125" customWidth="1"/>
    <col min="8" max="8" width="15.33203125" customWidth="1"/>
    <col min="9" max="9" width="15.77734375" customWidth="1"/>
    <col min="10" max="10" width="14.6640625" bestFit="1" customWidth="1"/>
    <col min="11" max="13" width="9.109375" customWidth="1"/>
  </cols>
  <sheetData>
    <row r="1" spans="2:14" ht="15" customHeight="1">
      <c r="F1" s="61" t="s">
        <v>45</v>
      </c>
      <c r="G1" s="61"/>
      <c r="H1" s="61"/>
    </row>
    <row r="2" spans="2:14" ht="33.75" customHeight="1">
      <c r="B2" s="62" t="s">
        <v>1</v>
      </c>
      <c r="C2" s="62"/>
      <c r="D2" s="62"/>
      <c r="E2" s="62"/>
      <c r="F2" s="62"/>
      <c r="G2" s="62"/>
      <c r="H2" s="62"/>
    </row>
    <row r="3" spans="2:14" ht="18.75" customHeight="1">
      <c r="D3" s="62"/>
      <c r="E3" s="62"/>
      <c r="F3" s="1"/>
      <c r="G3" s="1"/>
    </row>
    <row r="4" spans="2:14" ht="19.5" customHeight="1">
      <c r="D4" s="62" t="s">
        <v>2</v>
      </c>
      <c r="E4" s="62"/>
      <c r="F4" s="1"/>
      <c r="G4" s="1"/>
    </row>
    <row r="5" spans="2:14">
      <c r="C5" s="2"/>
      <c r="D5" s="2"/>
      <c r="E5" s="2"/>
      <c r="F5" s="2"/>
      <c r="G5" s="2"/>
      <c r="H5" s="2"/>
    </row>
    <row r="6" spans="2:14" ht="39" customHeight="1">
      <c r="B6" s="54" t="s">
        <v>3</v>
      </c>
      <c r="C6" s="55"/>
      <c r="D6" s="55"/>
      <c r="E6" s="56"/>
      <c r="F6" s="57" t="s">
        <v>62</v>
      </c>
      <c r="G6" s="58"/>
      <c r="H6" s="59"/>
    </row>
    <row r="7" spans="2:14" ht="33.75" customHeight="1">
      <c r="B7" s="54" t="s">
        <v>4</v>
      </c>
      <c r="C7" s="55"/>
      <c r="D7" s="55"/>
      <c r="E7" s="56"/>
      <c r="F7" s="57" t="s">
        <v>63</v>
      </c>
      <c r="G7" s="58"/>
      <c r="H7" s="59"/>
    </row>
    <row r="8" spans="2:14">
      <c r="B8" s="60" t="s">
        <v>57</v>
      </c>
      <c r="C8" s="60"/>
      <c r="D8" s="60"/>
      <c r="E8" s="60"/>
      <c r="F8" s="60"/>
      <c r="G8" s="60"/>
      <c r="H8" s="60"/>
    </row>
    <row r="9" spans="2:14" ht="27.75" customHeight="1">
      <c r="C9" s="41" t="s">
        <v>58</v>
      </c>
      <c r="M9" s="24"/>
      <c r="N9" s="24"/>
    </row>
    <row r="10" spans="2:14">
      <c r="B10" s="3"/>
      <c r="C10" s="3"/>
      <c r="D10" s="3"/>
      <c r="E10" s="3"/>
      <c r="F10" s="3"/>
      <c r="G10" s="3"/>
      <c r="H10" s="3"/>
      <c r="M10" s="24"/>
      <c r="N10" s="24"/>
    </row>
    <row r="11" spans="2:14" ht="103.5" customHeight="1">
      <c r="B11" s="21" t="s">
        <v>6</v>
      </c>
      <c r="C11" s="21" t="s">
        <v>7</v>
      </c>
      <c r="D11" s="21" t="s">
        <v>8</v>
      </c>
      <c r="E11" s="21" t="s">
        <v>9</v>
      </c>
      <c r="F11" s="21" t="s">
        <v>10</v>
      </c>
      <c r="G11" s="21" t="s">
        <v>11</v>
      </c>
      <c r="H11" s="21" t="s">
        <v>12</v>
      </c>
      <c r="I11" s="21" t="s">
        <v>13</v>
      </c>
      <c r="J11" s="15"/>
      <c r="K11" s="15"/>
      <c r="M11" s="24"/>
      <c r="N11" s="24"/>
    </row>
    <row r="12" spans="2:14" ht="15.6">
      <c r="B12" s="20">
        <v>1</v>
      </c>
      <c r="C12" s="20">
        <v>2</v>
      </c>
      <c r="D12" s="20">
        <v>3</v>
      </c>
      <c r="E12" s="20">
        <v>4</v>
      </c>
      <c r="F12" s="20">
        <v>5</v>
      </c>
      <c r="G12" s="20">
        <v>6</v>
      </c>
      <c r="H12" s="20">
        <v>7</v>
      </c>
      <c r="I12" s="20">
        <v>8</v>
      </c>
      <c r="J12" s="11"/>
      <c r="K12" s="11"/>
      <c r="M12" s="25"/>
      <c r="N12" s="24"/>
    </row>
    <row r="13" spans="2:14" ht="37.5" customHeight="1">
      <c r="B13" s="16">
        <v>1</v>
      </c>
      <c r="C13" s="17" t="s">
        <v>14</v>
      </c>
      <c r="D13" s="16" t="s">
        <v>47</v>
      </c>
      <c r="E13" s="16" t="s">
        <v>15</v>
      </c>
      <c r="F13" s="47">
        <v>1.74</v>
      </c>
      <c r="G13" s="27">
        <v>1.74</v>
      </c>
      <c r="H13" s="33">
        <v>470822</v>
      </c>
      <c r="I13" s="29">
        <f>F13*H13</f>
        <v>819230.28</v>
      </c>
      <c r="J13" s="12"/>
      <c r="K13" s="12"/>
      <c r="M13" s="24"/>
      <c r="N13" s="24"/>
    </row>
    <row r="14" spans="2:14" ht="33" customHeight="1">
      <c r="B14" s="16">
        <v>2</v>
      </c>
      <c r="C14" s="17" t="s">
        <v>16</v>
      </c>
      <c r="D14" s="16" t="s">
        <v>47</v>
      </c>
      <c r="E14" s="16" t="s">
        <v>15</v>
      </c>
      <c r="F14" s="16">
        <v>2.2200000000000002</v>
      </c>
      <c r="G14" s="27">
        <v>2.2200000000000002</v>
      </c>
      <c r="H14" s="33">
        <v>711611</v>
      </c>
      <c r="I14" s="29">
        <f t="shared" ref="I14:I27" si="0">F14*H14</f>
        <v>1579776.4200000002</v>
      </c>
      <c r="J14" s="13"/>
      <c r="K14" s="12"/>
    </row>
    <row r="15" spans="2:14" ht="96.75" customHeight="1">
      <c r="B15" s="16">
        <v>3</v>
      </c>
      <c r="C15" s="17" t="s">
        <v>17</v>
      </c>
      <c r="D15" s="16" t="s">
        <v>47</v>
      </c>
      <c r="E15" s="16" t="s">
        <v>18</v>
      </c>
      <c r="F15" s="16">
        <v>0.06</v>
      </c>
      <c r="G15" s="28"/>
      <c r="H15" s="33">
        <v>3974873</v>
      </c>
      <c r="I15" s="29">
        <f t="shared" si="0"/>
        <v>238492.38</v>
      </c>
      <c r="J15" s="26"/>
      <c r="K15" s="12"/>
    </row>
    <row r="16" spans="2:14" ht="33" customHeight="1">
      <c r="B16" s="16">
        <v>4</v>
      </c>
      <c r="C16" s="17" t="s">
        <v>19</v>
      </c>
      <c r="D16" s="16" t="s">
        <v>47</v>
      </c>
      <c r="E16" s="16" t="s">
        <v>15</v>
      </c>
      <c r="F16" s="16">
        <v>0.3</v>
      </c>
      <c r="G16" s="28"/>
      <c r="H16" s="33">
        <v>209202</v>
      </c>
      <c r="I16" s="29">
        <f t="shared" si="0"/>
        <v>62760.6</v>
      </c>
      <c r="J16" s="38"/>
      <c r="K16" s="12"/>
    </row>
    <row r="17" spans="2:11" ht="27.6" customHeight="1">
      <c r="B17" s="16">
        <v>5</v>
      </c>
      <c r="C17" s="17" t="s">
        <v>20</v>
      </c>
      <c r="D17" s="16" t="s">
        <v>47</v>
      </c>
      <c r="E17" s="16" t="s">
        <v>15</v>
      </c>
      <c r="F17" s="16">
        <v>0.2</v>
      </c>
      <c r="G17" s="28"/>
      <c r="H17" s="33">
        <v>16380</v>
      </c>
      <c r="I17" s="29">
        <f t="shared" si="0"/>
        <v>3276</v>
      </c>
      <c r="J17" s="38"/>
      <c r="K17" s="12"/>
    </row>
    <row r="18" spans="2:11" ht="82.5" customHeight="1">
      <c r="B18" s="16">
        <v>6</v>
      </c>
      <c r="C18" s="17" t="s">
        <v>21</v>
      </c>
      <c r="D18" s="16" t="s">
        <v>47</v>
      </c>
      <c r="E18" s="16" t="s">
        <v>18</v>
      </c>
      <c r="F18" s="16">
        <v>0.04</v>
      </c>
      <c r="G18" s="28"/>
      <c r="H18" s="33">
        <v>4005270</v>
      </c>
      <c r="I18" s="29">
        <f t="shared" si="0"/>
        <v>160210.80000000002</v>
      </c>
      <c r="J18" s="39"/>
      <c r="K18" s="12"/>
    </row>
    <row r="19" spans="2:11" ht="49.5" customHeight="1">
      <c r="B19" s="16">
        <v>7</v>
      </c>
      <c r="C19" s="17" t="s">
        <v>22</v>
      </c>
      <c r="D19" s="16" t="s">
        <v>47</v>
      </c>
      <c r="E19" s="16" t="s">
        <v>18</v>
      </c>
      <c r="F19" s="16">
        <v>0.12</v>
      </c>
      <c r="G19" s="28"/>
      <c r="H19" s="33">
        <v>253935</v>
      </c>
      <c r="I19" s="29">
        <f t="shared" si="0"/>
        <v>30472.199999999997</v>
      </c>
      <c r="J19" s="39"/>
      <c r="K19" s="14"/>
    </row>
    <row r="20" spans="2:11" ht="66" customHeight="1">
      <c r="B20" s="16">
        <v>8</v>
      </c>
      <c r="C20" s="17" t="s">
        <v>23</v>
      </c>
      <c r="D20" s="16" t="s">
        <v>47</v>
      </c>
      <c r="E20" s="16" t="s">
        <v>15</v>
      </c>
      <c r="F20" s="16">
        <v>0.5</v>
      </c>
      <c r="G20" s="28"/>
      <c r="H20" s="33">
        <v>7616</v>
      </c>
      <c r="I20" s="29">
        <f t="shared" si="0"/>
        <v>3808</v>
      </c>
      <c r="J20" s="39"/>
      <c r="K20" s="14"/>
    </row>
    <row r="21" spans="2:11" ht="72" customHeight="1">
      <c r="B21" s="16">
        <v>9</v>
      </c>
      <c r="C21" s="17" t="s">
        <v>42</v>
      </c>
      <c r="D21" s="16" t="s">
        <v>47</v>
      </c>
      <c r="E21" s="16" t="s">
        <v>15</v>
      </c>
      <c r="F21" s="16">
        <v>13</v>
      </c>
      <c r="G21" s="28"/>
      <c r="H21" s="33">
        <v>33495</v>
      </c>
      <c r="I21" s="29">
        <f t="shared" si="0"/>
        <v>435435</v>
      </c>
      <c r="J21" s="39"/>
      <c r="K21" s="14"/>
    </row>
    <row r="22" spans="2:11" ht="66.75" customHeight="1">
      <c r="B22" s="16">
        <v>10</v>
      </c>
      <c r="C22" s="17" t="s">
        <v>43</v>
      </c>
      <c r="D22" s="16" t="s">
        <v>47</v>
      </c>
      <c r="E22" s="16" t="s">
        <v>15</v>
      </c>
      <c r="F22" s="16">
        <v>17</v>
      </c>
      <c r="G22" s="28"/>
      <c r="H22" s="33">
        <v>49248</v>
      </c>
      <c r="I22" s="29">
        <f t="shared" si="0"/>
        <v>837216</v>
      </c>
      <c r="J22" s="39"/>
      <c r="K22" s="14"/>
    </row>
    <row r="23" spans="2:11" ht="34.5" customHeight="1">
      <c r="B23" s="18">
        <v>11</v>
      </c>
      <c r="C23" s="19" t="s">
        <v>26</v>
      </c>
      <c r="D23" s="16" t="s">
        <v>47</v>
      </c>
      <c r="E23" s="18" t="s">
        <v>15</v>
      </c>
      <c r="F23" s="18">
        <v>2.5</v>
      </c>
      <c r="G23" s="28"/>
      <c r="H23" s="33">
        <v>30086</v>
      </c>
      <c r="I23" s="29">
        <f t="shared" si="0"/>
        <v>75215</v>
      </c>
      <c r="J23" s="39"/>
      <c r="K23" s="14"/>
    </row>
    <row r="24" spans="2:11" ht="33.75" customHeight="1">
      <c r="B24" s="18">
        <v>12</v>
      </c>
      <c r="C24" s="19" t="s">
        <v>24</v>
      </c>
      <c r="D24" s="16" t="s">
        <v>47</v>
      </c>
      <c r="E24" s="18" t="s">
        <v>15</v>
      </c>
      <c r="F24" s="16">
        <v>0.17</v>
      </c>
      <c r="G24" s="27">
        <v>0.17</v>
      </c>
      <c r="H24" s="33">
        <v>5250125.9999999991</v>
      </c>
      <c r="I24" s="29">
        <f t="shared" si="0"/>
        <v>892521.41999999993</v>
      </c>
      <c r="J24" s="39"/>
      <c r="K24" s="14"/>
    </row>
    <row r="25" spans="2:11" ht="27.6" customHeight="1">
      <c r="B25" s="18">
        <v>13</v>
      </c>
      <c r="C25" s="19" t="s">
        <v>25</v>
      </c>
      <c r="D25" s="16" t="s">
        <v>47</v>
      </c>
      <c r="E25" s="18" t="s">
        <v>15</v>
      </c>
      <c r="F25" s="16">
        <v>0.15</v>
      </c>
      <c r="G25" s="27">
        <v>0.15</v>
      </c>
      <c r="H25" s="33">
        <v>2966334</v>
      </c>
      <c r="I25" s="29">
        <f t="shared" si="0"/>
        <v>444950.1</v>
      </c>
      <c r="J25" s="39"/>
      <c r="K25" s="14"/>
    </row>
    <row r="26" spans="2:11" ht="48" customHeight="1">
      <c r="B26" s="18">
        <v>14</v>
      </c>
      <c r="C26" s="19" t="s">
        <v>27</v>
      </c>
      <c r="D26" s="16" t="s">
        <v>47</v>
      </c>
      <c r="E26" s="22" t="s">
        <v>28</v>
      </c>
      <c r="F26" s="18">
        <v>140</v>
      </c>
      <c r="G26" s="28"/>
      <c r="H26" s="33">
        <v>480</v>
      </c>
      <c r="I26" s="29">
        <f t="shared" si="0"/>
        <v>67200</v>
      </c>
      <c r="J26" s="39"/>
      <c r="K26" s="14"/>
    </row>
    <row r="27" spans="2:11" ht="48" customHeight="1">
      <c r="B27" s="22">
        <v>15</v>
      </c>
      <c r="C27" s="23" t="s">
        <v>29</v>
      </c>
      <c r="D27" s="16" t="s">
        <v>47</v>
      </c>
      <c r="E27" s="22" t="s">
        <v>28</v>
      </c>
      <c r="F27" s="18">
        <v>11</v>
      </c>
      <c r="G27" s="28"/>
      <c r="H27" s="33">
        <v>300</v>
      </c>
      <c r="I27" s="29">
        <f t="shared" si="0"/>
        <v>3300</v>
      </c>
      <c r="J27" s="39"/>
      <c r="K27" s="14"/>
    </row>
    <row r="28" spans="2:11" ht="27.6" customHeight="1">
      <c r="B28" s="63" t="s">
        <v>30</v>
      </c>
      <c r="C28" s="63"/>
      <c r="D28" s="63"/>
      <c r="E28" s="63"/>
      <c r="F28" s="63"/>
      <c r="G28" s="63"/>
      <c r="H28" s="63"/>
      <c r="I28" s="49">
        <f>SUM(I13:I27)</f>
        <v>5653864.1999999993</v>
      </c>
      <c r="J28" s="14"/>
      <c r="K28" s="14"/>
    </row>
    <row r="29" spans="2:11" ht="27.6" customHeight="1">
      <c r="B29" s="63" t="s">
        <v>31</v>
      </c>
      <c r="C29" s="63"/>
      <c r="D29" s="63"/>
      <c r="E29" s="63"/>
      <c r="F29" s="63"/>
      <c r="G29" s="63"/>
      <c r="H29" s="63"/>
      <c r="I29" s="50">
        <f>I28*0.21</f>
        <v>1187311.4819999998</v>
      </c>
      <c r="J29" s="14"/>
      <c r="K29" s="14"/>
    </row>
    <row r="30" spans="2:11" ht="27.6" customHeight="1">
      <c r="B30" s="63" t="s">
        <v>32</v>
      </c>
      <c r="C30" s="63"/>
      <c r="D30" s="63"/>
      <c r="E30" s="63"/>
      <c r="F30" s="63"/>
      <c r="G30" s="63"/>
      <c r="H30" s="63"/>
      <c r="I30" s="50">
        <f>SUM(I28+I29)</f>
        <v>6841175.6819999991</v>
      </c>
      <c r="J30" s="14"/>
      <c r="K30" s="14"/>
    </row>
    <row r="31" spans="2:11" ht="27.6" customHeight="1">
      <c r="B31" s="64" t="s">
        <v>60</v>
      </c>
      <c r="C31" s="64"/>
      <c r="D31" s="64"/>
      <c r="E31" s="64"/>
      <c r="F31" s="64"/>
      <c r="G31" s="64"/>
      <c r="H31" s="64"/>
      <c r="I31" s="64"/>
      <c r="J31" s="14"/>
      <c r="K31" s="14"/>
    </row>
    <row r="33" spans="2:9" ht="79.5" customHeight="1">
      <c r="B33" s="60" t="s">
        <v>33</v>
      </c>
      <c r="C33" s="60"/>
      <c r="D33" s="60"/>
      <c r="E33" s="60"/>
      <c r="F33" s="60"/>
      <c r="G33" s="60"/>
      <c r="H33" s="60"/>
      <c r="I33" s="60"/>
    </row>
    <row r="34" spans="2:9" ht="12" customHeight="1"/>
    <row r="36" spans="2:9">
      <c r="C36" s="41" t="s">
        <v>59</v>
      </c>
    </row>
    <row r="37" spans="2:9" ht="78">
      <c r="B37" s="21" t="s">
        <v>6</v>
      </c>
      <c r="C37" s="21" t="s">
        <v>7</v>
      </c>
      <c r="D37" s="21" t="s">
        <v>8</v>
      </c>
      <c r="E37" s="21" t="s">
        <v>9</v>
      </c>
      <c r="F37" s="21" t="s">
        <v>10</v>
      </c>
      <c r="G37" s="21" t="s">
        <v>11</v>
      </c>
      <c r="H37" s="21" t="s">
        <v>12</v>
      </c>
      <c r="I37" s="21" t="s">
        <v>13</v>
      </c>
    </row>
    <row r="38" spans="2:9" ht="11.25" customHeight="1">
      <c r="B38" s="20">
        <v>1</v>
      </c>
      <c r="C38" s="20">
        <v>2</v>
      </c>
      <c r="D38" s="20">
        <v>3</v>
      </c>
      <c r="E38" s="20">
        <v>4</v>
      </c>
      <c r="F38" s="20">
        <v>5</v>
      </c>
      <c r="G38" s="20">
        <v>6</v>
      </c>
      <c r="H38" s="20">
        <v>7</v>
      </c>
      <c r="I38" s="20">
        <v>8</v>
      </c>
    </row>
    <row r="39" spans="2:9" ht="31.2">
      <c r="B39" s="16">
        <v>1</v>
      </c>
      <c r="C39" s="17" t="s">
        <v>14</v>
      </c>
      <c r="D39" s="16" t="s">
        <v>48</v>
      </c>
      <c r="E39" s="16" t="s">
        <v>15</v>
      </c>
      <c r="F39" s="29">
        <v>1.9</v>
      </c>
      <c r="G39" s="30">
        <v>1.9</v>
      </c>
      <c r="H39" s="33">
        <v>271469</v>
      </c>
      <c r="I39" s="29">
        <f t="shared" ref="I39:I53" si="1">F39*H39</f>
        <v>515791.1</v>
      </c>
    </row>
    <row r="40" spans="2:9" ht="11.25" customHeight="1">
      <c r="B40" s="16">
        <v>2</v>
      </c>
      <c r="C40" s="17" t="s">
        <v>16</v>
      </c>
      <c r="D40" s="16" t="s">
        <v>48</v>
      </c>
      <c r="E40" s="16" t="s">
        <v>15</v>
      </c>
      <c r="F40" s="16">
        <v>2.27</v>
      </c>
      <c r="G40" s="27">
        <v>2.27</v>
      </c>
      <c r="H40" s="33">
        <v>608904</v>
      </c>
      <c r="I40" s="29">
        <f t="shared" si="1"/>
        <v>1382212.08</v>
      </c>
    </row>
    <row r="41" spans="2:9" ht="78">
      <c r="B41" s="16">
        <v>3</v>
      </c>
      <c r="C41" s="17" t="s">
        <v>17</v>
      </c>
      <c r="D41" s="16" t="s">
        <v>48</v>
      </c>
      <c r="E41" s="16" t="s">
        <v>18</v>
      </c>
      <c r="F41" s="16">
        <v>7.0000000000000007E-2</v>
      </c>
      <c r="G41" s="28"/>
      <c r="H41" s="33">
        <v>2919175</v>
      </c>
      <c r="I41" s="30">
        <f t="shared" si="1"/>
        <v>204342.25000000003</v>
      </c>
    </row>
    <row r="42" spans="2:9" ht="31.2">
      <c r="B42" s="16">
        <v>4</v>
      </c>
      <c r="C42" s="17" t="s">
        <v>19</v>
      </c>
      <c r="D42" s="16" t="s">
        <v>48</v>
      </c>
      <c r="E42" s="16" t="s">
        <v>15</v>
      </c>
      <c r="F42" s="16">
        <v>0.3</v>
      </c>
      <c r="G42" s="28"/>
      <c r="H42" s="33">
        <v>204526</v>
      </c>
      <c r="I42" s="29">
        <f t="shared" si="1"/>
        <v>61357.799999999996</v>
      </c>
    </row>
    <row r="43" spans="2:9" ht="31.2">
      <c r="B43" s="16">
        <v>5</v>
      </c>
      <c r="C43" s="17" t="s">
        <v>20</v>
      </c>
      <c r="D43" s="16" t="s">
        <v>48</v>
      </c>
      <c r="E43" s="16" t="s">
        <v>15</v>
      </c>
      <c r="F43" s="16">
        <v>0.2</v>
      </c>
      <c r="G43" s="28"/>
      <c r="H43" s="33">
        <v>7728</v>
      </c>
      <c r="I43" s="29">
        <f t="shared" si="1"/>
        <v>1545.6000000000001</v>
      </c>
    </row>
    <row r="44" spans="2:9" ht="78">
      <c r="B44" s="16">
        <v>6</v>
      </c>
      <c r="C44" s="17" t="s">
        <v>21</v>
      </c>
      <c r="D44" s="16" t="s">
        <v>48</v>
      </c>
      <c r="E44" s="16" t="s">
        <v>18</v>
      </c>
      <c r="F44" s="16">
        <v>0.04</v>
      </c>
      <c r="G44" s="28"/>
      <c r="H44" s="33">
        <v>2436476</v>
      </c>
      <c r="I44" s="29">
        <f t="shared" si="1"/>
        <v>97459.040000000008</v>
      </c>
    </row>
    <row r="45" spans="2:9" ht="46.8">
      <c r="B45" s="16">
        <v>7</v>
      </c>
      <c r="C45" s="17" t="s">
        <v>22</v>
      </c>
      <c r="D45" s="16" t="s">
        <v>48</v>
      </c>
      <c r="E45" s="16" t="s">
        <v>18</v>
      </c>
      <c r="F45" s="16">
        <v>0.16</v>
      </c>
      <c r="G45" s="28"/>
      <c r="H45" s="33">
        <v>342218</v>
      </c>
      <c r="I45" s="29">
        <f t="shared" si="1"/>
        <v>54754.880000000005</v>
      </c>
    </row>
    <row r="46" spans="2:9" ht="62.4">
      <c r="B46" s="16">
        <v>8</v>
      </c>
      <c r="C46" s="17" t="s">
        <v>23</v>
      </c>
      <c r="D46" s="16" t="s">
        <v>48</v>
      </c>
      <c r="E46" s="16" t="s">
        <v>15</v>
      </c>
      <c r="F46" s="16">
        <v>0.5</v>
      </c>
      <c r="G46" s="28"/>
      <c r="H46" s="33">
        <v>3444</v>
      </c>
      <c r="I46" s="29">
        <f t="shared" si="1"/>
        <v>1722</v>
      </c>
    </row>
    <row r="47" spans="2:9" ht="31.2">
      <c r="B47" s="16">
        <v>9</v>
      </c>
      <c r="C47" s="17" t="s">
        <v>42</v>
      </c>
      <c r="D47" s="16" t="s">
        <v>48</v>
      </c>
      <c r="E47" s="16" t="s">
        <v>15</v>
      </c>
      <c r="F47" s="16">
        <v>13</v>
      </c>
      <c r="G47" s="28"/>
      <c r="H47" s="33">
        <v>5376</v>
      </c>
      <c r="I47" s="29">
        <f t="shared" si="1"/>
        <v>69888</v>
      </c>
    </row>
    <row r="48" spans="2:9" ht="31.2">
      <c r="B48" s="16">
        <v>10</v>
      </c>
      <c r="C48" s="17" t="s">
        <v>43</v>
      </c>
      <c r="D48" s="16" t="s">
        <v>48</v>
      </c>
      <c r="E48" s="16" t="s">
        <v>15</v>
      </c>
      <c r="F48" s="16">
        <v>17</v>
      </c>
      <c r="G48" s="28"/>
      <c r="H48" s="33">
        <v>10654</v>
      </c>
      <c r="I48" s="29">
        <f t="shared" si="1"/>
        <v>181118</v>
      </c>
    </row>
    <row r="49" spans="2:10" ht="31.2">
      <c r="B49" s="18">
        <v>11</v>
      </c>
      <c r="C49" s="19" t="s">
        <v>26</v>
      </c>
      <c r="D49" s="16" t="s">
        <v>48</v>
      </c>
      <c r="E49" s="18" t="s">
        <v>15</v>
      </c>
      <c r="F49" s="18">
        <v>2.5</v>
      </c>
      <c r="G49" s="28"/>
      <c r="H49" s="33">
        <v>27370</v>
      </c>
      <c r="I49" s="30">
        <f>F49*H49</f>
        <v>68425</v>
      </c>
    </row>
    <row r="50" spans="2:10" ht="31.2">
      <c r="B50" s="18">
        <v>12</v>
      </c>
      <c r="C50" s="19" t="s">
        <v>24</v>
      </c>
      <c r="D50" s="16" t="s">
        <v>48</v>
      </c>
      <c r="E50" s="18" t="s">
        <v>15</v>
      </c>
      <c r="F50" s="16">
        <v>0.17</v>
      </c>
      <c r="G50" s="27">
        <v>0.17</v>
      </c>
      <c r="H50" s="33">
        <v>2665138</v>
      </c>
      <c r="I50" s="30">
        <f t="shared" si="1"/>
        <v>453073.46</v>
      </c>
    </row>
    <row r="51" spans="2:10" ht="31.2">
      <c r="B51" s="18">
        <v>13</v>
      </c>
      <c r="C51" s="19" t="s">
        <v>25</v>
      </c>
      <c r="D51" s="16" t="s">
        <v>48</v>
      </c>
      <c r="E51" s="18" t="s">
        <v>15</v>
      </c>
      <c r="F51" s="16">
        <v>0.15</v>
      </c>
      <c r="G51" s="27">
        <v>0.15</v>
      </c>
      <c r="H51" s="33">
        <v>1086442</v>
      </c>
      <c r="I51" s="30">
        <f t="shared" si="1"/>
        <v>162966.29999999999</v>
      </c>
    </row>
    <row r="52" spans="2:10" ht="31.2">
      <c r="B52" s="18">
        <v>14</v>
      </c>
      <c r="C52" s="19" t="s">
        <v>27</v>
      </c>
      <c r="D52" s="16" t="s">
        <v>48</v>
      </c>
      <c r="E52" s="22" t="s">
        <v>28</v>
      </c>
      <c r="F52" s="18">
        <v>140</v>
      </c>
      <c r="G52" s="28"/>
      <c r="H52" s="33">
        <v>360</v>
      </c>
      <c r="I52" s="30">
        <f t="shared" si="1"/>
        <v>50400</v>
      </c>
    </row>
    <row r="53" spans="2:10" ht="31.2">
      <c r="B53" s="22">
        <v>15</v>
      </c>
      <c r="C53" s="23" t="s">
        <v>29</v>
      </c>
      <c r="D53" s="16" t="s">
        <v>48</v>
      </c>
      <c r="E53" s="22" t="s">
        <v>28</v>
      </c>
      <c r="F53" s="18">
        <v>11</v>
      </c>
      <c r="G53" s="28"/>
      <c r="H53" s="33">
        <v>300</v>
      </c>
      <c r="I53" s="30">
        <f t="shared" si="1"/>
        <v>3300</v>
      </c>
    </row>
    <row r="54" spans="2:10" ht="15.6">
      <c r="B54" s="63" t="s">
        <v>30</v>
      </c>
      <c r="C54" s="63"/>
      <c r="D54" s="63"/>
      <c r="E54" s="63"/>
      <c r="F54" s="63"/>
      <c r="G54" s="63"/>
      <c r="H54" s="63"/>
      <c r="I54" s="49">
        <f>SUM(I39:I53)</f>
        <v>3308355.51</v>
      </c>
      <c r="J54" s="48"/>
    </row>
    <row r="55" spans="2:10" ht="15.6">
      <c r="B55" s="63" t="s">
        <v>31</v>
      </c>
      <c r="C55" s="63"/>
      <c r="D55" s="63"/>
      <c r="E55" s="63"/>
      <c r="F55" s="63"/>
      <c r="G55" s="63"/>
      <c r="H55" s="63"/>
      <c r="I55" s="50">
        <f>I54*0.21</f>
        <v>694754.65709999995</v>
      </c>
    </row>
    <row r="56" spans="2:10" ht="15.6">
      <c r="B56" s="63" t="s">
        <v>32</v>
      </c>
      <c r="C56" s="63"/>
      <c r="D56" s="63"/>
      <c r="E56" s="63"/>
      <c r="F56" s="63"/>
      <c r="G56" s="63"/>
      <c r="H56" s="63"/>
      <c r="I56" s="50">
        <f>SUM(I54+I55)</f>
        <v>4003110.1670999997</v>
      </c>
    </row>
    <row r="57" spans="2:10" ht="15">
      <c r="B57" s="64" t="s">
        <v>60</v>
      </c>
      <c r="C57" s="64"/>
      <c r="D57" s="64"/>
      <c r="E57" s="64"/>
      <c r="F57" s="64"/>
      <c r="G57" s="64"/>
      <c r="H57" s="64"/>
      <c r="I57" s="64"/>
    </row>
    <row r="59" spans="2:10" ht="78.75" customHeight="1" thickBot="1">
      <c r="B59" s="60" t="s">
        <v>33</v>
      </c>
      <c r="C59" s="60"/>
      <c r="D59" s="60"/>
      <c r="E59" s="60"/>
      <c r="F59" s="60"/>
      <c r="G59" s="60"/>
      <c r="H59" s="60"/>
      <c r="I59" s="60"/>
    </row>
    <row r="60" spans="2:10" ht="180.6" thickBot="1">
      <c r="B60" s="4" t="s">
        <v>6</v>
      </c>
      <c r="C60" s="4" t="s">
        <v>34</v>
      </c>
      <c r="D60" s="5" t="s">
        <v>35</v>
      </c>
      <c r="E60" s="4" t="s">
        <v>36</v>
      </c>
      <c r="F60" s="4" t="s">
        <v>37</v>
      </c>
      <c r="G60" s="5"/>
      <c r="H60" s="5" t="s">
        <v>38</v>
      </c>
    </row>
    <row r="61" spans="2:10" ht="15.6" thickBot="1">
      <c r="B61" s="6"/>
      <c r="C61" s="6"/>
      <c r="D61" s="7"/>
      <c r="E61" s="8"/>
      <c r="F61" s="6"/>
      <c r="G61" s="7"/>
      <c r="H61" s="7"/>
    </row>
    <row r="62" spans="2:10" ht="15.6" thickBot="1">
      <c r="B62" s="8"/>
      <c r="C62" s="9"/>
      <c r="D62" s="10"/>
      <c r="E62" s="8"/>
      <c r="F62" s="9"/>
      <c r="G62" s="10"/>
      <c r="H62" s="10"/>
    </row>
    <row r="63" spans="2:10" ht="30.75" customHeight="1">
      <c r="B63" s="65" t="s">
        <v>6</v>
      </c>
      <c r="C63" s="65" t="s">
        <v>55</v>
      </c>
      <c r="D63" s="65" t="s">
        <v>49</v>
      </c>
    </row>
    <row r="64" spans="2:10">
      <c r="B64" s="65"/>
      <c r="C64" s="65"/>
      <c r="D64" s="65"/>
    </row>
    <row r="65" spans="2:8" ht="16.5" customHeight="1">
      <c r="B65" s="42">
        <v>1</v>
      </c>
      <c r="C65" s="43" t="s">
        <v>54</v>
      </c>
      <c r="D65" s="51">
        <f>I28</f>
        <v>5653864.1999999993</v>
      </c>
    </row>
    <row r="66" spans="2:8">
      <c r="B66" s="42">
        <v>2</v>
      </c>
      <c r="C66" s="43" t="s">
        <v>53</v>
      </c>
      <c r="D66" s="51">
        <f>I54</f>
        <v>3308355.51</v>
      </c>
    </row>
    <row r="67" spans="2:8" ht="28.8">
      <c r="B67" s="42"/>
      <c r="C67" s="44" t="s">
        <v>50</v>
      </c>
      <c r="D67" s="51">
        <f>SUM(I28,I54)</f>
        <v>8962219.709999999</v>
      </c>
    </row>
    <row r="68" spans="2:8" ht="28.8">
      <c r="B68" s="45"/>
      <c r="C68" s="44" t="s">
        <v>51</v>
      </c>
      <c r="D68" s="52">
        <f>D67*0.21</f>
        <v>1882066.1390999998</v>
      </c>
    </row>
    <row r="69" spans="2:8" ht="43.2">
      <c r="B69" s="45"/>
      <c r="C69" s="46" t="s">
        <v>52</v>
      </c>
      <c r="D69" s="53">
        <f>SUM(D67*1.21)</f>
        <v>10844285.849099999</v>
      </c>
    </row>
    <row r="70" spans="2:8" ht="14.25" customHeight="1">
      <c r="B70" s="60"/>
      <c r="C70" s="60"/>
      <c r="D70" s="60"/>
      <c r="E70" s="60"/>
      <c r="F70" s="60"/>
      <c r="G70" s="60"/>
      <c r="H70" s="60"/>
    </row>
    <row r="71" spans="2:8">
      <c r="C71" t="s">
        <v>56</v>
      </c>
    </row>
    <row r="72" spans="2:8">
      <c r="C72" s="61"/>
      <c r="D72" s="61"/>
      <c r="E72" s="61"/>
      <c r="F72" s="61"/>
      <c r="G72" s="1"/>
    </row>
    <row r="73" spans="2:8" ht="68.25" customHeight="1">
      <c r="C73" s="61" t="s">
        <v>40</v>
      </c>
      <c r="D73" s="61"/>
      <c r="E73" s="61"/>
      <c r="F73" s="61"/>
    </row>
    <row r="83" spans="3:3" ht="45" customHeight="1"/>
    <row r="87" spans="3:3" ht="30" customHeight="1">
      <c r="C87" s="40"/>
    </row>
    <row r="88" spans="3:3" ht="36.75" customHeight="1"/>
  </sheetData>
  <mergeCells count="25">
    <mergeCell ref="C73:F73"/>
    <mergeCell ref="B8:H8"/>
    <mergeCell ref="B28:H28"/>
    <mergeCell ref="D63:D64"/>
    <mergeCell ref="B63:B64"/>
    <mergeCell ref="C63:C64"/>
    <mergeCell ref="B56:H56"/>
    <mergeCell ref="B57:I57"/>
    <mergeCell ref="B59:I59"/>
    <mergeCell ref="B70:H70"/>
    <mergeCell ref="C72:F72"/>
    <mergeCell ref="B29:H29"/>
    <mergeCell ref="B30:H30"/>
    <mergeCell ref="B54:H54"/>
    <mergeCell ref="B55:H55"/>
    <mergeCell ref="B31:I31"/>
    <mergeCell ref="B33:I33"/>
    <mergeCell ref="B7:E7"/>
    <mergeCell ref="F7:H7"/>
    <mergeCell ref="F1:H1"/>
    <mergeCell ref="B2:H2"/>
    <mergeCell ref="D3:E3"/>
    <mergeCell ref="D4:E4"/>
    <mergeCell ref="B6:E6"/>
    <mergeCell ref="F6:H6"/>
  </mergeCells>
  <dataValidations count="5">
    <dataValidation type="decimal" errorStyle="warning" operator="lessThanOrEqual" allowBlank="1" showInputMessage="1" showErrorMessage="1" errorTitle="Dėmesio" error="Jūsų siūlomas įkainis viršija maksimalų nustatytą įkainį" sqref="F51" xr:uid="{50915F3A-876B-4F59-8787-94F52E6A3EE0}">
      <formula1>0.13</formula1>
    </dataValidation>
    <dataValidation type="decimal" errorStyle="warning" operator="lessThanOrEqual" allowBlank="1" showInputMessage="1" showErrorMessage="1" errorTitle="Dėmesio" error="Jūsų siūlomas įkainis viršija maksimalų nustatytą įkainį" sqref="F50" xr:uid="{8E445989-F5CF-4EE3-8980-21BEDE9D4C9A}">
      <formula1>0.16</formula1>
    </dataValidation>
    <dataValidation type="decimal" errorStyle="warning" operator="lessThanOrEqual" allowBlank="1" showInputMessage="1" showErrorMessage="1" errorTitle="Dėmesio" error="Jūsų siūlomas įkainis viršija maksimalų nustatytą įkainį" sqref="F40" xr:uid="{EA756107-503D-4D41-9C5D-FB37BD3FD53C}">
      <formula1>1.67</formula1>
    </dataValidation>
    <dataValidation type="decimal" errorStyle="warning" operator="lessThanOrEqual" allowBlank="1" showInputMessage="1" showErrorMessage="1" errorTitle="Dėmesio" error="Jūsų siūlomas įkainis viršija maksimalų nustatytą įkainį" sqref="F39" xr:uid="{A8847468-93B2-4F68-9C52-D68A07E49C89}">
      <formula1>1.44</formula1>
    </dataValidation>
    <dataValidation type="decimal" errorStyle="warning" operator="lessThanOrEqual" allowBlank="1" showInputMessage="1" showErrorMessage="1" errorTitle="Dėmesio" error="Jūsų siūlomas įkainis viršija maksimalų nustatytą įkainį" sqref="F13:F14 F24:F25" xr:uid="{ECF3FA47-E63C-4C0A-9E30-CBF9B5A9B986}">
      <formula1>G13</formula1>
    </dataValidation>
  </dataValidations>
  <pageMargins left="0.23622047244094491" right="0.23622047244094491" top="0.74803149606299213" bottom="0.74803149606299213" header="0.31496062992125984" footer="0.31496062992125984"/>
  <pageSetup paperSize="9" scale="54"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OriginatorPosition xmlns="3ee9de94-2651-4ccf-9395-52b20b10749f">Vyresnysis pirkimų projektų vadovas_Pirkimų skyrius_Teisės ir pirkimų departamentas_Generalinis direktorius</DocOriginatorPosition>
    <DocOriginatorDep xmlns="3ee9de94-2651-4ccf-9395-52b20b10749f">Pirkimų skyrius</DocOriginatorDep>
    <ddmField7 xmlns="3ee9de94-2651-4ccf-9395-52b20b10749f" xsi:nil="true"/>
    <ddmDocTypeID xmlns="3ee9de94-2651-4ccf-9395-52b20b10749f">75</ddmDocTypeID>
    <DocDate xmlns="3ee9de94-2651-4ccf-9395-52b20b10749f">2023-02-28T12:52:04+00:00</DocDate>
    <Tvirtintojai xmlns="b1f06d3a-9d71-4214-92f4-2f1b352d2f9e">
      <UserInfo>
        <DisplayName/>
        <AccountId xsi:nil="true"/>
        <AccountType/>
      </UserInfo>
    </Tvirtintojai>
    <Adresatai2 xmlns="b1f06d3a-9d71-4214-92f4-2f1b352d2f9e" xsi:nil="true"/>
    <PaslaugosPav xmlns="3ee9de94-2651-4ccf-9395-52b20b10749f" xsi:nil="true"/>
    <EtatoTipas xmlns="3ee9de94-2651-4ccf-9395-52b20b10749f" xsi:nil="true"/>
    <ddmField6 xmlns="3ee9de94-2651-4ccf-9395-52b20b10749f" xsi:nil="true"/>
    <ddmField23 xmlns="3ee9de94-2651-4ccf-9395-52b20b10749f" xsi:nil="true"/>
    <WFParticRejected xmlns="3ee9de94-2651-4ccf-9395-52b20b10749f" xsi:nil="true"/>
    <DocValidFrom xmlns="3ee9de94-2651-4ccf-9395-52b20b10749f" xsi:nil="true"/>
    <DocDateChangeID xmlns="b1f06d3a-9d71-4214-92f4-2f1b352d2f9e" xsi:nil="true"/>
    <WFParticipantsKoresp xmlns="3ee9de94-2651-4ccf-9395-52b20b10749f" xsi:nil="true"/>
    <Institucija xmlns="3ee9de94-2651-4ccf-9395-52b20b10749f" xsi:nil="true"/>
    <RouteType xmlns="3ee9de94-2651-4ccf-9395-52b20b10749f" xsi:nil="true"/>
    <ddmUsersText21 xmlns="3ee9de94-2651-4ccf-9395-52b20b10749f" xsi:nil="true"/>
    <Title2 xmlns="3ee9de94-2651-4ccf-9395-52b20b10749f" xsi:nil="true"/>
    <DocRegStatus xmlns="3ee9de94-2651-4ccf-9395-52b20b10749f">Užregistruotas</DocRegStatus>
    <Author xmlns="http://schemas.microsoft.com/sharepoint/v3">
      <UserInfo>
        <DisplayName>Eglė Dmukauskaitė</DisplayName>
        <AccountId>11066</AccountId>
        <AccountType/>
      </UserInfo>
    </Author>
    <ddmField5 xmlns="3ee9de94-2651-4ccf-9395-52b20b10749f" xsi:nil="true"/>
    <ddmField13 xmlns="3ee9de94-2651-4ccf-9395-52b20b10749f" xsi:nil="true"/>
    <ddmField16 xmlns="3ee9de94-2651-4ccf-9395-52b20b10749f" xsi:nil="true"/>
    <ddmField19 xmlns="3ee9de94-2651-4ccf-9395-52b20b10749f" xsi:nil="true"/>
    <DocTotalPages xmlns="3ee9de94-2651-4ccf-9395-52b20b10749f" xsi:nil="true"/>
    <Company xmlns="http://schemas.microsoft.com/sharepoint/v3" xsi:nil="true"/>
    <MokymuVieta xmlns="3ee9de94-2651-4ccf-9395-52b20b10749f" xsi:nil="true"/>
    <ddmUsersText11 xmlns="3ee9de94-2651-4ccf-9395-52b20b10749f" xsi:nil="true"/>
    <ddmField4 xmlns="3ee9de94-2651-4ccf-9395-52b20b10749f">1999</ddmField4>
    <CrossLinkIcon xmlns="3ee9de94-2651-4ccf-9395-52b20b10749f" xsi:nil="true"/>
    <Approvers xmlns="3ee9de94-2651-4ccf-9395-52b20b10749f" xsi:nil="true"/>
    <KitiSkundai xmlns="3ee9de94-2651-4ccf-9395-52b20b10749f" xsi:nil="true"/>
    <ddmApprovalWF xmlns="3ee9de94-2651-4ccf-9395-52b20b10749f" xsi:nil="true"/>
    <DocDispatchMethod xmlns="3ee9de94-2651-4ccf-9395-52b20b10749f" xsi:nil="true"/>
    <SkundoBudas xmlns="3ee9de94-2651-4ccf-9395-52b20b10749f" xsi:nil="true"/>
    <Nuotrauka xmlns="3ee9de94-2651-4ccf-9395-52b20b10749f">
      <Url xsi:nil="true"/>
      <Description xsi:nil="true"/>
    </Nuotrauka>
    <ddmField22 xmlns="3ee9de94-2651-4ccf-9395-52b20b10749f" xsi:nil="true"/>
    <ddmField25 xmlns="3ee9de94-2651-4ccf-9395-52b20b10749f" xsi:nil="true"/>
    <ddmStandardFieldsConfig xmlns="3ee9de94-2651-4ccf-9395-52b20b10749f" xsi:nil="true"/>
    <DocMeetPersons xmlns="3ee9de94-2651-4ccf-9395-52b20b10749f" xsi:nil="true"/>
    <Aprasymas xmlns="3ee9de94-2651-4ccf-9395-52b20b10749f" xsi:nil="true"/>
    <SkundoData xmlns="3ee9de94-2651-4ccf-9395-52b20b10749f" xsi:nil="true"/>
    <ddmField9 xmlns="3ee9de94-2651-4ccf-9395-52b20b10749f" xsi:nil="true"/>
    <ddmField12 xmlns="3ee9de94-2651-4ccf-9395-52b20b10749f" xsi:nil="true"/>
    <ddmField15 xmlns="3ee9de94-2651-4ccf-9395-52b20b10749f" xsi:nil="true"/>
    <ddmField18 xmlns="3ee9de94-2651-4ccf-9395-52b20b10749f" xsi:nil="true"/>
    <DocOwner xmlns="3ee9de94-2651-4ccf-9395-52b20b10749f" xsi:nil="true"/>
    <TaskDueDate xmlns="http://schemas.microsoft.com/sharepoint/v3/fields" xsi:nil="true"/>
    <DocBinder xmlns="3ee9de94-2651-4ccf-9395-52b20b10749f" xsi:nil="true"/>
    <ddmField8 xmlns="3ee9de94-2651-4ccf-9395-52b20b10749f" xsi:nil="true"/>
    <DocumentSetDescription xmlns="http://schemas.microsoft.com/sharepoint/v3" xsi:nil="true"/>
    <RmndrTerm xmlns="b1f06d3a-9d71-4214-92f4-2f1b352d2f9e" xsi:nil="true"/>
    <Pasiraso xmlns="b1f06d3a-9d71-4214-92f4-2f1b352d2f9e">
      <UserInfo>
        <DisplayName/>
        <AccountId xsi:nil="true"/>
        <AccountType/>
      </UserInfo>
    </Pasiraso>
    <AtsAsmuo xmlns="3ee9de94-2651-4ccf-9395-52b20b10749f" xsi:nil="true"/>
    <DokSkaitytojuGrupe xmlns="3ee9de94-2651-4ccf-9395-52b20b10749f">
      <UserInfo>
        <DisplayName/>
        <AccountId xsi:nil="true"/>
        <AccountType/>
      </UserInfo>
    </DokSkaitytojuGrupe>
    <DocType xmlns="3ee9de94-2651-4ccf-9395-52b20b10749f" xsi:nil="true"/>
    <ddmUsersText3 xmlns="3ee9de94-2651-4ccf-9395-52b20b10749f">Renata Zailskė</ddmUsersText3>
    <ddmDocID xmlns="3ee9de94-2651-4ccf-9395-52b20b10749f" xsi:nil="true"/>
    <Regionas xmlns="3ee9de94-2651-4ccf-9395-52b20b10749f" xsi:nil="true"/>
    <Saltinis xmlns="3ee9de94-2651-4ccf-9395-52b20b10749f" xsi:nil="true"/>
    <DocNumber xmlns="3ee9de94-2651-4ccf-9395-52b20b10749f" xsi:nil="true"/>
    <DocOriginatorTxt xmlns="3ee9de94-2651-4ccf-9395-52b20b10749f">Eglė Dmukauskaitė</DocOriginatorTxt>
    <ddmField21 xmlns="3ee9de94-2651-4ccf-9395-52b20b10749f" xsi:nil="true"/>
    <ddmField24 xmlns="3ee9de94-2651-4ccf-9395-52b20b10749f" xsi:nil="true"/>
    <DocSigner xmlns="3ee9de94-2651-4ccf-9395-52b20b10749f" xsi:nil="true"/>
    <DocMeetGroups xmlns="3ee9de94-2651-4ccf-9395-52b20b10749f" xsi:nil="true"/>
    <ddmUsersText2 xmlns="3ee9de94-2651-4ccf-9395-52b20b10749f">Vidas Švedas;Eglė Dmukauskaitė</ddmUsersText2>
    <AtsData xmlns="3ee9de94-2651-4ccf-9395-52b20b10749f" xsi:nil="true"/>
    <ddmInitApprover xmlns="3ee9de94-2651-4ccf-9395-52b20b10749f" xsi:nil="true"/>
    <ddmField11 xmlns="3ee9de94-2651-4ccf-9395-52b20b10749f" xsi:nil="true"/>
    <ddmField14 xmlns="3ee9de94-2651-4ccf-9395-52b20b10749f" xsi:nil="true"/>
    <ddmDocTypeName xmlns="3ee9de94-2651-4ccf-9395-52b20b10749f">Pirkimo protokolas</ddmDocTypeName>
    <ddmInitRequired xmlns="3ee9de94-2651-4ccf-9395-52b20b10749f" xsi:nil="true"/>
    <ddmUsersText1 xmlns="3ee9de94-2651-4ccf-9395-52b20b10749f">Eimantas Lavrėnovas;Justinas Matulionis;Kristina Badarienė;Renata Zailskė;Eglė Dmukauskaitė;Vidas Švedas</ddmUsersText1>
    <Pareiskejas xmlns="3ee9de94-2651-4ccf-9395-52b20b10749f" xsi:nil="true"/>
    <Paslauga xmlns="3ee9de94-2651-4ccf-9395-52b20b10749f" xsi:nil="true"/>
    <ddmDocSubjectFormula xmlns="3ee9de94-2651-4ccf-9395-52b20b10749f" xsi:nil="true"/>
    <ddmItemSaved xmlns="3ee9de94-2651-4ccf-9395-52b20b10749f" xsi:nil="true"/>
    <OSWFMailFields xmlns="3ee9de94-2651-4ccf-9395-52b20b10749f" xsi:nil="true"/>
    <SiuntosNr xmlns="3ee9de94-2651-4ccf-9395-52b20b10749f" xsi:nil="true"/>
    <Sprendimas xmlns="3ee9de94-2651-4ccf-9395-52b20b10749f" xsi:nil="true"/>
    <ddmResponsiblePerson xmlns="3ee9de94-2651-4ccf-9395-52b20b10749f" xsi:nil="true"/>
    <ddmField20 xmlns="3ee9de94-2651-4ccf-9395-52b20b10749f" xsi:nil="true"/>
    <ExternalRecipients xmlns="3ee9de94-2651-4ccf-9395-52b20b10749f" xsi:nil="true"/>
    <DocValidUntil xmlns="3ee9de94-2651-4ccf-9395-52b20b10749f" xsi:nil="true"/>
    <DocObject xmlns="b1f06d3a-9d71-4214-92f4-2f1b352d2f9e" xsi:nil="true"/>
    <JobTitle xmlns="http://schemas.microsoft.com/sharepoint/v3" xsi:nil="true"/>
    <Biudzetas xmlns="3ee9de94-2651-4ccf-9395-52b20b10749f" xsi:nil="true"/>
    <SaskNr xmlns="3ee9de94-2651-4ccf-9395-52b20b10749f" xsi:nil="true"/>
    <Vykdytojas xmlns="3ee9de94-2651-4ccf-9395-52b20b10749f" xsi:nil="true"/>
    <PaslauguTipas xmlns="3ee9de94-2651-4ccf-9395-52b20b10749f" xsi:nil="true"/>
    <ddmUsers6 xmlns="3ee9de94-2651-4ccf-9395-52b20b10749f">
      <UserInfo>
        <DisplayName/>
        <AccountId xsi:nil="true"/>
        <AccountType/>
      </UserInfo>
    </ddmUsers6>
    <RoutingRuleDescription xmlns="http://schemas.microsoft.com/sharepoint/v3" xsi:nil="true"/>
    <DocRegister xmlns="3ee9de94-2651-4ccf-9395-52b20b10749f" xsi:nil="true"/>
    <DocNotes xmlns="3ee9de94-2651-4ccf-9395-52b20b10749f" xsi:nil="true"/>
    <ddmField10 xmlns="3ee9de94-2651-4ccf-9395-52b20b10749f" xsi:nil="true"/>
    <ddmExtenderJs xmlns="3ee9de94-2651-4ccf-9395-52b20b10749f" xsi:nil="true"/>
    <ddmUsersText5 xmlns="3ee9de94-2651-4ccf-9395-52b20b10749f" xsi:nil="true"/>
    <SalinimoVeiksmai xmlns="3ee9de94-2651-4ccf-9395-52b20b10749f" xsi:nil="true"/>
    <Priezastis xmlns="3ee9de94-2651-4ccf-9395-52b20b10749f" xsi:nil="true"/>
    <ddmFieldA xmlns="3ee9de94-2651-4ccf-9395-52b20b10749f" xsi:nil="true"/>
    <ddmUsersText4 xmlns="3ee9de94-2651-4ccf-9395-52b20b10749f" xsi:nil="true"/>
    <LastApproveDate xmlns="3ee9de94-2651-4ccf-9395-52b20b10749f" xsi:nil="true"/>
    <Esme xmlns="3ee9de94-2651-4ccf-9395-52b20b10749f" xsi:nil="true"/>
    <Categories xmlns="http://schemas.microsoft.com/sharepoint/v3" xsi:nil="true"/>
    <ValstNr xmlns="3ee9de94-2651-4ccf-9395-52b20b10749f" xsi:nil="true"/>
    <MokymuInfo xmlns="3ee9de94-2651-4ccf-9395-52b20b10749f" xsi:nil="true"/>
    <ddmField3 xmlns="3ee9de94-2651-4ccf-9395-52b20b10749f">https://dvs/sritys/pirkimai/registrasTPSP/1999</ddmField3>
    <DocSubject xmlns="3ee9de94-2651-4ccf-9395-52b20b10749f">Protokolas Nr. 2</DocSubject>
    <DocMeetDepartments xmlns="3ee9de94-2651-4ccf-9395-52b20b10749f" xsi:nil="true"/>
    <WFCurrent xmlns="3ee9de94-2651-4ccf-9395-52b20b10749f">
      <UserInfo>
        <DisplayName/>
        <AccountId xsi:nil="true"/>
        <AccountType/>
      </UserInfo>
    </WFCurrent>
    <ApproveDate xmlns="3ee9de94-2651-4ccf-9395-52b20b10749f" xsi:nil="true"/>
    <DocOriginator xmlns="3ee9de94-2651-4ccf-9395-52b20b10749f" xsi:nil="true"/>
    <ddmNotifyAfterApproval xmlns="3ee9de94-2651-4ccf-9395-52b20b10749f" xsi:nil="true"/>
    <ddmField2 xmlns="3ee9de94-2651-4ccf-9395-52b20b10749f">Siuntų surinkimo ir pristatymo paslaugos Kauno, Klaipėdos ir Alytaus regionuose</ddmField2>
    <DocRegDate xmlns="3ee9de94-2651-4ccf-9395-52b20b10749f" xsi:nil="true"/>
    <AtsTrukme xmlns="3ee9de94-2651-4ccf-9395-52b20b10749f" xsi:nil="true"/>
    <ddmFieldsConfig xmlns="3ee9de94-2651-4ccf-9395-52b20b10749f">[{type:'text',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ddmFieldsConfig>
    <ddmInitiatorTxt xmlns="3ee9de94-2651-4ccf-9395-52b20b10749f" xsi:nil="true"/>
    <ddmPermAfterApproval xmlns="3ee9de94-2651-4ccf-9395-52b20b10749f" xsi:nil="true"/>
    <ddmField1 xmlns="3ee9de94-2651-4ccf-9395-52b20b10749f">2023/024</ddmField1>
    <ddmField17 xmlns="3ee9de94-2651-4ccf-9395-52b20b10749f" xsi:nil="true"/>
    <DocPersons xmlns="b1f06d3a-9d71-4214-92f4-2f1b352d2f9e" xsi:nil="true"/>
    <DocExtraContactData xmlns="3ee9de94-2651-4ccf-9395-52b20b10749f" xsi:nil="true"/>
    <IsConfidential xmlns="3ee9de94-2651-4ccf-9395-52b20b10749f">false</IsConfidential>
    <Kompensacija xmlns="3ee9de94-2651-4ccf-9395-52b20b10749f" xsi:nil="true"/>
    <KontaktInfo xmlns="3ee9de94-2651-4ccf-9395-52b20b10749f" xsi:nil="true"/>
    <Pagristas xmlns="3ee9de94-2651-4ccf-9395-52b20b10749f" xsi:nil="true"/>
    <ddmNotifyOthers xmlns="3ee9de94-2651-4ccf-9395-52b20b10749f" xsi:nil="true"/>
    <WFParticipants xmlns="3ee9de94-2651-4ccf-9395-52b20b10749f"> Vidas Švedas, Eglė Dmukauskaitė, Renata Zailskė</WFParticipants>
    <DocStatus1 xmlns="3ee9de94-2651-4ccf-9395-52b20b10749f">Aktuali redakcija</DocStatus1>
    <Derintojai xmlns="b1f06d3a-9d71-4214-92f4-2f1b352d2f9e">
      <UserInfo>
        <DisplayName/>
        <AccountId xsi:nil="true"/>
        <AccountType/>
      </UserInfo>
    </Derintojai>
    <KompensData xmlns="3ee9de94-2651-4ccf-9395-52b20b1074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f:SharedFields xmlns:sf="http://schemas.microsoft.com/office/documentsets/sharedfields" LastModified="03/29/2018 14:10:34">
  <SharedField id="8006d959-39e2-41cd-8f5d-534f5afa8e7d"/>
  <SharedField id="cdd600e1-d4d9-4a80-b905-d72265fc319f"/>
  <SharedField id="99bc8809-0a9b-4ed4-b208-9abd993d932f"/>
  <SharedField id="71acf9e0-b261-4b85-b760-ca7fbb7348e5"/>
  <SharedField id="3c80f619-0fb4-4db0-a1a5-507aa5f9397e"/>
  <SharedField id="40e21696-a8f3-4c94-ab85-f26f3ecfd762"/>
  <SharedField id="07b9b2b7-6c09-45b0-8e77-f4597e1d96c1"/>
  <SharedField id="ee7b351f-2677-468b-a515-d87a12a9265e"/>
  <SharedField id="f91b9f26-84a3-4d8f-8409-709437367117"/>
  <SharedField id="6cd1deb1-c267-4269-bad1-8d1157322c07"/>
</sf:SharedFields>
</file>

<file path=customXml/item4.xml><?xml version="1.0" encoding="utf-8"?>
<ct:contentTypeSchema xmlns:ct="http://schemas.microsoft.com/office/2006/metadata/contentType" xmlns:ma="http://schemas.microsoft.com/office/2006/metadata/properties/metaAttributes" ct:_="" ma:_="" ma:contentTypeName="Derinamas dokumentas" ma:contentTypeID="0x010100789A280DC10E85479B6E6184454E8824004D678DC1FE14A148BE7AFF4BE0D4F40B" ma:contentTypeVersion="435" ma:contentTypeDescription="Kurkite naują dokumentą." ma:contentTypeScope="" ma:versionID="e86ea26ab7075fb567aff9784c38323d">
  <xsd:schema xmlns:xsd="http://www.w3.org/2001/XMLSchema" xmlns:xs="http://www.w3.org/2001/XMLSchema" xmlns:p="http://schemas.microsoft.com/office/2006/metadata/properties" xmlns:ns1="http://schemas.microsoft.com/sharepoint/v3" xmlns:ns2="3ee9de94-2651-4ccf-9395-52b20b10749f" xmlns:ns3="b1f06d3a-9d71-4214-92f4-2f1b352d2f9e" xmlns:ns4="http://schemas.microsoft.com/sharepoint/v3/fields" targetNamespace="http://schemas.microsoft.com/office/2006/metadata/properties" ma:root="true" ma:fieldsID="ee09bf2bde773438c975bb495150350c" ns1:_="" ns2:_="" ns3:_="" ns4:_="">
    <xsd:import namespace="http://schemas.microsoft.com/sharepoint/v3"/>
    <xsd:import namespace="3ee9de94-2651-4ccf-9395-52b20b10749f"/>
    <xsd:import namespace="b1f06d3a-9d71-4214-92f4-2f1b352d2f9e"/>
    <xsd:import namespace="http://schemas.microsoft.com/sharepoint/v3/fields"/>
    <xsd:element name="properties">
      <xsd:complexType>
        <xsd:sequence>
          <xsd:element name="documentManagement">
            <xsd:complexType>
              <xsd:all>
                <xsd:element ref="ns2:Title2" minOccurs="0"/>
                <xsd:element ref="ns2:DocNumber" minOccurs="0"/>
                <xsd:element ref="ns2:DocRegStatus" minOccurs="0"/>
                <xsd:element ref="ns1:Author" minOccurs="0"/>
                <xsd:element ref="ns2:ddmFieldsConfig" minOccurs="0"/>
                <xsd:element ref="ns2:ddmInitApprover" minOccurs="0"/>
                <xsd:element ref="ns2:DocOriginator" minOccurs="0"/>
                <xsd:element ref="ns2:DocOriginatorTxt" minOccurs="0"/>
                <xsd:element ref="ns2:DocOriginatorPosition" minOccurs="0"/>
                <xsd:element ref="ns2:DocOriginatorDep" minOccurs="0"/>
                <xsd:element ref="ns2:DocBinder" minOccurs="0"/>
                <xsd:element ref="ns2:DocRegister" minOccurs="0"/>
                <xsd:element ref="ns2:ddmInitiatorTxt" minOccurs="0"/>
                <xsd:element ref="ns2:ddmResponsiblePerson" minOccurs="0"/>
                <xsd:element ref="ns2:ddmNotifyAfterApproval" minOccurs="0"/>
                <xsd:element ref="ns2:ddmPermAfterApproval" minOccurs="0"/>
                <xsd:element ref="ns2:ddmNotifyOthers" minOccurs="0"/>
                <xsd:element ref="ns2:DocNotes" minOccurs="0"/>
                <xsd:element ref="ns2:ddmField1" minOccurs="0"/>
                <xsd:element ref="ns2:ddmField2" minOccurs="0"/>
                <xsd:element ref="ns2:ddmField3" minOccurs="0"/>
                <xsd:element ref="ns2:ddmField4" minOccurs="0"/>
                <xsd:element ref="ns2:ddmField5" minOccurs="0"/>
                <xsd:element ref="ns2:ddmField6" minOccurs="0"/>
                <xsd:element ref="ns2:ddmField7" minOccurs="0"/>
                <xsd:element ref="ns2:ddmField8" minOccurs="0"/>
                <xsd:element ref="ns2:ddmField9" minOccurs="0"/>
                <xsd:element ref="ns2:ddmField10" minOccurs="0"/>
                <xsd:element ref="ns2:ddmField11" minOccurs="0"/>
                <xsd:element ref="ns2:ddmField12" minOccurs="0"/>
                <xsd:element ref="ns2:ddmField13" minOccurs="0"/>
                <xsd:element ref="ns2:ddmField14" minOccurs="0"/>
                <xsd:element ref="ns2:ddmField15" minOccurs="0"/>
                <xsd:element ref="ns2:ddmField16" minOccurs="0"/>
                <xsd:element ref="ns2:ddmField17" minOccurs="0"/>
                <xsd:element ref="ns2:ddmField18" minOccurs="0"/>
                <xsd:element ref="ns2:ddmField19" minOccurs="0"/>
                <xsd:element ref="ns2:ddmField20" minOccurs="0"/>
                <xsd:element ref="ns2:ddmField21" minOccurs="0"/>
                <xsd:element ref="ns2:ddmField22" minOccurs="0"/>
                <xsd:element ref="ns2:ddmField23" minOccurs="0"/>
                <xsd:element ref="ns2:ddmField24" minOccurs="0"/>
                <xsd:element ref="ns2:ddmField25" minOccurs="0"/>
                <xsd:element ref="ns2:ddmDocTypeID" minOccurs="0"/>
                <xsd:element ref="ns2:ddmDocTypeName" minOccurs="0"/>
                <xsd:element ref="ns2:ddmInitRequired" minOccurs="0"/>
                <xsd:element ref="ns2:ddmStandardFieldsConfig" minOccurs="0"/>
                <xsd:element ref="ns2:ddmDocSubjectFormula" minOccurs="0"/>
                <xsd:element ref="ns2:DocSubject" minOccurs="0"/>
                <xsd:element ref="ns2:DocDate" minOccurs="0"/>
                <xsd:element ref="ns2:OSWFMailFields" minOccurs="0"/>
                <xsd:element ref="ns3:DocPersons" minOccurs="0"/>
                <xsd:element ref="ns2:ddmApprovalWF" minOccurs="0"/>
                <xsd:element ref="ns2:DocExtraContactData" minOccurs="0"/>
                <xsd:element ref="ns2:DocTotalPages" minOccurs="0"/>
                <xsd:element ref="ns2:DocDispatchMethod" minOccurs="0"/>
                <xsd:element ref="ns2:IsConfidential" minOccurs="0"/>
                <xsd:element ref="ns2:ExternalRecipients" minOccurs="0"/>
                <xsd:element ref="ns2:DocSigner" minOccurs="0"/>
                <xsd:element ref="ns2:WFParticipants" minOccurs="0"/>
                <xsd:element ref="ns2:WFParticRejected" minOccurs="0"/>
                <xsd:element ref="ns2:DocType" minOccurs="0"/>
                <xsd:element ref="ns2:DocMeetDepartments" minOccurs="0"/>
                <xsd:element ref="ns2:DocMeetGroups" minOccurs="0"/>
                <xsd:element ref="ns2:DocMeetPersons" minOccurs="0"/>
                <xsd:element ref="ns2:DocStatus1" minOccurs="0"/>
                <xsd:element ref="ns2:DocValidUntil" minOccurs="0"/>
                <xsd:element ref="ns2:DocValidFrom" minOccurs="0"/>
                <xsd:element ref="ns1:DocumentSetDescription" minOccurs="0"/>
                <xsd:element ref="ns2:ddmItemSaved" minOccurs="0"/>
                <xsd:element ref="ns2:Aprasymas" minOccurs="0"/>
                <xsd:element ref="ns2:ddmExtenderJs" minOccurs="0"/>
                <xsd:element ref="ns2:ddmUsersText1" minOccurs="0"/>
                <xsd:element ref="ns2:ddmUsersText2" minOccurs="0"/>
                <xsd:element ref="ns2:ddmUsersText3" minOccurs="0"/>
                <xsd:element ref="ns2:ddmUsersText4" minOccurs="0"/>
                <xsd:element ref="ns2:ddmUsersText5" minOccurs="0"/>
                <xsd:element ref="ns2:ddmDocID" minOccurs="0"/>
                <xsd:element ref="ns3:DocObject" minOccurs="0"/>
                <xsd:element ref="ns3:RmndrTerm" minOccurs="0"/>
                <xsd:element ref="ns3:DocDateChangeID" minOccurs="0"/>
                <xsd:element ref="ns2:DocOwner" minOccurs="0"/>
                <xsd:element ref="ns2:WFParticipantsKoresp" minOccurs="0"/>
                <xsd:element ref="ns2:CrossLinkIcon" minOccurs="0"/>
                <xsd:element ref="ns2:WFCurrent" minOccurs="0"/>
                <xsd:element ref="ns3:Tvirtintojai" minOccurs="0"/>
                <xsd:element ref="ns3:Pasiraso" minOccurs="0"/>
                <xsd:element ref="ns3:Derintojai" minOccurs="0"/>
                <xsd:element ref="ns3:Adresatai2" minOccurs="0"/>
                <xsd:element ref="ns2:Approvers" minOccurs="0"/>
                <xsd:element ref="ns2:LastApproveDate" minOccurs="0"/>
                <xsd:element ref="ns2:ApproveDate" minOccurs="0"/>
                <xsd:element ref="ns2:DocRegDate" minOccurs="0"/>
                <xsd:element ref="ns1:JobTitle" minOccurs="0"/>
                <xsd:element ref="ns2:Regionas" minOccurs="0"/>
                <xsd:element ref="ns2:AtsData" minOccurs="0"/>
                <xsd:element ref="ns2:AtsAsmuo" minOccurs="0"/>
                <xsd:element ref="ns2:Biudzetas" minOccurs="0"/>
                <xsd:element ref="ns2:Institucija" minOccurs="0"/>
                <xsd:element ref="ns2:Kompensacija" minOccurs="0"/>
                <xsd:element ref="ns2:KitiSkundai" minOccurs="0"/>
                <xsd:element ref="ns2:KompensData" minOccurs="0"/>
                <xsd:element ref="ns2:KontaktInfo" minOccurs="0"/>
                <xsd:element ref="ns2:Pagristas" minOccurs="0"/>
                <xsd:element ref="ns2:Pareiskejas" minOccurs="0"/>
                <xsd:element ref="ns2:Paslauga" minOccurs="0"/>
                <xsd:element ref="ns2:PaslaugosPav" minOccurs="0"/>
                <xsd:element ref="ns2:SaskNr" minOccurs="0"/>
                <xsd:element ref="ns2:SiuntosNr" minOccurs="0"/>
                <xsd:element ref="ns2:SkundoBudas" minOccurs="0"/>
                <xsd:element ref="ns2:SkundoData" minOccurs="0"/>
                <xsd:element ref="ns2:Vykdytojas" minOccurs="0"/>
                <xsd:element ref="ns2:SalinimoVeiksmai" minOccurs="0"/>
                <xsd:element ref="ns2:Priezastis" minOccurs="0"/>
                <xsd:element ref="ns2:Saltinis" minOccurs="0"/>
                <xsd:element ref="ns2:Sprendimas" minOccurs="0"/>
                <xsd:element ref="ns2:Esme" minOccurs="0"/>
                <xsd:element ref="ns2:PaslauguTipas" minOccurs="0"/>
                <xsd:element ref="ns2:Nuotrauka" minOccurs="0"/>
                <xsd:element ref="ns4:TaskDueDate" minOccurs="0"/>
                <xsd:element ref="ns1:Categories" minOccurs="0"/>
                <xsd:element ref="ns2:AtsTrukme" minOccurs="0"/>
                <xsd:element ref="ns1:Company" minOccurs="0"/>
                <xsd:element ref="ns2:EtatoTipas" minOccurs="0"/>
                <xsd:element ref="ns2:ddmUsers6" minOccurs="0"/>
                <xsd:element ref="ns2:DokSkaitytojuGrupe" minOccurs="0"/>
                <xsd:element ref="ns1:RoutingRuleDescription" minOccurs="0"/>
                <xsd:element ref="ns2:ddmFieldA" minOccurs="0"/>
                <xsd:element ref="ns2:ValstNr" minOccurs="0"/>
                <xsd:element ref="ns2:MokymuInfo" minOccurs="0"/>
                <xsd:element ref="ns2:MokymuVieta" minOccurs="0"/>
                <xsd:element ref="ns2:RouteType" minOccurs="0"/>
                <xsd:element ref="ns2:ddmUsersText11" minOccurs="0"/>
                <xsd:element ref="ns2:ddmUsersText2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thor" ma:index="11" nillable="true" ma:displayName="Sukūrė"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etDescription" ma:index="78" nillable="true" ma:displayName="Aprašas" ma:description="Dokumentų rinkinio aprašas" ma:internalName="DocumentSetDescription">
      <xsd:simpleType>
        <xsd:restriction base="dms:Note"/>
      </xsd:simpleType>
    </xsd:element>
    <xsd:element name="JobTitle" ma:index="107" nillable="true" ma:displayName="Pareigos" ma:internalName="JobTitle">
      <xsd:simpleType>
        <xsd:restriction base="dms:Text"/>
      </xsd:simpleType>
    </xsd:element>
    <xsd:element name="Categories" ma:index="134" nillable="true" ma:displayName="Kategorijos" ma:internalName="Categories">
      <xsd:simpleType>
        <xsd:restriction base="dms:Text"/>
      </xsd:simpleType>
    </xsd:element>
    <xsd:element name="Company" ma:index="137" nillable="true" ma:displayName="Įmonė" ma:internalName="Company">
      <xsd:simpleType>
        <xsd:restriction base="dms:Text"/>
      </xsd:simpleType>
    </xsd:element>
    <xsd:element name="RoutingRuleDescription" ma:index="143" nillable="true" ma:displayName="Aprašas" ma: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e9de94-2651-4ccf-9395-52b20b10749f" elementFormDefault="qualified">
    <xsd:import namespace="http://schemas.microsoft.com/office/2006/documentManagement/types"/>
    <xsd:import namespace="http://schemas.microsoft.com/office/infopath/2007/PartnerControls"/>
    <xsd:element name="Title2" ma:index="8" nillable="true" ma:displayName="Antraštė" ma:description="" ma:internalName="Title2" ma:readOnly="false">
      <xsd:simpleType>
        <xsd:restriction base="dms:Text"/>
      </xsd:simpleType>
    </xsd:element>
    <xsd:element name="DocNumber" ma:index="9" nillable="true" ma:displayName="Numeris" ma:description="" ma:internalName="DocNumber" ma:readOnly="false">
      <xsd:simpleType>
        <xsd:restriction base="dms:Text"/>
      </xsd:simpleType>
    </xsd:element>
    <xsd:element name="DocRegStatus" ma:index="10" nillable="true" ma:displayName="Būsena" ma:default="Rengiamas" ma:description="" ma:format="Dropdown" ma:internalName="DocRegStatus" ma:readOnly="false">
      <xsd:simpleType>
        <xsd:union memberTypes="dms:Text">
          <xsd:simpleType>
            <xsd:restriction base="dms:Choice">
              <xsd:enumeration value="Rengiamas"/>
              <xsd:enumeration value="Rengiama"/>
              <xsd:enumeration value="Derinamas"/>
              <xsd:enumeration value="Atmestas"/>
              <xsd:enumeration value="Patvirtintas"/>
              <xsd:enumeration value="Užregistruotas"/>
              <xsd:enumeration value="Nesuderintas"/>
              <xsd:enumeration value="Grąžintas taisymui"/>
              <xsd:enumeration value="Tvirtinama"/>
            </xsd:restriction>
          </xsd:simpleType>
        </xsd:union>
      </xsd:simpleType>
    </xsd:element>
    <xsd:element name="ddmFieldsConfig" ma:index="12" nillable="true" ma:displayName="Papildomų laukų konfigūracija" ma:default="" ma:description="" ma:internalName="ddmFieldsConfig" ma:readOnly="false">
      <xsd:simpleType>
        <xsd:restriction base="dms:Note"/>
      </xsd:simpleType>
    </xsd:element>
    <xsd:element name="ddmInitApprover" ma:index="13" nillable="true" ma:displayName="Tvirtina iniciavimą" ma:default="" ma:description="" ma:internalName="ddmInitApprover" ma:readOnly="false">
      <xsd:simpleType>
        <xsd:restriction base="dms:Text"/>
      </xsd:simpleType>
    </xsd:element>
    <xsd:element name="DocOriginator" ma:index="14" nillable="true" ma:displayName="Rengėjas" ma:description="" ma:list="b84c0774-dd35-43f3-98dd-d7f3146670cd" ma:internalName="DocOriginator" ma:readOnly="false" ma:showField="sync_Title" ma:web="3ee9de94-2651-4ccf-9395-52b20b10749f">
      <xsd:simpleType>
        <xsd:restriction base="dms:Unknown"/>
      </xsd:simpleType>
    </xsd:element>
    <xsd:element name="DocOriginatorTxt" ma:index="15" nillable="true" ma:displayName="Rengėjas Text" ma:default="" ma:description="" ma:internalName="DocOriginatorTxt" ma:readOnly="false">
      <xsd:simpleType>
        <xsd:restriction base="dms:Text"/>
      </xsd:simpleType>
    </xsd:element>
    <xsd:element name="DocOriginatorPosition" ma:index="16" nillable="true" ma:displayName="Rengėjo pozicija" ma:description="" ma:indexed="true" ma:internalName="DocOriginatorPosition" ma:readOnly="false">
      <xsd:simpleType>
        <xsd:restriction base="dms:Text"/>
      </xsd:simpleType>
    </xsd:element>
    <xsd:element name="DocOriginatorDep" ma:index="17" nillable="true" ma:displayName="Rengėjo padalinys" ma:description="" ma:indexed="true" ma:internalName="DocOriginatorDep" ma:readOnly="false">
      <xsd:simpleType>
        <xsd:restriction base="dms:Text"/>
      </xsd:simpleType>
    </xsd:element>
    <xsd:element name="DocBinder" ma:index="18" nillable="true" ma:displayName="Byla" ma:description="" ma:list="ace9c883-e36c-41d6-9991-6a299d11fb7c" ma:internalName="DocBinder" ma:readOnly="false" ma:showField="sync_Title" ma:web="3ee9de94-2651-4ccf-9395-52b20b10749f">
      <xsd:simpleType>
        <xsd:restriction base="dms:Unknown"/>
      </xsd:simpleType>
    </xsd:element>
    <xsd:element name="DocRegister" ma:index="19" nillable="true" ma:displayName="Registras" ma:description="" ma:list="2078cb35-5e14-4e38-a8d9-74973bae5b7a" ma:internalName="DocRegister" ma:readOnly="false" ma:showField="sync_Title" ma:web="3ee9de94-2651-4ccf-9395-52b20b10749f">
      <xsd:simpleType>
        <xsd:restriction base="dms:Unknown"/>
      </xsd:simpleType>
    </xsd:element>
    <xsd:element name="ddmInitiatorTxt" ma:index="20" nillable="true" ma:displayName="IniciatoriusTxt" ma:default="" ma:description="" ma:internalName="ddmInitiatorTxt" ma:readOnly="false">
      <xsd:simpleType>
        <xsd:restriction base="dms:Note">
          <xsd:maxLength value="255"/>
        </xsd:restriction>
      </xsd:simpleType>
    </xsd:element>
    <xsd:element name="ddmResponsiblePerson" ma:index="21" nillable="true" ma:displayName="Atsakingas darbuotojas" ma:default="" ma:description="" ma:internalName="ddmResponsiblePerson" ma:readOnly="false">
      <xsd:simpleType>
        <xsd:restriction base="dms:Text"/>
      </xsd:simpleType>
    </xsd:element>
    <xsd:element name="ddmNotifyAfterApproval" ma:index="22" nillable="true" ma:displayName="Informuoti patvirtinus" ma:default="" ma:description="" ma:internalName="ddmNotifyAfterApproval" ma:readOnly="false">
      <xsd:simpleType>
        <xsd:restriction base="dms:Note"/>
      </xsd:simpleType>
    </xsd:element>
    <xsd:element name="ddmPermAfterApproval" ma:index="23" nillable="true" ma:displayName="Prieiga patvirtinus" ma:default="" ma:description="" ma:internalName="ddmPermAfterApproval" ma:readOnly="false">
      <xsd:simpleType>
        <xsd:restriction base="dms:Note"/>
      </xsd:simpleType>
    </xsd:element>
    <xsd:element name="ddmNotifyOthers" ma:index="24" nillable="true" ma:displayName="Papildomai informuoti" ma:default="" ma:description="" ma:internalName="ddmNotifyOthers" ma:readOnly="false">
      <xsd:simpleType>
        <xsd:restriction base="dms:Note"/>
      </xsd:simpleType>
    </xsd:element>
    <xsd:element name="DocNotes" ma:index="25" nillable="true" ma:displayName="Pastabos" ma:default="" ma:description="" ma:internalName="DocNotes" ma:readOnly="false">
      <xsd:simpleType>
        <xsd:restriction base="dms:Note">
          <xsd:maxLength value="255"/>
        </xsd:restriction>
      </xsd:simpleType>
    </xsd:element>
    <xsd:element name="ddmField1" ma:index="26" nillable="true" ma:displayName="Laukas 1" ma:default="" ma:description="" ma:internalName="ddmField1" ma:readOnly="false">
      <xsd:simpleType>
        <xsd:restriction base="dms:Text"/>
      </xsd:simpleType>
    </xsd:element>
    <xsd:element name="ddmField2" ma:index="27" nillable="true" ma:displayName="Laukas 2" ma:internalName="ddmField2">
      <xsd:simpleType>
        <xsd:restriction base="dms:Text">
          <xsd:maxLength value="255"/>
        </xsd:restriction>
      </xsd:simpleType>
    </xsd:element>
    <xsd:element name="ddmField3" ma:index="28" nillable="true" ma:displayName="Laukas 3" ma:default="" ma:description="" ma:internalName="ddmField3" ma:readOnly="false">
      <xsd:simpleType>
        <xsd:restriction base="dms:Text"/>
      </xsd:simpleType>
    </xsd:element>
    <xsd:element name="ddmField4" ma:index="29" nillable="true" ma:displayName="Laukas 4" ma:default="" ma:description="" ma:internalName="ddmField4" ma:readOnly="false">
      <xsd:simpleType>
        <xsd:restriction base="dms:Text"/>
      </xsd:simpleType>
    </xsd:element>
    <xsd:element name="ddmField5" ma:index="30" nillable="true" ma:displayName="Laukas 5" ma:default="" ma:description="" ma:internalName="ddmField5" ma:readOnly="false">
      <xsd:simpleType>
        <xsd:restriction base="dms:Text"/>
      </xsd:simpleType>
    </xsd:element>
    <xsd:element name="ddmField6" ma:index="31" nillable="true" ma:displayName="Laukas 6" ma:default="" ma:description="" ma:internalName="ddmField6" ma:readOnly="false">
      <xsd:simpleType>
        <xsd:restriction base="dms:Text"/>
      </xsd:simpleType>
    </xsd:element>
    <xsd:element name="ddmField7" ma:index="32" nillable="true" ma:displayName="Laukas 7" ma:default="" ma:description="" ma:internalName="ddmField7" ma:readOnly="false">
      <xsd:simpleType>
        <xsd:restriction base="dms:Text"/>
      </xsd:simpleType>
    </xsd:element>
    <xsd:element name="ddmField8" ma:index="33" nillable="true" ma:displayName="Laukas 8" ma:default="" ma:description="" ma:internalName="ddmField8" ma:readOnly="false">
      <xsd:simpleType>
        <xsd:restriction base="dms:Text"/>
      </xsd:simpleType>
    </xsd:element>
    <xsd:element name="ddmField9" ma:index="34" nillable="true" ma:displayName="Laukas 9" ma:default="" ma:description="" ma:internalName="ddmField9" ma:readOnly="false">
      <xsd:simpleType>
        <xsd:restriction base="dms:Text"/>
      </xsd:simpleType>
    </xsd:element>
    <xsd:element name="ddmField10" ma:index="35" nillable="true" ma:displayName="Laukas 10" ma:default="" ma:description="" ma:internalName="ddmField10" ma:readOnly="false">
      <xsd:simpleType>
        <xsd:restriction base="dms:Text"/>
      </xsd:simpleType>
    </xsd:element>
    <xsd:element name="ddmField11" ma:index="36" nillable="true" ma:displayName="Laukas 11" ma:default="" ma:description="" ma:internalName="ddmField11" ma:readOnly="false">
      <xsd:simpleType>
        <xsd:restriction base="dms:Text"/>
      </xsd:simpleType>
    </xsd:element>
    <xsd:element name="ddmField12" ma:index="37" nillable="true" ma:displayName="Laukas 12" ma:default="" ma:description="" ma:internalName="ddmField12" ma:readOnly="false">
      <xsd:simpleType>
        <xsd:restriction base="dms:Text"/>
      </xsd:simpleType>
    </xsd:element>
    <xsd:element name="ddmField13" ma:index="38" nillable="true" ma:displayName="Laukas 13" ma:default="" ma:description="" ma:internalName="ddmField13" ma:readOnly="false">
      <xsd:simpleType>
        <xsd:restriction base="dms:Text"/>
      </xsd:simpleType>
    </xsd:element>
    <xsd:element name="ddmField14" ma:index="39" nillable="true" ma:displayName="Laukas 14" ma:default="" ma:description="" ma:internalName="ddmField14" ma:readOnly="false">
      <xsd:simpleType>
        <xsd:restriction base="dms:Text"/>
      </xsd:simpleType>
    </xsd:element>
    <xsd:element name="ddmField15" ma:index="40" nillable="true" ma:displayName="Laukas 15" ma:default="" ma:description="" ma:internalName="ddmField15" ma:readOnly="false">
      <xsd:simpleType>
        <xsd:restriction base="dms:Text"/>
      </xsd:simpleType>
    </xsd:element>
    <xsd:element name="ddmField16" ma:index="41" nillable="true" ma:displayName="Laukas 16" ma:default="" ma:description="" ma:internalName="ddmField16" ma:readOnly="false">
      <xsd:simpleType>
        <xsd:restriction base="dms:Text"/>
      </xsd:simpleType>
    </xsd:element>
    <xsd:element name="ddmField17" ma:index="42" nillable="true" ma:displayName="Laukas 17" ma:default="" ma:description="" ma:internalName="ddmField17" ma:readOnly="false">
      <xsd:simpleType>
        <xsd:restriction base="dms:Text"/>
      </xsd:simpleType>
    </xsd:element>
    <xsd:element name="ddmField18" ma:index="43" nillable="true" ma:displayName="Laukas 18" ma:default="" ma:description="" ma:internalName="ddmField18" ma:readOnly="false">
      <xsd:simpleType>
        <xsd:restriction base="dms:Text"/>
      </xsd:simpleType>
    </xsd:element>
    <xsd:element name="ddmField19" ma:index="44" nillable="true" ma:displayName="Laukas 19" ma:default="" ma:description="" ma:internalName="ddmField19" ma:readOnly="false">
      <xsd:simpleType>
        <xsd:restriction base="dms:Text"/>
      </xsd:simpleType>
    </xsd:element>
    <xsd:element name="ddmField20" ma:index="45" nillable="true" ma:displayName="Laukas 20" ma:default="" ma:description="" ma:internalName="ddmField20" ma:readOnly="false">
      <xsd:simpleType>
        <xsd:restriction base="dms:Text"/>
      </xsd:simpleType>
    </xsd:element>
    <xsd:element name="ddmField21" ma:index="46" nillable="true" ma:displayName="Laukas 21" ma:default="" ma:description="" ma:internalName="ddmField21" ma:readOnly="false">
      <xsd:simpleType>
        <xsd:restriction base="dms:Text"/>
      </xsd:simpleType>
    </xsd:element>
    <xsd:element name="ddmField22" ma:index="47" nillable="true" ma:displayName="Laukas 22" ma:default="" ma:description="" ma:internalName="ddmField22" ma:readOnly="false">
      <xsd:simpleType>
        <xsd:restriction base="dms:Text"/>
      </xsd:simpleType>
    </xsd:element>
    <xsd:element name="ddmField23" ma:index="48" nillable="true" ma:displayName="Laukas 23" ma:default="" ma:description="" ma:internalName="ddmField23" ma:readOnly="false">
      <xsd:simpleType>
        <xsd:restriction base="dms:Text"/>
      </xsd:simpleType>
    </xsd:element>
    <xsd:element name="ddmField24" ma:index="49" nillable="true" ma:displayName="Laukas 24" ma:default="" ma:description="" ma:internalName="ddmField24" ma:readOnly="false">
      <xsd:simpleType>
        <xsd:restriction base="dms:Text"/>
      </xsd:simpleType>
    </xsd:element>
    <xsd:element name="ddmField25" ma:index="50" nillable="true" ma:displayName="Laukas 25" ma:default="" ma:description="" ma:internalName="ddmField25" ma:readOnly="false">
      <xsd:simpleType>
        <xsd:restriction base="dms:Text"/>
      </xsd:simpleType>
    </xsd:element>
    <xsd:element name="ddmDocTypeID" ma:index="51" nillable="true" ma:displayName="Dokumento rūšies ID" ma:default="" ma:description="" ma:internalName="ddmDocTypeID" ma:readOnly="false">
      <xsd:simpleType>
        <xsd:restriction base="dms:Text"/>
      </xsd:simpleType>
    </xsd:element>
    <xsd:element name="ddmDocTypeName" ma:index="52" nillable="true" ma:displayName="Dokumento rūšis" ma:default="" ma:description="" ma:internalName="ddmDocTypeName" ma:readOnly="false">
      <xsd:simpleType>
        <xsd:restriction base="dms:Text"/>
      </xsd:simpleType>
    </xsd:element>
    <xsd:element name="ddmInitRequired" ma:index="53" nillable="true" ma:displayName="Iniciavimo procesas" ma:default="" ma:description="" ma:internalName="ddmInitRequired" ma:readOnly="false">
      <xsd:simpleType>
        <xsd:restriction base="dms:Number"/>
      </xsd:simpleType>
    </xsd:element>
    <xsd:element name="ddmStandardFieldsConfig" ma:index="54" nillable="true" ma:displayName="Standartinių laukų konfigūracija" ma:default="" ma:description="" ma:internalName="ddmStandardFieldsConfig" ma:readOnly="false">
      <xsd:simpleType>
        <xsd:restriction base="dms:Note"/>
      </xsd:simpleType>
    </xsd:element>
    <xsd:element name="ddmDocSubjectFormula" ma:index="55" nillable="true" ma:displayName="Dokumento pavadinimo formulė" ma:default="" ma:description="" ma:internalName="ddmDocSubjectFormula" ma:readOnly="false">
      <xsd:simpleType>
        <xsd:restriction base="dms:Note"/>
      </xsd:simpleType>
    </xsd:element>
    <xsd:element name="DocSubject" ma:index="56" nillable="true" ma:displayName="Dokumento pavadinimas" ma:default="" ma:description="" ma:internalName="DocSubject" ma:readOnly="false">
      <xsd:simpleType>
        <xsd:restriction base="dms:Text"/>
      </xsd:simpleType>
    </xsd:element>
    <xsd:element name="DocDate" ma:index="57" nillable="true" ma:displayName="Dokumento data" ma:default="" ma:description="" ma:format="DateOnly" ma:internalName="DocDate" ma:readOnly="false">
      <xsd:simpleType>
        <xsd:restriction base="dms:DateTime"/>
      </xsd:simpleType>
    </xsd:element>
    <xsd:element name="OSWFMailFields" ma:index="58" nillable="true" ma:displayName="Konfigūracija (JSON)" ma:default="" ma:description="" ma:internalName="OSWFMailFields" ma:readOnly="false">
      <xsd:simpleType>
        <xsd:restriction base="dms:Note"/>
      </xsd:simpleType>
    </xsd:element>
    <xsd:element name="ddmApprovalWF" ma:index="62" nillable="true" ma:displayName="Derinimo procesas" ma:default="" ma:description="" ma:internalName="ddmApprovalWF" ma:readOnly="false">
      <xsd:simpleType>
        <xsd:restriction base="dms:Note"/>
      </xsd:simpleType>
    </xsd:element>
    <xsd:element name="DocExtraContactData" ma:index="63" nillable="true" ma:displayName="Papildoma kontaktinė informacija" ma:internalName="DocExtraContactData">
      <xsd:simpleType>
        <xsd:restriction base="dms:Text">
          <xsd:maxLength value="255"/>
        </xsd:restriction>
      </xsd:simpleType>
    </xsd:element>
    <xsd:element name="DocTotalPages" ma:index="64" nillable="true" ma:displayName="Lapų skaičius" ma:internalName="DocTotalPages" ma:percentage="FALSE">
      <xsd:simpleType>
        <xsd:restriction base="dms:Number"/>
      </xsd:simpleType>
    </xsd:element>
    <xsd:element name="DocDispatchMethod" ma:index="65" nillable="true" ma:displayName="Išsiuntimo būdas" ma:format="Dropdown" ma:internalName="DocDispatchMethod">
      <xsd:simpleType>
        <xsd:restriction base="dms:Choice">
          <xsd:enumeration value="Elektroninė ginčių nagrinėjimo sistema"/>
          <xsd:enumeration value="Registruotas nepirmenybinis paštas"/>
          <xsd:enumeration value="Registruotas pirmenybinis paštas"/>
          <xsd:enumeration value="Paprastas paštas"/>
          <xsd:enumeration value="Kurjeris"/>
          <xsd:enumeration value="El. paštas"/>
          <xsd:enumeration value="E. pristatymas"/>
          <xsd:enumeration value="Faksas"/>
          <xsd:enumeration value="Kitas"/>
        </xsd:restriction>
      </xsd:simpleType>
    </xsd:element>
    <xsd:element name="IsConfidential" ma:index="66" nillable="true" ma:displayName="Konfidencialus" ma:default="0" ma:internalName="IsConfidential">
      <xsd:simpleType>
        <xsd:restriction base="dms:Boolean"/>
      </xsd:simpleType>
    </xsd:element>
    <xsd:element name="ExternalRecipients" ma:index="67" nillable="true" ma:displayName="Adresatas" ma:internalName="ExternalRecipients">
      <xsd:simpleType>
        <xsd:restriction base="dms:Text">
          <xsd:maxLength value="255"/>
        </xsd:restriction>
      </xsd:simpleType>
    </xsd:element>
    <xsd:element name="DocSigner" ma:index="68" nillable="true" ma:displayName="Pasirašantis asmuo" ma:internalName="DocSigner">
      <xsd:simpleType>
        <xsd:restriction base="dms:Text">
          <xsd:maxLength value="255"/>
        </xsd:restriction>
      </xsd:simpleType>
    </xsd:element>
    <xsd:element name="WFParticipants" ma:index="69" nillable="true" ma:displayName="Dalyviai patvirtinę užd." ma:description="" ma:internalName="WFParticipants" ma:readOnly="false">
      <xsd:simpleType>
        <xsd:restriction base="dms:Text"/>
      </xsd:simpleType>
    </xsd:element>
    <xsd:element name="WFParticRejected" ma:index="70" nillable="true" ma:displayName="Dalyviai atšaukę užd." ma:description="" ma:internalName="WFParticRejected" ma:readOnly="false">
      <xsd:simpleType>
        <xsd:restriction base="dms:Text"/>
      </xsd:simpleType>
    </xsd:element>
    <xsd:element name="DocType" ma:index="71" nillable="true" ma:displayName="Rūšis" ma:internalName="DocType">
      <xsd:simpleType>
        <xsd:restriction base="dms:Text">
          <xsd:maxLength value="255"/>
        </xsd:restriction>
      </xsd:simpleType>
    </xsd:element>
    <xsd:element name="DocMeetDepartments" ma:index="72" nillable="true" ma:displayName="Susipažinimui (padaliniai)" ma:description="" ma:list="f484d93c-9e7c-452b-b1dd-a93ae89ee75b" ma:internalName="DocMeetDepartments" ma:showField="sync_Title" ma:web="3ee9de94-2651-4ccf-9395-52b20b10749f">
      <xsd:simpleType>
        <xsd:restriction base="dms:Unknown"/>
      </xsd:simpleType>
    </xsd:element>
    <xsd:element name="DocMeetGroups" ma:index="73" nillable="true" ma:displayName="Susipažinimui (grupės)" ma:description="" ma:list="1a9b4ea0-dfd6-4502-a241-cce7f8bdc01b" ma:internalName="DocMeetGroups" ma:showField="sync_Title" ma:web="3ee9de94-2651-4ccf-9395-52b20b10749f">
      <xsd:simpleType>
        <xsd:restriction base="dms:Unknown"/>
      </xsd:simpleType>
    </xsd:element>
    <xsd:element name="DocMeetPersons" ma:index="74" nillable="true" ma:displayName="Susipažinimui (asmenys)" ma:description="" ma:list="b84c0774-dd35-43f3-98dd-d7f3146670cd" ma:internalName="DocMeetPersons" ma:showField="sync_Title" ma:web="3ee9de94-2651-4ccf-9395-52b20b10749f">
      <xsd:simpleType>
        <xsd:restriction base="dms:Unknown"/>
      </xsd:simpleType>
    </xsd:element>
    <xsd:element name="DocStatus1" ma:index="75" nillable="true" ma:displayName="Būklė" ma:default="Aktuali redakcija" ma:description="" ma:format="Dropdown" ma:internalName="DocStatus1">
      <xsd:simpleType>
        <xsd:restriction base="dms:Choice">
          <xsd:enumeration value="Aktuali redakcija"/>
          <xsd:enumeration value="Negalioja"/>
        </xsd:restriction>
      </xsd:simpleType>
    </xsd:element>
    <xsd:element name="DocValidUntil" ma:index="76" nillable="true" ma:displayName="Galioja iki" ma:default="" ma:description="" ma:format="DateOnly" ma:internalName="DocValidUntil" ma:readOnly="false">
      <xsd:simpleType>
        <xsd:restriction base="dms:DateTime"/>
      </xsd:simpleType>
    </xsd:element>
    <xsd:element name="DocValidFrom" ma:index="77" nillable="true" ma:displayName="Galioja nuo" ma:default="" ma:description="" ma:format="DateOnly" ma:internalName="DocValidFrom" ma:readOnly="false">
      <xsd:simpleType>
        <xsd:restriction base="dms:DateTime"/>
      </xsd:simpleType>
    </xsd:element>
    <xsd:element name="ddmItemSaved" ma:index="79" nillable="true" ma:displayName="ItemSaved" ma:default="" ma:description="" ma:internalName="ddmItemSaved" ma:readOnly="false">
      <xsd:simpleType>
        <xsd:restriction base="dms:Text"/>
      </xsd:simpleType>
    </xsd:element>
    <xsd:element name="Aprasymas" ma:index="80" nillable="true" ma:displayName="Aprašymas" ma:internalName="Aprasymas">
      <xsd:simpleType>
        <xsd:restriction base="dms:Note"/>
      </xsd:simpleType>
    </xsd:element>
    <xsd:element name="ddmExtenderJs" ma:index="81" nillable="true" ma:displayName="Plėtinių JS failo URL" ma:description="" ma:internalName="ddmExtenderJs" ma:readOnly="false">
      <xsd:simpleType>
        <xsd:restriction base="dms:Text"/>
      </xsd:simpleType>
    </xsd:element>
    <xsd:element name="ddmUsersText1" ma:index="82" nillable="true" ma:displayName="Vartotojai Text 1" ma:internalName="ddmUsersText1">
      <xsd:simpleType>
        <xsd:restriction base="dms:Note"/>
      </xsd:simpleType>
    </xsd:element>
    <xsd:element name="ddmUsersText2" ma:index="83" nillable="true" ma:displayName="Vartotojai Text 2" ma:internalName="ddmUsersText2">
      <xsd:simpleType>
        <xsd:restriction base="dms:Note"/>
      </xsd:simpleType>
    </xsd:element>
    <xsd:element name="ddmUsersText3" ma:index="84" nillable="true" ma:displayName="Vartotojai Text 3" ma:internalName="ddmUsersText3">
      <xsd:simpleType>
        <xsd:restriction base="dms:Note"/>
      </xsd:simpleType>
    </xsd:element>
    <xsd:element name="ddmUsersText4" ma:index="85" nillable="true" ma:displayName="Vartotojai Text 4" ma:internalName="ddmUsersText4">
      <xsd:simpleType>
        <xsd:restriction base="dms:Note"/>
      </xsd:simpleType>
    </xsd:element>
    <xsd:element name="ddmUsersText5" ma:index="86" nillable="true" ma:displayName="Vartotojai Text 5" ma:internalName="ddmUsersText5">
      <xsd:simpleType>
        <xsd:restriction base="dms:Note"/>
      </xsd:simpleType>
    </xsd:element>
    <xsd:element name="ddmDocID" ma:index="88" nillable="true" ma:displayName="Derinamo dokumento ID" ma:default="" ma:description="" ma:internalName="ddmDocID">
      <xsd:simpleType>
        <xsd:restriction base="dms:Number"/>
      </xsd:simpleType>
    </xsd:element>
    <xsd:element name="DocOwner" ma:index="94" nillable="true" ma:displayName="Dokumento savininkas" ma:internalName="DocOwner">
      <xsd:simpleType>
        <xsd:restriction base="dms:Text">
          <xsd:maxLength value="255"/>
        </xsd:restriction>
      </xsd:simpleType>
    </xsd:element>
    <xsd:element name="WFParticipantsKoresp" ma:index="95" nillable="true" ma:displayName="Dalyviai patvirtinę užduotį koresp." ma:internalName="WFParticipantsKoresp">
      <xsd:simpleType>
        <xsd:restriction base="dms:Text">
          <xsd:maxLength value="255"/>
        </xsd:restriction>
      </xsd:simpleType>
    </xsd:element>
    <xsd:element name="CrossLinkIcon" ma:index="96" nillable="true" ma:displayName="Nuorodų piktograma" ma:internalName="CrossLinkIcon">
      <xsd:simpleType>
        <xsd:restriction base="dms:Unknown"/>
      </xsd:simpleType>
    </xsd:element>
    <xsd:element name="WFCurrent" ma:index="97" nillable="true" ma:displayName="Yra pas" ma:default="" ma:description="" ma:SharePointGroup="0" ma:internalName="WFCurre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s" ma:index="102" nillable="true" ma:displayName="Approvers" ma:internalName="Approvers">
      <xsd:simpleType>
        <xsd:restriction base="dms:Note"/>
      </xsd:simpleType>
    </xsd:element>
    <xsd:element name="LastApproveDate" ma:index="103" nillable="true" ma:displayName="LastApproveDate" ma:format="DateOnly" ma:internalName="LastApproveDate">
      <xsd:simpleType>
        <xsd:restriction base="dms:DateTime"/>
      </xsd:simpleType>
    </xsd:element>
    <xsd:element name="ApproveDate" ma:index="104" nillable="true" ma:displayName="ApproveDate" ma:internalName="ApproveDate">
      <xsd:simpleType>
        <xsd:restriction base="dms:Note">
          <xsd:maxLength value="255"/>
        </xsd:restriction>
      </xsd:simpleType>
    </xsd:element>
    <xsd:element name="DocRegDate" ma:index="105" nillable="true" ma:displayName="Registravimo data" ma:format="DateOnly" ma:internalName="DocRegDate">
      <xsd:simpleType>
        <xsd:restriction base="dms:DateTime"/>
      </xsd:simpleType>
    </xsd:element>
    <xsd:element name="Regionas" ma:index="108" nillable="true" ma:displayName="Regionas" ma:internalName="Regionas">
      <xsd:simpleType>
        <xsd:restriction base="dms:Text">
          <xsd:maxLength value="255"/>
        </xsd:restriction>
      </xsd:simpleType>
    </xsd:element>
    <xsd:element name="AtsData" ma:index="109" nillable="true" ma:displayName="Atsakymo data" ma:format="DateOnly" ma:internalName="AtsData">
      <xsd:simpleType>
        <xsd:restriction base="dms:DateTime"/>
      </xsd:simpleType>
    </xsd:element>
    <xsd:element name="AtsAsmuo" ma:index="110" nillable="true" ma:displayName="Atsakingas asmuo" ma:internalName="AtsAsmuo">
      <xsd:simpleType>
        <xsd:restriction base="dms:Text">
          <xsd:maxLength value="255"/>
        </xsd:restriction>
      </xsd:simpleType>
    </xsd:element>
    <xsd:element name="Biudzetas" ma:index="111" nillable="true" ma:displayName="Biudžetas" ma:internalName="Biudzetas">
      <xsd:simpleType>
        <xsd:restriction base="dms:Text">
          <xsd:maxLength value="255"/>
        </xsd:restriction>
      </xsd:simpleType>
    </xsd:element>
    <xsd:element name="Institucija" ma:index="112" nillable="true" ma:displayName="Institucija" ma:internalName="Institucija">
      <xsd:simpleType>
        <xsd:restriction base="dms:Text">
          <xsd:maxLength value="255"/>
        </xsd:restriction>
      </xsd:simpleType>
    </xsd:element>
    <xsd:element name="Kompensacija" ma:index="113" nillable="true" ma:displayName="Kompensacija" ma:internalName="Kompensacija">
      <xsd:simpleType>
        <xsd:restriction base="dms:Text">
          <xsd:maxLength value="255"/>
        </xsd:restriction>
      </xsd:simpleType>
    </xsd:element>
    <xsd:element name="KitiSkundai" ma:index="114" nillable="true" ma:displayName="Kiti skundai" ma:internalName="KitiSkundai">
      <xsd:simpleType>
        <xsd:restriction base="dms:Text">
          <xsd:maxLength value="255"/>
        </xsd:restriction>
      </xsd:simpleType>
    </xsd:element>
    <xsd:element name="KompensData" ma:index="115" nillable="true" ma:displayName="Kompensacijos data" ma:format="DateOnly" ma:internalName="KompensData">
      <xsd:simpleType>
        <xsd:restriction base="dms:DateTime"/>
      </xsd:simpleType>
    </xsd:element>
    <xsd:element name="KontaktInfo" ma:index="116" nillable="true" ma:displayName="Kontaktiniai duomenys" ma:description="Pareiškėjo tel. Nr., adresas, el. paštas" ma:internalName="KontaktInfo">
      <xsd:simpleType>
        <xsd:restriction base="dms:Text">
          <xsd:maxLength value="255"/>
        </xsd:restriction>
      </xsd:simpleType>
    </xsd:element>
    <xsd:element name="Pagristas" ma:index="117" nillable="true" ma:displayName="Pagrįstas" ma:internalName="Pagristas">
      <xsd:simpleType>
        <xsd:restriction base="dms:Text">
          <xsd:maxLength value="255"/>
        </xsd:restriction>
      </xsd:simpleType>
    </xsd:element>
    <xsd:element name="Pareiskejas" ma:index="118" nillable="true" ma:displayName="Pareiškėjas" ma:internalName="Pareiskejas">
      <xsd:simpleType>
        <xsd:restriction base="dms:Text">
          <xsd:maxLength value="255"/>
        </xsd:restriction>
      </xsd:simpleType>
    </xsd:element>
    <xsd:element name="Paslauga" ma:index="119" nillable="true" ma:displayName="Paslauga" ma:internalName="Paslauga">
      <xsd:simpleType>
        <xsd:restriction base="dms:Text">
          <xsd:maxLength value="255"/>
        </xsd:restriction>
      </xsd:simpleType>
    </xsd:element>
    <xsd:element name="PaslaugosPav" ma:index="120" nillable="true" ma:displayName="Paslaugos pavadinimas" ma:internalName="PaslaugosPav">
      <xsd:simpleType>
        <xsd:restriction base="dms:Text">
          <xsd:maxLength value="255"/>
        </xsd:restriction>
      </xsd:simpleType>
    </xsd:element>
    <xsd:element name="SaskNr" ma:index="121" nillable="true" ma:displayName="Sąskaitos Nr." ma:description="Sąskaitos numeris žalos išmokėjimui" ma:internalName="SaskNr">
      <xsd:simpleType>
        <xsd:restriction base="dms:Text">
          <xsd:maxLength value="255"/>
        </xsd:restriction>
      </xsd:simpleType>
    </xsd:element>
    <xsd:element name="SiuntosNr" ma:index="122" nillable="true" ma:displayName="Siuntos Nr." ma:internalName="SiuntosNr">
      <xsd:simpleType>
        <xsd:restriction base="dms:Text">
          <xsd:maxLength value="255"/>
        </xsd:restriction>
      </xsd:simpleType>
    </xsd:element>
    <xsd:element name="SkundoBudas" ma:index="123" nillable="true" ma:displayName="Skundo pateikimo būdas" ma:internalName="SkundoBudas">
      <xsd:simpleType>
        <xsd:restriction base="dms:Text">
          <xsd:maxLength value="255"/>
        </xsd:restriction>
      </xsd:simpleType>
    </xsd:element>
    <xsd:element name="SkundoData" ma:index="124" nillable="true" ma:displayName="Skundo pateikimo data" ma:format="DateOnly" ma:internalName="SkundoData">
      <xsd:simpleType>
        <xsd:restriction base="dms:DateTime"/>
      </xsd:simpleType>
    </xsd:element>
    <xsd:element name="Vykdytojas" ma:index="125" nillable="true" ma:displayName="Priskirtas vykdyti" ma:internalName="Vykdytojas">
      <xsd:simpleType>
        <xsd:restriction base="dms:Text">
          <xsd:maxLength value="255"/>
        </xsd:restriction>
      </xsd:simpleType>
    </xsd:element>
    <xsd:element name="SalinimoVeiksmai" ma:index="126" nillable="true" ma:displayName="Skundo priežasčių šalinimo veiksmai" ma:internalName="SalinimoVeiksmai">
      <xsd:simpleType>
        <xsd:restriction base="dms:Text">
          <xsd:maxLength value="255"/>
        </xsd:restriction>
      </xsd:simpleType>
    </xsd:element>
    <xsd:element name="Priezastis" ma:index="127" nillable="true" ma:displayName="Skundo priežastis" ma:internalName="Priezastis">
      <xsd:simpleType>
        <xsd:restriction base="dms:Text">
          <xsd:maxLength value="255"/>
        </xsd:restriction>
      </xsd:simpleType>
    </xsd:element>
    <xsd:element name="Saltinis" ma:index="128" nillable="true" ma:displayName="Skundo šaltinis" ma:internalName="Saltinis">
      <xsd:simpleType>
        <xsd:restriction base="dms:Text">
          <xsd:maxLength value="255"/>
        </xsd:restriction>
      </xsd:simpleType>
    </xsd:element>
    <xsd:element name="Sprendimas" ma:index="129" nillable="true" ma:displayName="Sprendimas" ma:internalName="Sprendimas">
      <xsd:simpleType>
        <xsd:restriction base="dms:Note">
          <xsd:maxLength value="255"/>
        </xsd:restriction>
      </xsd:simpleType>
    </xsd:element>
    <xsd:element name="Esme" ma:index="130" nillable="true" ma:displayName="Skundo esmė" ma:internalName="Esme">
      <xsd:simpleType>
        <xsd:restriction base="dms:Note">
          <xsd:maxLength value="255"/>
        </xsd:restriction>
      </xsd:simpleType>
    </xsd:element>
    <xsd:element name="PaslauguTipas" ma:index="131" nillable="true" ma:displayName="Paslaugų tipas" ma:internalName="PaslauguTipas">
      <xsd:simpleType>
        <xsd:restriction base="dms:Text">
          <xsd:maxLength value="255"/>
        </xsd:restriction>
      </xsd:simpleType>
    </xsd:element>
    <xsd:element name="Nuotrauka" ma:index="132" nillable="true" ma:displayName="Nuotrauka" ma:format="Hyperlink" ma:internalName="Nuotrauka">
      <xsd:complexType>
        <xsd:complexContent>
          <xsd:extension base="dms:URL">
            <xsd:sequence>
              <xsd:element name="Url" type="dms:ValidUrl" minOccurs="0" nillable="true"/>
              <xsd:element name="Description" type="xsd:string" nillable="true"/>
            </xsd:sequence>
          </xsd:extension>
        </xsd:complexContent>
      </xsd:complexType>
    </xsd:element>
    <xsd:element name="AtsTrukme" ma:index="135" nillable="true" ma:displayName="Atsakymo trukmė" ma:internalName="AtsTrukme">
      <xsd:simpleType>
        <xsd:restriction base="dms:Text">
          <xsd:maxLength value="255"/>
        </xsd:restriction>
      </xsd:simpleType>
    </xsd:element>
    <xsd:element name="EtatoTipas" ma:index="138" nillable="true" ma:displayName="Etato tipas" ma:internalName="EtatoTipas">
      <xsd:simpleType>
        <xsd:restriction base="dms:Text">
          <xsd:maxLength value="255"/>
        </xsd:restriction>
      </xsd:simpleType>
    </xsd:element>
    <xsd:element name="ddmUsers6" ma:index="139" nillable="true" ma:displayName="Vartotojai 6" ma:list="UserInfo" ma:SharePointGroup="0" ma:internalName="ddmUsers6"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SkaitytojuGrupe" ma:index="142" nillable="true" ma:displayName="Dokumentų skaitytojai" ma:list="UserInfo" ma:SearchPeopleOnly="false" ma:SharePointGroup="0" ma:internalName="DokSkaitytojuGrup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FieldA" ma:index="145" nillable="true" ma:displayName="ddmFieldA" ma:internalName="ddmFieldA">
      <xsd:simpleType>
        <xsd:restriction base="dms:Note"/>
      </xsd:simpleType>
    </xsd:element>
    <xsd:element name="ValstNr" ma:index="147" nillable="true" ma:displayName="Valstybinis Nr." ma:internalName="ValstNr">
      <xsd:simpleType>
        <xsd:restriction base="dms:Text">
          <xsd:maxLength value="255"/>
        </xsd:restriction>
      </xsd:simpleType>
    </xsd:element>
    <xsd:element name="MokymuInfo" ma:index="149" nillable="true" ma:displayName="MokymuInfo" ma:internalName="MokymuInfo">
      <xsd:simpleType>
        <xsd:restriction base="dms:Text">
          <xsd:maxLength value="255"/>
        </xsd:restriction>
      </xsd:simpleType>
    </xsd:element>
    <xsd:element name="MokymuVieta" ma:index="151" nillable="true" ma:displayName="Mokymų vieta" ma:internalName="MokymuVieta">
      <xsd:simpleType>
        <xsd:restriction base="dms:Note">
          <xsd:maxLength value="255"/>
        </xsd:restriction>
      </xsd:simpleType>
    </xsd:element>
    <xsd:element name="RouteType" ma:index="152" nillable="true" ma:displayName="Maršruto tipas" ma:internalName="RouteType">
      <xsd:simpleType>
        <xsd:restriction base="dms:Text">
          <xsd:maxLength value="255"/>
        </xsd:restriction>
      </xsd:simpleType>
    </xsd:element>
    <xsd:element name="ddmUsersText11" ma:index="173" nillable="true" ma:displayName="ddmUsersText1" ma:internalName="ddmUsersText11">
      <xsd:simpleType>
        <xsd:restriction base="dms:Text">
          <xsd:maxLength value="255"/>
        </xsd:restriction>
      </xsd:simpleType>
    </xsd:element>
    <xsd:element name="ddmUsersText21" ma:index="174" nillable="true" ma:displayName="ddmUsersText2" ma:internalName="ddmUsersText21">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f06d3a-9d71-4214-92f4-2f1b352d2f9e" elementFormDefault="qualified">
    <xsd:import namespace="http://schemas.microsoft.com/office/2006/documentManagement/types"/>
    <xsd:import namespace="http://schemas.microsoft.com/office/infopath/2007/PartnerControls"/>
    <xsd:element name="DocPersons" ma:index="61" nillable="true" ma:displayName="Asmenys" ma:list="b84c0774-dd35-43f3-98dd-d7f3146670cd" ma:internalName="DocPersons" ma:showField="sync_Title" ma:web="3ee9de94-2651-4ccf-9395-52b20b10749f">
      <xsd:simpleType>
        <xsd:restriction base="dms:Unknown"/>
      </xsd:simpleType>
    </xsd:element>
    <xsd:element name="DocObject" ma:index="90" nillable="true" ma:displayName="Dokumento objektas" ma:internalName="DocObject">
      <xsd:simpleType>
        <xsd:restriction base="dms:Text">
          <xsd:maxLength value="255"/>
        </xsd:restriction>
      </xsd:simpleType>
    </xsd:element>
    <xsd:element name="RmndrTerm" ma:index="91" nillable="true" ma:displayName="Priminimo terminas" ma:decimals="0" ma:internalName="RmndrTerm" ma:percentage="FALSE">
      <xsd:simpleType>
        <xsd:restriction base="dms:Number"/>
      </xsd:simpleType>
    </xsd:element>
    <xsd:element name="DocDateChangeID" ma:index="92" nillable="true" ma:displayName="Dokumento datos keitimo ID" ma:description="Naudojamas dokumento datos keitimui" ma:internalName="DocDateChangeID">
      <xsd:simpleType>
        <xsd:restriction base="dms:Text">
          <xsd:maxLength value="255"/>
        </xsd:restriction>
      </xsd:simpleType>
    </xsd:element>
    <xsd:element name="Tvirtintojai" ma:index="98" nillable="true" ma:displayName="Tvirtintojai" ma:list="UserInfo" ma:SharePointGroup="0" ma:internalName="Tvirt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siraso" ma:index="99" nillable="true" ma:displayName="Pasirašo" ma:list="UserInfo" ma:SharePointGroup="0" ma:internalName="Pasira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rintojai" ma:index="100" nillable="true" ma:displayName="Derintojai" ma:list="UserInfo" ma:SharePointGroup="0" ma:internalName="Der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resatai2" ma:index="101" nillable="true" ma:displayName="Adresatai2" ma:list="0614295c-e951-49f9-954e-88cede5e368b" ma:internalName="Adresatai2" ma:showField="sync_Title" ma:web="3ee9de94-2651-4ccf-9395-52b20b10749f">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TaskDueDate" ma:index="133" nillable="true" ma:displayName="Terminas" ma:format="DateOnly" ma:internalName="TaskDu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EA7E30-87E2-4560-BBB3-C52E556DE2CA}">
  <ds:schemaRefs>
    <ds:schemaRef ds:uri="http://schemas.microsoft.com/sharepoint/v3/fields"/>
    <ds:schemaRef ds:uri="http://schemas.openxmlformats.org/package/2006/metadata/core-properties"/>
    <ds:schemaRef ds:uri="http://purl.org/dc/elements/1.1/"/>
    <ds:schemaRef ds:uri="b1f06d3a-9d71-4214-92f4-2f1b352d2f9e"/>
    <ds:schemaRef ds:uri="http://www.w3.org/XML/1998/namespace"/>
    <ds:schemaRef ds:uri="http://schemas.microsoft.com/office/2006/metadata/properties"/>
    <ds:schemaRef ds:uri="http://purl.org/dc/terms/"/>
    <ds:schemaRef ds:uri="http://schemas.microsoft.com/sharepoint/v3"/>
    <ds:schemaRef ds:uri="http://schemas.microsoft.com/office/2006/documentManagement/types"/>
    <ds:schemaRef ds:uri="http://schemas.microsoft.com/office/infopath/2007/PartnerControls"/>
    <ds:schemaRef ds:uri="3ee9de94-2651-4ccf-9395-52b20b10749f"/>
    <ds:schemaRef ds:uri="http://purl.org/dc/dcmitype/"/>
  </ds:schemaRefs>
</ds:datastoreItem>
</file>

<file path=customXml/itemProps2.xml><?xml version="1.0" encoding="utf-8"?>
<ds:datastoreItem xmlns:ds="http://schemas.openxmlformats.org/officeDocument/2006/customXml" ds:itemID="{BE6DA7E2-7B57-4CBA-87B4-013BC43B4231}">
  <ds:schemaRefs>
    <ds:schemaRef ds:uri="http://schemas.microsoft.com/sharepoint/v3/contenttype/forms"/>
  </ds:schemaRefs>
</ds:datastoreItem>
</file>

<file path=customXml/itemProps3.xml><?xml version="1.0" encoding="utf-8"?>
<ds:datastoreItem xmlns:ds="http://schemas.openxmlformats.org/officeDocument/2006/customXml" ds:itemID="{1A00314C-A55A-4105-B911-FEEB276CCA49}">
  <ds:schemaRefs>
    <ds:schemaRef ds:uri="http://schemas.microsoft.com/office/documentsets/sharedfields"/>
  </ds:schemaRefs>
</ds:datastoreItem>
</file>

<file path=customXml/itemProps4.xml><?xml version="1.0" encoding="utf-8"?>
<ds:datastoreItem xmlns:ds="http://schemas.openxmlformats.org/officeDocument/2006/customXml" ds:itemID="{5B4D6B40-DEBC-4696-BA19-DB9C3D672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e9de94-2651-4ccf-9395-52b20b10749f"/>
    <ds:schemaRef ds:uri="b1f06d3a-9d71-4214-92f4-2f1b352d2f9e"/>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 dalis</vt:lpstr>
      <vt:lpstr>II dalis </vt:lpstr>
      <vt:lpstr>III dalis ( Kaunas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Laukienė</dc:creator>
  <cp:keywords/>
  <dc:description/>
  <cp:lastModifiedBy>Eglė Dmukauskaitė</cp:lastModifiedBy>
  <cp:revision/>
  <cp:lastPrinted>2023-05-02T09:57:34Z</cp:lastPrinted>
  <dcterms:created xsi:type="dcterms:W3CDTF">2021-12-28T12:13:50Z</dcterms:created>
  <dcterms:modified xsi:type="dcterms:W3CDTF">2023-07-25T07:04:46Z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0x010100789A280DC10E85479B6E6184454E8824004D678DC1FE14A148BE7AFF4BE0D4F40B</vt:lpwstr>
  </property>
  <property fmtid="{D5CDD505-2E9C-101B-9397-08002B2CF9AE}" pid="3" name="DocOriginatorUsr">
    <vt:lpwstr>11066</vt:lpwstr>
  </property>
  <property fmtid="{D5CDD505-2E9C-101B-9397-08002B2CF9AE}" pid="4" name="Created">
    <vt:filetime>2023-02-15T08:34:33Z</vt:filetime>
  </property>
  <property fmtid="{D5CDD505-2E9C-101B-9397-08002B2CF9AE}" pid="5"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&lt;Occured&gt;2023-02-28T11:46:57.25792+02:00&lt;/Occured&gt;_x000d_
      &lt;EventData&gt;&amp;lt;updates&amp;gt;&amp;lt;field&amp;gt;&amp;lt;name&amp;gt;WFParticipants&amp;lt;/name&amp;gt;&amp;lt;from&amp;gt; Vidas Švedas, Justinas Matulionis, Kristina Badarienė, Eimantas Lavrėnovas, Eglė Dmukauskaitė&amp;lt;/from&amp;gt;&amp;lt;to&amp;gt; Vidas Švedas, Justinas Matulionis, Kristina Badarienė, Eimantas Lavrėnovas, Eglė Dmukauskaitė, Renata Zailskė&amp;lt;/to&amp;gt;&amp;lt;/field&amp;gt;&amp;lt;/updates&amp;gt;&lt;/EventData&gt;_x000d_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&lt;Occured&gt;2023-02-28T12:01:38.0253442+02:00&lt;/Occured&gt;_x000d_
      &lt;EventData&gt;&amp;lt;updates&amp;gt;&amp;lt;field&amp;gt;&amp;lt;name&amp;gt;DocRegStatus&amp;lt;/name&amp;gt;&amp;lt;from&amp;gt;Derinamas&amp;lt;/from&amp;gt;&amp;lt;to&amp;gt;Suderintas&amp;lt;/to&amp;gt;&amp;lt;/field&amp;gt;&amp;lt;field&amp;gt;&amp;lt;name&amp;gt;WFParticipants&amp;lt;/name&amp;gt;&amp;lt;from&amp;gt; Vidas Švedas, Justinas Matulionis, Kristina Badarienė, Eimantas Lavrėnovas, Eglė Dmukauskaitė, Renata Zailskė&amp;lt;/from&amp;gt;&amp;lt;to&amp;gt; Vidas Švedas, Justinas Matulionis, Kristina Badarienė, Eimantas Lavrėnovas, Eglė Dmukauskaitė, Renata Zailskė, Eglė Dmukauskaitė&amp;lt;/to&amp;gt;&amp;lt;/field&amp;gt;&amp;lt;/updates&amp;gt;&lt;/EventData&gt;_x000d_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&lt;Occured&gt;2023-02-28T14:17:03.9318957+02:00&lt;/Occured&gt;_x000d_
      &lt;EventData&gt;&amp;lt;updates&amp;gt;&amp;lt;field&amp;gt;&amp;lt;name&amp;gt;DocRegStatus&amp;lt;/name&amp;gt;&amp;lt;from&amp;gt;Suderintas&amp;lt;/from&amp;gt;&amp;lt;to&amp;gt;Pasirašomas&amp;lt;/to&amp;gt;&amp;lt;/field&amp;gt;&amp;lt;field&amp;gt;&amp;lt;name&amp;gt;WFParticipants&amp;lt;/name&amp;gt;&amp;lt;from&amp;gt; Vidas Švedas, Justinas Matulionis, Kristina Badarienė, Eimantas Lavrėnovas, Eglė Dmukauskaitė, Renata Zailskė, Eglė Dmukauskaitė&amp;lt;/from&amp;gt;&amp;lt;to&amp;gt;&amp;lt;/to&amp;gt;&amp;lt;/field&amp;gt;&amp;lt;/updates&amp;gt;&lt;/EventData&gt;_x000d_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&lt;Occured&gt;2023-02-28T14:20:27.2604185+02:00&lt;/Occured&gt;_x000d_
      &lt;EventData&gt;&amp;lt;updates&amp;gt;&amp;lt;field&amp;gt;&amp;lt;name&amp;gt;DocDate&amp;lt;/name&amp;gt;&amp;lt;from&amp;gt;2023-02-15&amp;lt;/from&amp;gt;&amp;lt;to&amp;gt;2023-02-28&amp;lt;/to&amp;gt;&amp;lt;/field&amp;gt;&amp;lt;field&amp;gt;&amp;lt;name&amp;gt;WFParticipants&amp;lt;/name&amp;gt;&amp;lt;from&amp;gt;&amp;lt;/from&amp;gt;&amp;lt;to&amp;gt; Vidas Švedas&amp;lt;/to&amp;gt;&amp;lt;/field&amp;gt;&amp;lt;/updates&amp;gt;&lt;/EventData&gt;_x000d_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&lt;Occured&gt;2023-02-28T14:46:39.1697671+02:00&lt;/Occured&gt;_x000d_
      &lt;EventData&gt;&amp;lt;updates&amp;gt;&amp;lt;field&amp;gt;&amp;lt;name&amp;gt;WFParticipants&amp;lt;/name&amp;gt;&amp;lt;from&amp;gt; Vidas Švedas&amp;lt;/from&amp;gt;&amp;lt;to&amp;gt; Vidas Švedas, Eglė Dmukauskaitė&amp;lt;/to&amp;gt;&amp;lt;/field&amp;gt;&amp;lt;/updates&amp;gt;&lt;/EventData&gt;_x000d_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&lt;Occured&gt;2023-02-28T15:02:03.4840842+02:00&lt;/Occured&gt;_x000d_
      &lt;EventData&gt;&amp;lt;updates&amp;gt;&amp;lt;field&amp;gt;&amp;lt;name&amp;gt;DocRegStatus&amp;lt;/name&amp;gt;&amp;lt;from&amp;gt;Pasirašomas&amp;lt;/from&amp;gt;&amp;lt;to&amp;gt;Užregistruotas&amp;lt;/to&amp;gt;&amp;lt;/field&amp;gt;&amp;lt;field&amp;gt;&amp;lt;name&amp;gt;WFParticipants&amp;lt;/name&amp;gt;&amp;lt;from&amp;gt; Vidas Švedas, Eglė Dmukauskaitė&amp;lt;/from&amp;gt;&amp;lt;to&amp;gt; Vidas Švedas, Eglė Dmukauskaitė, Renata Zailskė&amp;lt;/to&amp;gt;&amp;lt;/field&amp;gt;&amp;lt;/updates&amp;gt;&lt;/EventData&gt;_x000d_
    &lt;/XmlHiddenFieldAuditLogItem&gt;_x000d_
  &lt;/auditlist&gt;_x000d_
  &lt;Occured&gt;0001-01-01T00:00:00&lt;/Occured&gt;_x000d_
&lt;/XmlHiddenFieldAuditLogItem&gt;</vt:lpwstr>
  </property>
  <property fmtid="{D5CDD505-2E9C-101B-9397-08002B2CF9AE}" pid="6" name="SSAuditLogLastValue">
    <vt:lpwstr>&lt;?xml version="1.0" encoding="utf-16"?&gt;_x000d_
&lt;SSItemProperties xmlns:xsd="http://www.w3.org/2001/XMLSchema" xmlns:xsi="http://www.w3.org/2001/XMLSchema-instance"&gt;_x000d_
  &lt;Fields&gt;_x000d_
    &lt;string&gt;FileLeafRef&lt;/string&gt;_x000d_
    &lt;string&gt;Title&lt;/string&gt;_x000d_
    &lt;string&gt;DocumentSetDescription&lt;/string&gt;_x000d_
    &lt;string&gt;Title2&lt;/string&gt;_x000d_
    &lt;string&gt;DocNumber&lt;/string&gt;_x000d_
    &lt;string&gt;DocRegStatus&lt;/string&gt;_x000d_
    &lt;string&gt;ddmInitApprover&lt;/string&gt;_x000d_
    &lt;string&gt;DocOriginator&lt;/string&gt;_x000d_
    &lt;string&gt;DocOriginatorUsr&lt;/string&gt;_x000d_
    &lt;string&gt;DocOriginatorTxt&lt;/string&gt;_x000d_
    &lt;string&gt;DocOriginatorPosition&lt;/string&gt;_x000d_
    &lt;string&gt;DocOriginatorDep&lt;/string&gt;_x000d_
    &lt;string&gt;DocBinder&lt;/string&gt;_x000d_
    &lt;string&gt;DocRegister&lt;/string&gt;_x000d_
    &lt;string&gt;ddmInitiator&lt;/string&gt;_x000d_
    &lt;string&gt;ddmInitiatorTxt&lt;/string&gt;_x000d_
    &lt;string&gt;ddmNotifyAfterApproval&lt;/string&gt;_x000d_
    &lt;string&gt;ddmPermAfterApproval&lt;/string&gt;_x000d_
    &lt;string&gt;ddmFieldsConfig&lt;/string&gt;_x000d_
    &lt;string&gt;ddmNotifyOthers&lt;/string&gt;_x000d_
    &lt;string&gt;ddmNotifyOthersUsr&lt;/string&gt;_x000d_
    &lt;string&gt;DocNotes&lt;/string&gt;_x000d_
    &lt;string&gt;ddmResponsiblePerson&lt;/string&gt;_x000d_
    &lt;string&gt;ddmField1&lt;/string&gt;_x000d_
    &lt;string&gt;ddmField2&lt;/string&gt;_x000d_
    &lt;string&gt;ddmField3&lt;/string&gt;_x000d_
    &lt;string&gt;ddmField4&lt;/string&gt;_x000d_
    &lt;string&gt;ddmField5&lt;/string&gt;_x000d_
    &lt;string&gt;ddmField6&lt;/string&gt;_x000d_
    &lt;string&gt;ddmField7&lt;/string&gt;_x000d_
    &lt;string&gt;ddmField8&lt;/string&gt;_x000d_
    &lt;string&gt;ddmField9&lt;/string&gt;_x000d_
    &lt;string&gt;ddmField10&lt;/string&gt;_x000d_
    &lt;string&gt;ddmField11&lt;/string&gt;_x000d_
    &lt;string&gt;ddmField12&lt;/string&gt;_x000d_
    &lt;string&gt;ddmField13&lt;/string&gt;_x000d_
    &lt;string&gt;ddmField14&lt;/string&gt;_x000d_
    &lt;string&gt;ddmField15&lt;/string&gt;_x000d_
    &lt;string&gt;ddmField16&lt;/string&gt;_x000d_
    &lt;string&gt;ddmField17&lt;/string&gt;_x000d_
    &lt;string&gt;ddmField18&lt;/string&gt;_x000d_
    &lt;string&gt;ddmField19&lt;/string&gt;_x000d_
    &lt;string&gt;ddmField20&lt;/string&gt;_x000d_
    &lt;string&gt;ddmField21&lt;/string&gt;_x000d_
    &lt;string&gt;ddmField22&lt;/string&gt;_x000d_
    &lt;string&gt;ddmField23&lt;/string&gt;_x000d_
    &lt;string&gt;ddmField24&lt;/string&gt;_x000d_
    &lt;string&gt;ddmField25&lt;/string&gt;_x000d_
    &lt;string&gt;ddmDocTypeID&lt;/string&gt;_x000d_
    &lt;string&gt;ddmDocTypeName&lt;/string&gt;_x000d_
    &lt;string&gt;ddmInitRequired&lt;/string&gt;_x000d_
    &lt;string&gt;ddmStandardFieldsConfig&lt;/string&gt;_x000d_
    &lt;string&gt;ddmDocSubjectFormula&lt;/string&gt;_x000d_
    &lt;string&gt;WFCurrent&lt;/string&gt;_x000d_
    &lt;string&gt;DocDate&lt;/string&gt;_x000d_
    &lt;string&gt;ddmItemSaved&lt;/string&gt;_x000d_
    &lt;string&gt;DocSubject&lt;/string&gt;_x000d_
    &lt;string&gt;ddmExtenderJs&lt;/string&gt;_x000d_
    &lt;string&gt;OSWFMailFields&lt;/string&gt;_x000d_
    &lt;string&gt;SSOSWFStage&lt;/string&gt;_x000d_
    &lt;string&gt;DocType&lt;/string&gt;_x000d_
    &lt;string&gt;DocStatus1&lt;/string&gt;_x000d_
    &lt;string&gt;DocValidFrom&lt;/string&gt;_x000d_
    &lt;string&gt;DocValidUntil&lt;/string&gt;_x000d_
    &lt;string&gt;DocMeetPersons&lt;/string&gt;_x000d_
    &lt;string&gt;DocMeetDepartments&lt;/string&gt;_x000d_
    &lt;string&gt;DocMeetGroups&lt;/string&gt;_x000d_
    &lt;string&gt;DocPersons&lt;/string&gt;_x000d_
    &lt;string&gt;ddmApprovalWF&lt;/string&gt;_x000d_
    &lt;string&gt;Aprasymas&lt;/string&gt;_x000d_
    &lt;string&gt;DocExtraContactData&lt;/string&gt;_x000d_
    &lt;string&gt;DocTotalPages&lt;/string&gt;_x000d_
    &lt;string&gt;DocDispatchMethod&lt;/string&gt;_x000d_
    &lt;string&gt;IsConfidential&lt;/string&gt;_x000d_
    &lt;string&gt;ExternalRecipients&lt;/string&gt;_x000d_
    &lt;string&gt;DocSigner&lt;/string&gt;_x000d_
    &lt;string&gt;ddmUsers1&lt;/string&gt;_x000d_
    &lt;string&gt;ddmUsers2&lt;/string&gt;_x000d_
    &lt;string&gt;ddmUsers3&lt;/string&gt;_x000d_
    &lt;string&gt;ddmUsers4&lt;/string&gt;_x000d_
    &lt;string&gt;ddmUsers5&lt;/string&gt;_x000d_
    &lt;string&gt;WFParticipants&lt;/string&gt;_x000d_
    &lt;string&gt;WFParticRejected&lt;/string&gt;_x000d_
    &lt;string&gt;ddmUsersText1&lt;/string&gt;_x000d_
    &lt;string&gt;ddmUsersText2&lt;/string&gt;_x000d_
    &lt;string&gt;ddmUsersText3&lt;/string&gt;_x000d_
    &lt;string&gt;ddmUsersText4&lt;/string&gt;_x000d_
    &lt;string&gt;ddmUsersText5&lt;/string&gt;_x000d_
    &lt;string&gt;ddmDocID&lt;/string&gt;_x000d_
    &lt;string&gt;Derintojai&lt;/string&gt;_x000d_
    &lt;string&gt;Tvirtintojai&lt;/string&gt;_x000d_
    &lt;string&gt;Pasiraso&lt;/string&gt;_x000d_
    &lt;string&gt;Informuoti&lt;/string&gt;_x000d_
    &lt;string&gt;Komitetas&lt;/string&gt;_x000d_
    &lt;string&gt;DocObject&lt;/string&gt;_x000d_
    &lt;string&gt;RmndrTerm&lt;/string&gt;_x000d_
    &lt;string&gt;DocDateChangeID&lt;/string&gt;_x000d_
    &lt;string&gt;DocOwner&lt;/string&gt;_x000d_
    &lt;string&gt;WFParticipantsKoresp&lt;/string&gt;_x000d_
    &lt;string&gt;CrossLinkIcon&lt;/string&gt;_x000d_
    &lt;string&gt;Adresatai2&lt;/string&gt;_x000d_
    &lt;string&gt;Approvers&lt;/string&gt;_x000d_
    &lt;string&gt;LastApproveDate&lt;/string&gt;_x000d_
    &lt;string&gt;ApproveDate&lt;/string&gt;_x000d_
    &lt;string&gt;AssignmentUrl&lt;/string&gt;_x000d_
    &lt;string&gt;CorespondenceUrl&lt;/string&gt;_x000d_
    &lt;string&gt;ReadersUsr&lt;/string&gt;_x000d_
    &lt;string&gt;DocRegDate&lt;/string&gt;_x000d_
    &lt;string&gt;ReceivedDocumentDate&lt;/string&gt;_x000d_
    &lt;string&gt;EMailAddresses&lt;/string&gt;_x000d_
    &lt;string&gt;JobTitle&lt;/string&gt;_x000d_
    &lt;string&gt;Regionas&lt;/string&gt;_x000d_
    &lt;string&gt;AtsData&lt;/string&gt;_x000d_
    &lt;string&gt;AtsAsmuo&lt;/string&gt;_x000d_
    &lt;string&gt;Biudzetas&lt;/string&gt;_x000d_
    &lt;string&gt;Institucija&lt;/string&gt;_x000d_
    &lt;string&gt;Kompensacija&lt;/string&gt;_x000d_
    &lt;string&gt;KitiSkundai&lt;/string&gt;_x000d_
    &lt;string&gt;KompensData&lt;/string&gt;_x000d_
    &lt;string&gt;KontaktInfo&lt;/string&gt;_x000d_
    &lt;string&gt;Pagristas&lt;/string&gt;_x000d_
    &lt;string&gt;Pareiskejas&lt;/string&gt;_x000d_
    &lt;string&gt;Paslauga&lt;/string&gt;_x000d_
    &lt;string&gt;PaslaugosPav&lt;/string&gt;_x000d_
    &lt;string&gt;SaskNr&lt;/string&gt;_x000d_
    &lt;string&gt;SiuntosNr&lt;/string&gt;_x000d_
    &lt;string&gt;SkundoBudas&lt;/string&gt;_x000d_
    &lt;string&gt;SkundoData&lt;/string&gt;_x000d_
    &lt;string&gt;Vykdytojas&lt;/string&gt;_x000d_
    &lt;string&gt;SalinimoVeiksmai&lt;/string&gt;_x000d_
    &lt;string&gt;Priezastis&lt;/string&gt;_x000d_
    &lt;string&gt;Saltinis&lt;/string&gt;_x000d_
    &lt;string&gt;Sprendimas&lt;/string&gt;_x000d_
    &lt;string&gt;Esme&lt;/string&gt;_x000d_
    &lt;string&gt;PaslauguTipas&lt;/string&gt;_x000d_
    &lt;string&gt;Nuotrauka&lt;/string&gt;_x000d_
    &lt;string&gt;TaskDueDate&lt;/string&gt;_x000d_
    &lt;string&gt;Categories&lt;/string&gt;_x000d_
    &lt;string&gt;AtsTrukme&lt;/string&gt;_x000d_
    &lt;string&gt;Company&lt;/string&gt;_x000d_
    &lt;string&gt;EtatoTipas&lt;/string&gt;_x000d_
    &lt;string&gt;ddmUsers6&lt;/string&gt;_x000d_
    &lt;string&gt;VVKDate&lt;/string&gt;_x000d_
    &lt;string&gt;PrjLink&lt;/string&gt;_x000d_
    &lt;string&gt;Padaliniai&lt;/string&gt;_x000d_
    &lt;string&gt;Situacija&lt;/string&gt;_x000d_
    &lt;string&gt;PagSituacija&lt;/string&gt;_x000d_
    &lt;string&gt;Atsipirkimas&lt;/string&gt;_x000d_
    &lt;string&gt;DokSkaitytojuGrupe&lt;/string&gt;_x000d_
    &lt;string&gt;wfStorageID&lt;/string&gt;_x000d_
    &lt;string&gt;RoutingRuleDescription&lt;/string&gt;_x000d_
    &lt;string&gt;ddmFieldA&lt;/string&gt;_x000d_
    &lt;string&gt;ValstNr&lt;/string&gt;_x000d_
    &lt;string&gt;MokymuInfo&lt;/string&gt;_x000d_
    &lt;string&gt;MokymuInformacija&lt;/string&gt;_x000d_
    &lt;string&gt;ddmUsersNo1&lt;/string&gt;_x000d_
    &lt;string&gt;ddmUsersNo10&lt;/string&gt;_x000d_
    &lt;string&gt;ddmUsersNo11&lt;/string&gt;_x000d_
    &lt;string&gt;ddmUsersNo12&lt;/string&gt;_x000d_
    &lt;string&gt;ddmUsersNo2&lt;/string&gt;_x000d_
    &lt;string&gt;ddmUsersNo3&lt;/string&gt;_x000d_
    &lt;string&gt;ddmUsersNo4&lt;/string&gt;_x000d_
    &lt;string&gt;ddmUsersNo5&lt;/string&gt;_x000d_
    &lt;string&gt;ddmUsersNo6&lt;/string&gt;_x000d_
    &lt;string&gt;ddmUsersNo7&lt;/string&gt;_x000d_
    &lt;string&gt;ddmUsersNo8&lt;/string&gt;_x000d_
    &lt;string&gt;ddmUsersNo9&lt;/string&gt;_x000d_
    &lt;string&gt;MokymuVieta&lt;/string&gt;_x000d_
    &lt;string&gt;RouteType&lt;/string&gt;_x000d_
    &lt;string&gt;ddmUsersText11&lt;/string&gt;_x000d_
    &lt;string&gt;ddmUsersText21&lt;/string&gt;_x000d_
  &lt;/Fields&gt;_x000d_
  &lt;Values&gt;_x000d_
    &lt;string&gt;pasiulymo forma  n++.xlsx&lt;/string&gt;_x000d_
    &lt;string /&gt;_x000d_
    &lt;string /&gt;_x000d_
    &lt;string /&gt;_x000d_
    &lt;string /&gt;_x000d_
    &lt;string&gt;Užregistruotas&lt;/string&gt;_x000d_
    &lt;string /&gt;_x000d_
    &lt;string /&gt;_x000d_
    &lt;string&gt;Eglė Dmukauskaitė&lt;/string&gt;_x000d_
    &lt;string&gt;Eglė Dmukauskaitė&lt;/string&gt;_x000d_
    &lt;string&gt;Vyresnysis pirkimų projektų vadovas_Pirkimų skyrius_Teisės ir pirkimų departamentas_Generalinis direktorius&lt;/string&gt;_x000d_
    &lt;string&gt;Pirkimų skyrius&lt;/string&gt;_x000d_
    &lt;string /&gt;_x000d_
    &lt;string /&gt;_x000d_
    &lt;string /&gt;_x000d_
    &lt;string /&gt;_x000d_
    &lt;string /&gt;_x000d_
    &lt;string /&gt;_x000d_
    &lt;string&gt;[{type:'text',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true}}]&lt;/string&gt;_x000d_
    &lt;string /&gt;_x000d_
    &lt;string /&gt;_x000d_
    &lt;string /&gt;_x000d_
    &lt;string /&gt;_x000d_
    &lt;string&gt;2023/024&lt;/string&gt;_x000d_
    &lt;string&gt;Siuntų surinkimo ir pristatymo paslaugos Kauno, Klaipėdos ir Alytaus regionuose&lt;/string&gt;_x000d_
    &lt;string&gt;https://dvs/sritys/pirkimai/registrasTPSP/1999&lt;/string&gt;_x000d_
    &lt;string&gt;1999&lt;/string&gt;_x000d_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&lt;string&gt;75&lt;/string&gt;_x000d_
    &lt;string&gt;Pirkimo protokolas&lt;/string&gt;_x000d_
    &lt;string /&gt;_x000d_
    &lt;string /&gt;_x000d_
    &lt;string /&gt;_x000d_
    &lt;string /&gt;_x000d_
    &lt;string&gt;2023-02-28&lt;/string&gt;_x000d_
    &lt;string /&gt;_x000d_
    &lt;string&gt;Protokolas Nr. 2&lt;/string&gt;_x000d_
    &lt;string /&gt;_x000d_
    &lt;string /&gt;_x000d_
    &lt;string /&gt;_x000d_
    &lt;string /&gt;_x000d_
    &lt;string&gt;Aktuali redakcija&lt;/string&gt;_x000d_
    &lt;string /&gt;_x000d_
    &lt;string /&gt;_x000d_
    &lt;string /&gt;_x000d_
    &lt;string /&gt;_x000d_
    &lt;string /&gt;_x000d_
    &lt;string /&gt;_x000d_
    &lt;string /&gt;_x000d_
    &lt;string /&gt;_x000d_
    &lt;string /&gt;_x000d_
    &lt;string /&gt;_x000d_
    &lt;string /&gt;_x000d_
    &lt;string&gt;No&lt;/string&gt;_x000d_
    &lt;string /&gt;_x000d_
    &lt;string /&gt;_x000d_
    &lt;string /&gt;_x000d_
    &lt;string /&gt;_x000d_
    &lt;string /&gt;_x000d_
    &lt;string /&gt;_x000d_
    &lt;string /&gt;_x000d_
    &lt;string&gt; Vidas Švedas, Eglė Dmukauskaitė, Renata Zailskė&lt;/string&gt;_x000d_
    &lt;string /&gt;_x000d_
    &lt;string&gt;Eimantas Lavrėnovas;Justinas Matulionis;Kristina Badarienė;Renata Zailskė;Eglė Dmukauskaitė;Vidas Švedas&lt;/string&gt;_x000d_
    &lt;string&gt;Vidas Švedas;Eglė Dmukauskaitė&lt;/string&gt;_x000d_
    &lt;string&gt;Renata Zailskė&lt;/string&gt;_x000d_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&lt;/Values&gt;_x000d_
&lt;/SSItemProperties&gt;</vt:lpwstr>
  </property>
  <property fmtid="{D5CDD505-2E9C-101B-9397-08002B2CF9AE}" pid="7" name="_docset_NoMedatataSyncRequired">
    <vt:lpwstr>False</vt:lpwstr>
  </property>
</Properties>
</file>