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VRCP\Desktop\odontologinės medžiagos 23\sutartys\Unidentas\"/>
    </mc:Choice>
  </mc:AlternateContent>
  <xr:revisionPtr revIDLastSave="0" documentId="13_ncr:1_{651A2385-CA6A-4760-8BEC-98460E59DB0D}" xr6:coauthVersionLast="47" xr6:coauthVersionMax="47" xr10:uidLastSave="{00000000-0000-0000-0000-000000000000}"/>
  <bookViews>
    <workbookView xWindow="-120" yWindow="-120" windowWidth="29040" windowHeight="15720" xr2:uid="{C5A60448-6882-43E5-8B78-6FF6E43F2647}"/>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08" i="1" l="1"/>
  <c r="I208" i="1"/>
  <c r="K208" i="1" s="1"/>
  <c r="J205" i="1"/>
  <c r="I205" i="1"/>
  <c r="K205" i="1" s="1"/>
  <c r="J201" i="1"/>
  <c r="I201" i="1"/>
  <c r="K201" i="1" s="1"/>
  <c r="J200" i="1"/>
  <c r="I200" i="1"/>
  <c r="K200" i="1" s="1"/>
  <c r="J199" i="1"/>
  <c r="I199" i="1"/>
  <c r="K199" i="1" s="1"/>
  <c r="J195" i="1"/>
  <c r="I195" i="1"/>
  <c r="K195" i="1" s="1"/>
  <c r="J194" i="1"/>
  <c r="I194" i="1"/>
  <c r="K194" i="1" s="1"/>
  <c r="J193" i="1"/>
  <c r="I193" i="1"/>
  <c r="K193" i="1" s="1"/>
  <c r="J192" i="1"/>
  <c r="I192" i="1"/>
  <c r="K192" i="1" s="1"/>
  <c r="J191" i="1"/>
  <c r="I191" i="1"/>
  <c r="K191" i="1" s="1"/>
  <c r="J190" i="1"/>
  <c r="I190" i="1"/>
  <c r="K190" i="1" s="1"/>
  <c r="J189" i="1"/>
  <c r="I189" i="1"/>
  <c r="K189" i="1" s="1"/>
  <c r="J188" i="1"/>
  <c r="I188" i="1"/>
  <c r="K188" i="1" s="1"/>
  <c r="J187" i="1"/>
  <c r="I187" i="1"/>
  <c r="K187" i="1" s="1"/>
  <c r="J186" i="1"/>
  <c r="I186" i="1"/>
  <c r="K186" i="1" s="1"/>
  <c r="K185" i="1"/>
  <c r="J185" i="1"/>
  <c r="I185" i="1"/>
  <c r="J184" i="1"/>
  <c r="I184" i="1"/>
  <c r="K184" i="1" s="1"/>
  <c r="J183" i="1"/>
  <c r="I183" i="1"/>
  <c r="K183" i="1" s="1"/>
  <c r="J182" i="1"/>
  <c r="I182" i="1"/>
  <c r="K182" i="1" s="1"/>
  <c r="J181" i="1"/>
  <c r="I181" i="1"/>
  <c r="K181" i="1" s="1"/>
  <c r="K180" i="1"/>
  <c r="J180" i="1"/>
  <c r="I180" i="1"/>
  <c r="J179" i="1"/>
  <c r="I179" i="1"/>
  <c r="K179" i="1" s="1"/>
  <c r="J178" i="1"/>
  <c r="I178" i="1"/>
  <c r="K178" i="1" s="1"/>
  <c r="J177" i="1"/>
  <c r="I177" i="1"/>
  <c r="K177" i="1" s="1"/>
  <c r="J176" i="1"/>
  <c r="I176" i="1"/>
  <c r="K176" i="1" s="1"/>
  <c r="J175" i="1"/>
  <c r="I175" i="1"/>
  <c r="K175" i="1" s="1"/>
  <c r="J174" i="1"/>
  <c r="I174" i="1"/>
  <c r="K174" i="1" s="1"/>
  <c r="J173" i="1"/>
  <c r="I173" i="1"/>
  <c r="K173" i="1" s="1"/>
  <c r="J172" i="1"/>
  <c r="I172" i="1"/>
  <c r="K172" i="1" s="1"/>
  <c r="J171" i="1"/>
  <c r="I171" i="1"/>
  <c r="K171" i="1" s="1"/>
  <c r="J170" i="1"/>
  <c r="I170" i="1"/>
  <c r="K170" i="1" s="1"/>
  <c r="J166" i="1"/>
  <c r="I166" i="1"/>
  <c r="K166" i="1" s="1"/>
  <c r="J165" i="1"/>
  <c r="I165" i="1"/>
  <c r="K165" i="1" s="1"/>
  <c r="J164" i="1"/>
  <c r="I164" i="1"/>
  <c r="K164" i="1" s="1"/>
  <c r="K163" i="1"/>
  <c r="J163" i="1"/>
  <c r="I163" i="1"/>
  <c r="J159" i="1"/>
  <c r="I159" i="1"/>
  <c r="K159" i="1" s="1"/>
  <c r="J155" i="1"/>
  <c r="I155" i="1"/>
  <c r="K155" i="1" s="1"/>
  <c r="J154" i="1"/>
  <c r="I154" i="1"/>
  <c r="K154" i="1" s="1"/>
  <c r="J150" i="1"/>
  <c r="I150" i="1"/>
  <c r="K150" i="1" s="1"/>
  <c r="J146" i="1"/>
  <c r="I146" i="1"/>
  <c r="K146" i="1" s="1"/>
  <c r="J145" i="1"/>
  <c r="I145" i="1"/>
  <c r="K145" i="1" s="1"/>
  <c r="J144" i="1"/>
  <c r="I144" i="1"/>
  <c r="K144" i="1" s="1"/>
  <c r="J140" i="1"/>
  <c r="I140" i="1"/>
  <c r="K140" i="1" s="1"/>
  <c r="J139" i="1"/>
  <c r="I139" i="1"/>
  <c r="K139" i="1" s="1"/>
  <c r="J138" i="1"/>
  <c r="I138" i="1"/>
  <c r="K138" i="1" s="1"/>
  <c r="J137" i="1"/>
  <c r="I137" i="1"/>
  <c r="K137" i="1" s="1"/>
  <c r="J136" i="1"/>
  <c r="I136" i="1"/>
  <c r="K136" i="1" s="1"/>
  <c r="J135" i="1"/>
  <c r="I135" i="1"/>
  <c r="K135" i="1" s="1"/>
  <c r="J134" i="1"/>
  <c r="I134" i="1"/>
  <c r="K134" i="1" s="1"/>
  <c r="K133" i="1"/>
  <c r="J133" i="1"/>
  <c r="I133" i="1"/>
  <c r="J129" i="1"/>
  <c r="I129" i="1"/>
  <c r="K129" i="1" s="1"/>
  <c r="J128" i="1"/>
  <c r="I128" i="1"/>
  <c r="K128" i="1" s="1"/>
  <c r="J127" i="1"/>
  <c r="I127" i="1"/>
  <c r="K127" i="1" s="1"/>
  <c r="K126" i="1"/>
  <c r="J126" i="1"/>
  <c r="I126" i="1"/>
  <c r="J125" i="1"/>
  <c r="I125" i="1"/>
  <c r="K125" i="1" s="1"/>
  <c r="J124" i="1"/>
  <c r="I124" i="1"/>
  <c r="K124" i="1" s="1"/>
  <c r="J123" i="1"/>
  <c r="I123" i="1"/>
  <c r="K123" i="1" s="1"/>
  <c r="J122" i="1"/>
  <c r="I122" i="1"/>
  <c r="K122" i="1" s="1"/>
  <c r="J121" i="1"/>
  <c r="I121" i="1"/>
  <c r="K121" i="1" s="1"/>
  <c r="J120" i="1"/>
  <c r="I120" i="1"/>
  <c r="K120" i="1" s="1"/>
  <c r="J119" i="1"/>
  <c r="I119" i="1"/>
  <c r="K119" i="1" s="1"/>
  <c r="J118" i="1"/>
  <c r="I118" i="1"/>
  <c r="K118" i="1" s="1"/>
  <c r="J117" i="1"/>
  <c r="I117" i="1"/>
  <c r="K117" i="1" s="1"/>
  <c r="J116" i="1"/>
  <c r="I116" i="1"/>
  <c r="K116" i="1" s="1"/>
  <c r="J112" i="1"/>
  <c r="I112" i="1"/>
  <c r="K112" i="1" s="1"/>
  <c r="J111" i="1"/>
  <c r="I111" i="1"/>
  <c r="K111" i="1" s="1"/>
  <c r="J107" i="1"/>
  <c r="I107" i="1"/>
  <c r="K107" i="1" s="1"/>
  <c r="J106" i="1"/>
  <c r="I106" i="1"/>
  <c r="K106" i="1" s="1"/>
  <c r="J105" i="1"/>
  <c r="I105" i="1"/>
  <c r="K105" i="1" s="1"/>
  <c r="J104" i="1"/>
  <c r="I104" i="1"/>
  <c r="K104" i="1" s="1"/>
  <c r="J103" i="1"/>
  <c r="I103" i="1"/>
  <c r="K103" i="1" s="1"/>
  <c r="J102" i="1"/>
  <c r="I102" i="1"/>
  <c r="K102" i="1" s="1"/>
  <c r="J101" i="1"/>
  <c r="I101" i="1"/>
  <c r="K101" i="1" s="1"/>
  <c r="J100" i="1"/>
  <c r="I100" i="1"/>
  <c r="K100" i="1" s="1"/>
  <c r="K99" i="1"/>
  <c r="J99" i="1"/>
  <c r="I99" i="1"/>
  <c r="J98" i="1"/>
  <c r="I98" i="1"/>
  <c r="K98" i="1" s="1"/>
  <c r="J97" i="1"/>
  <c r="I97" i="1"/>
  <c r="K97" i="1" s="1"/>
  <c r="J96" i="1"/>
  <c r="I96" i="1"/>
  <c r="K96" i="1" s="1"/>
  <c r="J95" i="1"/>
  <c r="I95" i="1"/>
  <c r="K95" i="1" s="1"/>
  <c r="J94" i="1"/>
  <c r="I94" i="1"/>
  <c r="K94" i="1" s="1"/>
  <c r="J93" i="1"/>
  <c r="I93" i="1"/>
  <c r="K93" i="1" s="1"/>
  <c r="J92" i="1"/>
  <c r="I92" i="1"/>
  <c r="K92" i="1" s="1"/>
  <c r="J91" i="1"/>
  <c r="I91" i="1"/>
  <c r="K91" i="1" s="1"/>
  <c r="J90" i="1"/>
  <c r="I90" i="1"/>
  <c r="K90" i="1" s="1"/>
  <c r="J89" i="1"/>
  <c r="I89" i="1"/>
  <c r="K89" i="1" s="1"/>
  <c r="J88" i="1"/>
  <c r="I88" i="1"/>
  <c r="K88" i="1" s="1"/>
  <c r="J87" i="1"/>
  <c r="I87" i="1"/>
  <c r="K87" i="1" s="1"/>
  <c r="J86" i="1"/>
  <c r="I86" i="1"/>
  <c r="K86" i="1" s="1"/>
  <c r="J85" i="1"/>
  <c r="I85" i="1"/>
  <c r="K85" i="1" s="1"/>
  <c r="J84" i="1"/>
  <c r="I84" i="1"/>
  <c r="K84" i="1" s="1"/>
  <c r="J83" i="1"/>
  <c r="I83" i="1"/>
  <c r="K83" i="1" s="1"/>
  <c r="J82" i="1"/>
  <c r="I82" i="1"/>
  <c r="K82" i="1" s="1"/>
  <c r="J81" i="1"/>
  <c r="I81" i="1"/>
  <c r="K81" i="1" s="1"/>
  <c r="J80" i="1"/>
  <c r="I80" i="1"/>
  <c r="K80" i="1" s="1"/>
  <c r="J79" i="1"/>
  <c r="I79" i="1"/>
  <c r="K79" i="1" s="1"/>
  <c r="J78" i="1"/>
  <c r="I78" i="1"/>
  <c r="K78" i="1" s="1"/>
  <c r="J77" i="1"/>
  <c r="I77" i="1"/>
  <c r="K77" i="1" s="1"/>
  <c r="J76" i="1"/>
  <c r="I76" i="1"/>
  <c r="K76" i="1" s="1"/>
  <c r="J72" i="1"/>
  <c r="I72" i="1"/>
  <c r="K72" i="1" s="1"/>
  <c r="J68" i="1"/>
  <c r="I68" i="1"/>
  <c r="K68" i="1" s="1"/>
  <c r="J67" i="1"/>
  <c r="I67" i="1"/>
  <c r="K67" i="1" s="1"/>
  <c r="J66" i="1"/>
  <c r="I66" i="1"/>
  <c r="K66" i="1" s="1"/>
  <c r="J65" i="1"/>
  <c r="I65" i="1"/>
  <c r="K65" i="1" s="1"/>
  <c r="J64" i="1"/>
  <c r="I64" i="1"/>
  <c r="K64" i="1" s="1"/>
  <c r="J63" i="1"/>
  <c r="I63" i="1"/>
  <c r="K63" i="1" s="1"/>
  <c r="J62" i="1"/>
  <c r="I62" i="1"/>
  <c r="K62" i="1" s="1"/>
  <c r="K61" i="1"/>
  <c r="J61" i="1"/>
  <c r="I61" i="1"/>
  <c r="J60" i="1"/>
  <c r="I60" i="1"/>
  <c r="K60" i="1" s="1"/>
  <c r="J59" i="1"/>
  <c r="I59" i="1"/>
  <c r="K59" i="1" s="1"/>
  <c r="J58" i="1"/>
  <c r="I58" i="1"/>
  <c r="K58" i="1" s="1"/>
  <c r="J57" i="1"/>
  <c r="I57" i="1"/>
  <c r="K57" i="1" s="1"/>
  <c r="J56" i="1"/>
  <c r="I56" i="1"/>
  <c r="K56" i="1" s="1"/>
  <c r="J55" i="1"/>
  <c r="I55" i="1"/>
  <c r="K55" i="1" s="1"/>
  <c r="J54" i="1"/>
  <c r="I54" i="1"/>
  <c r="K54" i="1" s="1"/>
  <c r="J53" i="1"/>
  <c r="I53" i="1"/>
  <c r="K53" i="1" s="1"/>
  <c r="J52" i="1"/>
  <c r="I52" i="1"/>
  <c r="K52" i="1" s="1"/>
  <c r="J51" i="1"/>
  <c r="I51" i="1"/>
  <c r="K51" i="1" s="1"/>
  <c r="K50" i="1"/>
  <c r="J50" i="1"/>
  <c r="I50" i="1"/>
  <c r="J49" i="1"/>
  <c r="I49" i="1"/>
  <c r="K49" i="1" s="1"/>
  <c r="J48" i="1"/>
  <c r="I48" i="1"/>
  <c r="K48" i="1" s="1"/>
  <c r="J47" i="1"/>
  <c r="I47" i="1"/>
  <c r="K47" i="1" s="1"/>
  <c r="J46" i="1"/>
  <c r="I46" i="1"/>
  <c r="K46" i="1" s="1"/>
  <c r="J45" i="1"/>
  <c r="I45" i="1"/>
  <c r="K45" i="1" s="1"/>
  <c r="J41" i="1"/>
  <c r="I41" i="1"/>
  <c r="K41" i="1" s="1"/>
  <c r="J40" i="1"/>
  <c r="I40" i="1"/>
  <c r="K40" i="1" s="1"/>
  <c r="J39" i="1"/>
  <c r="I39" i="1"/>
  <c r="K39" i="1" s="1"/>
  <c r="J35" i="1"/>
  <c r="I35" i="1"/>
  <c r="K35" i="1" s="1"/>
  <c r="J34" i="1"/>
  <c r="I34" i="1"/>
  <c r="K34" i="1" s="1"/>
  <c r="J33" i="1"/>
  <c r="I33" i="1"/>
  <c r="K33" i="1" s="1"/>
  <c r="J32" i="1"/>
  <c r="I32" i="1"/>
  <c r="K32" i="1" s="1"/>
  <c r="J31" i="1"/>
  <c r="I31" i="1"/>
  <c r="K31" i="1" s="1"/>
  <c r="J27" i="1"/>
  <c r="I27" i="1"/>
  <c r="K27" i="1" s="1"/>
  <c r="J26" i="1"/>
  <c r="I26" i="1"/>
  <c r="K26" i="1" s="1"/>
  <c r="J25" i="1"/>
  <c r="I25" i="1"/>
  <c r="K25" i="1" s="1"/>
  <c r="K24" i="1"/>
  <c r="J24" i="1"/>
  <c r="I24" i="1"/>
  <c r="J23" i="1"/>
  <c r="I23" i="1"/>
  <c r="K23" i="1" s="1"/>
  <c r="J22" i="1"/>
  <c r="I22" i="1"/>
  <c r="K22" i="1" s="1"/>
  <c r="J21" i="1"/>
  <c r="I21" i="1"/>
  <c r="K21" i="1" s="1"/>
  <c r="J20" i="1"/>
  <c r="I20" i="1"/>
  <c r="K20" i="1" s="1"/>
  <c r="J19" i="1"/>
  <c r="I19" i="1"/>
  <c r="K19" i="1" s="1"/>
  <c r="J18" i="1"/>
  <c r="I18" i="1"/>
  <c r="K18" i="1" s="1"/>
  <c r="J17" i="1"/>
  <c r="I17" i="1"/>
  <c r="K17" i="1" s="1"/>
  <c r="J16" i="1"/>
  <c r="I16" i="1"/>
  <c r="K16" i="1" s="1"/>
  <c r="J15" i="1"/>
  <c r="I15" i="1"/>
  <c r="K15" i="1" s="1"/>
  <c r="J14" i="1"/>
  <c r="I14" i="1"/>
  <c r="K14" i="1" s="1"/>
  <c r="J13" i="1"/>
  <c r="I13" i="1"/>
  <c r="K13" i="1" s="1"/>
  <c r="J12" i="1"/>
  <c r="I12" i="1"/>
  <c r="K12" i="1" s="1"/>
  <c r="J11" i="1"/>
  <c r="I11" i="1"/>
  <c r="K11" i="1" s="1"/>
  <c r="J10" i="1"/>
  <c r="I10" i="1"/>
  <c r="K10" i="1" s="1"/>
  <c r="J9" i="1"/>
  <c r="I9" i="1"/>
  <c r="K9" i="1" s="1"/>
  <c r="J8" i="1"/>
  <c r="I8" i="1"/>
  <c r="K8" i="1" s="1"/>
  <c r="J7" i="1"/>
  <c r="I7" i="1"/>
  <c r="K7" i="1" s="1"/>
  <c r="J167" i="1" l="1"/>
  <c r="J141" i="1"/>
  <c r="J147" i="1"/>
  <c r="J156" i="1"/>
  <c r="J108" i="1"/>
  <c r="J69" i="1"/>
  <c r="J42" i="1"/>
  <c r="K130" i="1"/>
  <c r="J130" i="1"/>
  <c r="J36" i="1"/>
  <c r="K113" i="1"/>
  <c r="J113" i="1"/>
  <c r="K196" i="1"/>
  <c r="K202" i="1"/>
  <c r="K156" i="1"/>
  <c r="J196" i="1"/>
  <c r="J202" i="1"/>
  <c r="K167" i="1"/>
  <c r="K147" i="1"/>
  <c r="K141" i="1"/>
  <c r="K108" i="1"/>
  <c r="K69" i="1"/>
  <c r="K42" i="1"/>
  <c r="K36" i="1"/>
  <c r="K28" i="1"/>
  <c r="J28" i="1"/>
</calcChain>
</file>

<file path=xl/sharedStrings.xml><?xml version="1.0" encoding="utf-8"?>
<sst xmlns="http://schemas.openxmlformats.org/spreadsheetml/2006/main" count="657" uniqueCount="505">
  <si>
    <t>Pirkimo objekto dalies Nr.</t>
  </si>
  <si>
    <t>Odontologinės medžiagos pavadinimas</t>
  </si>
  <si>
    <t>Odontologinės medžiagos aprašymas*</t>
  </si>
  <si>
    <t>Matavimo vienetas</t>
  </si>
  <si>
    <t xml:space="preserve">Preliminarus  kiekis per 24 mėn.  </t>
  </si>
  <si>
    <t>Mato vieneto kaina Eur be PVM</t>
  </si>
  <si>
    <t xml:space="preserve"> PVM dydis proc.   </t>
  </si>
  <si>
    <t>Mato vieneto kaina Eur su PVM</t>
  </si>
  <si>
    <t>Preliminaraus kiekio kaina Eur be PVM (6x7)</t>
  </si>
  <si>
    <t>Preliminaraus kiekio kaina Eur su  PVM  (6x9)</t>
  </si>
  <si>
    <t>1 pirkimo dalis. Rankiniai ir mašininiai instrumentai endodontijai</t>
  </si>
  <si>
    <t>Endodontiniai instrumentai K-file</t>
  </si>
  <si>
    <t xml:space="preserve"> K-file Dydžiai : 006, 008, 010, 045, 045-80, ilgiai: 21/25/28/31mm, rankiniai, sterilūs, keturkampio formos pjūvio.K-flexofile Pagaminti iš nerūdyjančio plieno, su plastikine rankenėle, su stoperiu.Dydžiai : 015, 020, 025, 030, 035, 040, 015-040, ilgiai: 18/21/25/31mm, rankiniai, sterilūs,keturkampio formos pjūvio. Pagaminti iš nerūdyjančio plieno, su plastikine rankenėle, su stoperiu. Atitinka ISO 015-040, CE žymėjimas, sterilios pakuotės ne mažiau po 6 vnt.</t>
  </si>
  <si>
    <t xml:space="preserve">Pakuotės (pak.) </t>
  </si>
  <si>
    <t>Endodontiniai instrumentai, pjaunančiomis savybėmi</t>
  </si>
  <si>
    <t>Dydžiai : 015, 020, 025, 030, 035, 040, 015-040, ilgiai:  21/25/28/31mm, rankiniai,sterilūs apvalaus formos pjūvio. Pagaminti iš nerūdyjančio plieno, su plastikine rankenėle, su stoperiu. Atitinka  ISO 015-040,  CE žymėjimas, sterilios pakuotės ne mažiau  po 6 vnt.</t>
  </si>
  <si>
    <t>pak.</t>
  </si>
  <si>
    <t>Nikelio titano lydinio lankstūs endodontiniai  instrumentai</t>
  </si>
  <si>
    <t xml:space="preserve"> Dydžiai: 015, 020, 025, 030, 035, 040, 015-040,45, 50, 55, 60 ilgiai: 21/25mm, pagaminta iš nikelio titano lydinio, padidinto lankstumo, su plastikine rankenėle, su silikoniniu stoperiu, pakuotėje ne mažiau po 6 vnt.</t>
  </si>
  <si>
    <t>Endodontiniai instrumentai skirti sunkiai praeinamiems , kalcifikuotiems kanalams</t>
  </si>
  <si>
    <t xml:space="preserve"> Dydžiai:006, 008, 010, 015, 020, ilgiai: 18/21/25mm, pagaminta iš nerūdyjančio plieno, labai agresyvūs, skirti kalcifikuotiems ir sunkiai praeinamiems kanalams, su plastikine rankenėle, spalvinis žymėjimas pagal dydžius, su silikoniniu stoperiu, pakuotėje ne mažiau po 6 vnt.</t>
  </si>
  <si>
    <t>Rankiniai instrumentai kanalų valymui</t>
  </si>
  <si>
    <t>Rankiniai instrumentai, žymėti spalviškai, dydžiai Sx, S1, S2, F1, F2, F3, F4, F5, ilgis: 21/25/31mm., pakuotėje po 6 vnt.</t>
  </si>
  <si>
    <t xml:space="preserve"> Gutaperčos kondensoriai</t>
  </si>
  <si>
    <t>Rankinis instrumentas, pagamintas iš nerūdijančio plieno su plastmasine rankenėle (ISO spalvinis žymėjimas). Darbiniai ilgiai 21 mm, 25 mm, dydžiai: A, B, C, D, pakuotėje ne mažiau po 4vnt.</t>
  </si>
  <si>
    <t>Nervoekstraktoriai su rankenėlėmis</t>
  </si>
  <si>
    <t>Instrumentai pagaminti iš plieno, darbinė dalis ne ilgesni 11 mm, dydžiai 020,025,030,035,040,050,060, pažymėta  spalviškai pagal ISO standartą pakuotėje ne daugiau 6 vnt</t>
  </si>
  <si>
    <t>9107 BARBED BROACHES 11mm 020/025/030/035/040/050/060 spalvos pagal ISO standartą pakuotė 6 vnt, NTI Vokietija</t>
  </si>
  <si>
    <t>Pulpoekstraktoriai</t>
  </si>
  <si>
    <t>Skirti pulpos pašalinimui iš kanalo, atitinka ISO020-060 standartą, plastikinėmis rankenėlėmis, trumpi(21mm), įvairių dydžių (020,025,030,035,040,050,060), daugkartiniai, sterilizuojami, rankiniai, pakuotėje po nemažiau 10 vnt.</t>
  </si>
  <si>
    <t>Pjezoreamer</t>
  </si>
  <si>
    <t>Largo, pjezo gilintuvai, į kampinį antgalį, 1,2,3,4,5,6dydžių, 28/32mm ilgio, darbinė dalis 15mm/19mm, apsiukimai 800/1200min, pakuotėje nemažiau po 6 vnt</t>
  </si>
  <si>
    <r>
      <rPr>
        <b/>
        <sz val="11"/>
        <color rgb="FF000000"/>
        <rFont val="Times New Roman"/>
        <family val="1"/>
        <charset val="186"/>
      </rPr>
      <t xml:space="preserve"> NTI Peeso 28/32mm 1,2,3,4,5,6 (6 vnt) NTI  Vokietija,</t>
    </r>
    <r>
      <rPr>
        <sz val="11"/>
        <color rgb="FF000000"/>
        <rFont val="Times New Roman"/>
        <family val="1"/>
        <charset val="186"/>
      </rPr>
      <t xml:space="preserve">  pjezo gilintuvai, į kampinį antgalį, 1,2,3,4,5,6 dydžių, 28/32mm ilgio, darbinė dalis 15mm/19mm, pakuotėje po 6vnt.</t>
    </r>
  </si>
  <si>
    <t xml:space="preserve">Mašininiai instrumentai skirti kanalų formavimui </t>
  </si>
  <si>
    <t>Endodontinė kintančio mažėjančio konuso sistema skirta kanalų formavimui. Trys skirtingi termiškai apdoroto nikelio titano instrumentai, sidabrinės, auksinės ir mėlynos spalvos. Vielos skersmens storis nuo 1mm. Instrumentų skerspjūvis skirtingas:  centruotas kvadratas pereinantis į kintantį išcentruotą lygiagretainį. Galimi 8 instrumento dydžiai: SX, Shaper, Slider, F1, F2, F3, FX, FXL. Galimi instrumento ilgiai: 21mm, 25mm, 31mm.pakuotėje ne daugiau 5 vnt skirtingų dydžių</t>
  </si>
  <si>
    <r>
      <rPr>
        <b/>
        <sz val="12"/>
        <color rgb="FF000000"/>
        <rFont val="Times New Roman"/>
        <family val="1"/>
        <charset val="186"/>
      </rPr>
      <t xml:space="preserve">Protaper Ultimate </t>
    </r>
    <r>
      <rPr>
        <sz val="12"/>
        <color rgb="FF000000"/>
        <rFont val="Times New Roman"/>
        <family val="1"/>
        <charset val="186"/>
      </rPr>
      <t xml:space="preserve">mašininiai rinkiniai 21/25/31 mm </t>
    </r>
    <r>
      <rPr>
        <b/>
        <sz val="12"/>
        <color rgb="FF000000"/>
        <rFont val="Times New Roman"/>
        <family val="1"/>
        <charset val="186"/>
      </rPr>
      <t xml:space="preserve">Slider, Shaper, F1-F3 </t>
    </r>
    <r>
      <rPr>
        <sz val="12"/>
        <color rgb="FF000000"/>
        <rFont val="Times New Roman"/>
        <family val="1"/>
        <charset val="186"/>
      </rPr>
      <t>(5vnt) sterilūs,  Dentsply Sirona Vokietija</t>
    </r>
  </si>
  <si>
    <t>pak</t>
  </si>
  <si>
    <t>Instrumentai skirti kanalų formavimui mašininiai</t>
  </si>
  <si>
    <t>Endodontinė kintančio mažėjančio konuso sistema skirta kanalų formavimui. Trys skirtingi termiškai apdoroto nikelio titano instrumentai, sidabrinės, auksinės ir mėlynos spalvos. Vielos skersmens storis nuo 1mm. Instrumentų skerspjūvis skirtingas:  centruotas kvadratas pereinantis į kintantį išcentruotą lygiagretainį. Galimi 8 instrumento dydžiai: SX, Shaper, Slider, F1, F2, F3, FX, FXL. Galimi instrumento ilgiai: 21mm, 25mm, 31mm. pakuotėje ne mažiau 6 vnt</t>
  </si>
  <si>
    <t xml:space="preserve"> Endodontinės liepsnelės</t>
  </si>
  <si>
    <t>Kanalų įeigų atidarymui, Gates,į kampinį antgalį, dydžiai 1,2,3,4,5,6, ilgis 28/32mm, darbinė dalis 15/19mm, apsisukimai 800/1200min, pakuotėje po nemažiau 6vnt.</t>
  </si>
  <si>
    <t>Mašininiai instrumentai 21/25/31mm iš lankstaus lydinio M-Wire Niti</t>
  </si>
  <si>
    <t>skirti mechaniniam kanalų paruošimui,21/25/31mm dydžiai X1/X2/X3/X4/X5, pakuotėje po nemažiau 5 vnt.</t>
  </si>
  <si>
    <t>Instrumentai, skirti praslydimo kelio formavimui</t>
  </si>
  <si>
    <t>Instrumentai, skirti labai siaurų, kalcifikuotų kanalų paruošimui prieš naudojant mašininę sistemą, dėl savo lankstumo, skersmens ir termiškai apdoroto NiTi lydinio. Ilgiai: 21/25/31mm., pakuotėje po nemažiau 3vnt.</t>
  </si>
  <si>
    <t>Mašininiai instrumentai skirti kanalų formavimui</t>
  </si>
  <si>
    <t>Mašininiai instrumentai pagaminti iš nikelio titano lydinio, metalurgiškai termiškai apdoroti auksu, kas padidina geresnį pjovimo efektyvumą, suteikia didesnį lankstumą ir didesnį atsparumą cikliniam nuovargiui. Sterilūs, 19mm/21mm/25mm/31mm įvairių dydžių, vieno dydžio pakuotės sudėtis,  ne mažiau 6 instrumentai</t>
  </si>
  <si>
    <t>Rankiniai instrumentai skirti kanalų formavimui</t>
  </si>
  <si>
    <t>Rankiniai instrumentai, sterilūs, silikoninėmis rankenėlėmis 19/21/25/31mm ilgio, spalviškai pažymėti, rinkinys ne daugiau 5 skirtingų dydžių instrumentai</t>
  </si>
  <si>
    <t xml:space="preserve">pak </t>
  </si>
  <si>
    <t>Mašininės spiralės kanalų pildymui</t>
  </si>
  <si>
    <t>Ilgis 17mm/25mm/21mm . Dydžiai 001/002/003/004, į kampinį antgalį, daugkartinės, sterilizuojamos, apsukos ne didesnės 300-600min-1, pakuotėje po nemažiau 4vnt.</t>
  </si>
  <si>
    <t>Endodontijai skirti deimantiniai   grąžtai</t>
  </si>
  <si>
    <t xml:space="preserve"> Deimantinis, skirtas dirbti turbininiu antgaliu . Grąžto šiurkštumas turi būti vidutinio grubumo,3 dydžiai 013,016,019, darbinė dalis turi būti konuso formos, ne trumpesne nei 1,8mm ilgio, apsisukimų skaičius ne mažiau 200.000, pakuotėje ne mažiau 5 vnt</t>
  </si>
  <si>
    <t>NTI deimantiniai grąžtai 802L 013,016,019 5 vnt pakuotėje, NTI Vokietija</t>
  </si>
  <si>
    <t>Endodontijai skirti  kietmetalio grąžtai</t>
  </si>
  <si>
    <t>Kietmetalio grąžtas,skirtas dirbti su turbininiu antgaliu, grąžto viršūnė neaktyvi, dviejų ilgių ne mažiau 19/21 mm, vienas dydis, ne didesnis 009, max apsisukimų skaičius 120.000.</t>
  </si>
  <si>
    <t>Vnt.</t>
  </si>
  <si>
    <t xml:space="preserve"> plastikinės adatos kanalų plovimui</t>
  </si>
  <si>
    <t>Plastikinės 30G, galiukas su dviem ertmėmis, lengvesniam drožlių pašalinimui, pakuotėse ne mažiau 40 vnt</t>
  </si>
  <si>
    <t>Pak</t>
  </si>
  <si>
    <t>Adatos kanalų plovimui</t>
  </si>
  <si>
    <t xml:space="preserve">Su sriegiu Luer Lock, užsukti ant švirkštų, sterilios </t>
  </si>
  <si>
    <t>Bendra 1 pirkimo dalies pasiūlymo kaina</t>
  </si>
  <si>
    <r>
      <t xml:space="preserve">Siūlomi prekės parametrai,             pateikiama ši informacija: siūlomos prekės gamintojas, modelis, katalogo Nr. ( </t>
    </r>
    <r>
      <rPr>
        <i/>
        <sz val="10"/>
        <color rgb="FF000000"/>
        <rFont val="Times New Roman"/>
        <family val="1"/>
        <charset val="186"/>
      </rPr>
      <t>jeigu yra</t>
    </r>
    <r>
      <rPr>
        <sz val="10"/>
        <color rgb="FF000000"/>
        <rFont val="Times New Roman"/>
        <family val="1"/>
        <charset val="186"/>
      </rPr>
      <t>), prekės parametrai ir nuoroda į pateikto aprašymo ir/ar katalogo pavadinimą, numerį, puslapį, kuriame aprašomas prekės atitikimas keliamiems reikalavimams</t>
    </r>
  </si>
  <si>
    <r>
      <t xml:space="preserve"> </t>
    </r>
    <r>
      <rPr>
        <b/>
        <sz val="9"/>
        <color rgb="FF000000"/>
        <rFont val="Times New Roman"/>
        <family val="1"/>
        <charset val="186"/>
      </rPr>
      <t>K-file Dydžiai : 006, 008, 010, 045, 045-80, ilgiai: 21/25/28/31mm,</t>
    </r>
    <r>
      <rPr>
        <sz val="9"/>
        <color rgb="FF000000"/>
        <rFont val="Times New Roman"/>
        <family val="1"/>
        <charset val="186"/>
      </rPr>
      <t xml:space="preserve"> rankiniai, sterilūs, keturkampio formos pjūvio.</t>
    </r>
    <r>
      <rPr>
        <b/>
        <sz val="9"/>
        <color rgb="FF000000"/>
        <rFont val="Times New Roman"/>
        <family val="1"/>
        <charset val="186"/>
      </rPr>
      <t xml:space="preserve">K-flexofile </t>
    </r>
    <r>
      <rPr>
        <sz val="9"/>
        <color rgb="FF000000"/>
        <rFont val="Times New Roman"/>
        <family val="1"/>
        <charset val="186"/>
      </rPr>
      <t xml:space="preserve">Pagaminti iš nerūdyjančio plieno, su plastikine rankenėle, su stoperiu.Dydžiai : </t>
    </r>
    <r>
      <rPr>
        <b/>
        <sz val="9"/>
        <color rgb="FF000000"/>
        <rFont val="Times New Roman"/>
        <family val="1"/>
        <charset val="186"/>
      </rPr>
      <t>015, 020, 025, 030, 035, 040, 015-040, ilgiai: 18/21/25/31mm</t>
    </r>
    <r>
      <rPr>
        <sz val="9"/>
        <color rgb="FF000000"/>
        <rFont val="Times New Roman"/>
        <family val="1"/>
        <charset val="186"/>
      </rPr>
      <t>, rankiniai, sterilūs,keturkampio formos pjūvio. Pagaminti iš nerūdyjančio plieno, su plastikine rankenėle, su stoperiu. Atitinka ISO 015-040, CE žymėjimas, sterilios pakuotės ne mažiau po 6 vnt.  Dentsply Sirona Vokietija</t>
    </r>
  </si>
  <si>
    <r>
      <rPr>
        <b/>
        <sz val="9"/>
        <color rgb="FF000000"/>
        <rFont val="Times New Roman"/>
        <family val="1"/>
        <charset val="186"/>
      </rPr>
      <t xml:space="preserve">Hedstroemfile 21/25/28/31mm   015, 020, 025, 030, 035, 040, 015-040, (6 vnt), Dentsply Sirona Vokietija, </t>
    </r>
    <r>
      <rPr>
        <sz val="9"/>
        <color rgb="FF000000"/>
        <rFont val="Times New Roman"/>
        <family val="1"/>
        <charset val="186"/>
      </rPr>
      <t>rankiniai, sterilūs, apvalaus formos pjūvio. Pagaminti iš nerūdyjančio plieno, su plastikine rankenėle, su stoperiu.Atitinka ISO 015-040, CE,  Sterilios pakuotės po 6vnt.</t>
    </r>
  </si>
  <si>
    <r>
      <rPr>
        <b/>
        <sz val="9"/>
        <color rgb="FF000000"/>
        <rFont val="Times New Roman"/>
        <family val="1"/>
        <charset val="186"/>
      </rPr>
      <t xml:space="preserve">Nitiflex, Dentsply Sirona, Vokietija, </t>
    </r>
    <r>
      <rPr>
        <sz val="9"/>
        <color rgb="FF000000"/>
        <rFont val="Times New Roman"/>
        <family val="1"/>
        <charset val="186"/>
      </rPr>
      <t>Dydžiai: 015, 020, 025, 030, 035, 040, 015-040, 045, 050, 055, 060 ilgiai: 21/25mm, pagaminta iš nikelio titano lydinio, padidinto lankstumo, su plastikine rankenėle (ISO spalviniu žymėjimu), su silikoniniu stoperiu. Pakuotėje po 6vnt.</t>
    </r>
  </si>
  <si>
    <r>
      <rPr>
        <b/>
        <sz val="9"/>
        <color rgb="FF000000"/>
        <rFont val="Times New Roman"/>
        <family val="1"/>
        <charset val="186"/>
      </rPr>
      <t xml:space="preserve">C-file18/21/25mm  006, 008, 010, 015, 020 (6 vnt), </t>
    </r>
    <r>
      <rPr>
        <sz val="9"/>
        <color rgb="FF000000"/>
        <rFont val="Times New Roman"/>
        <family val="1"/>
        <charset val="186"/>
      </rPr>
      <t>Dentsply Sirona Vokietija pagaminta iš nerūdyjančio plieno, skirti kalcifikuotiems ir sunkiai praeinamiems kanalams, su plastikine rankenėle, spalviniu žymėjimu pagal dydžius, su silikoniniu stoperiu, sterilūs. Pakuotėje po 6vnt.</t>
    </r>
  </si>
  <si>
    <r>
      <rPr>
        <b/>
        <sz val="9"/>
        <color rgb="FF000000"/>
        <rFont val="Times New Roman"/>
        <family val="1"/>
        <charset val="186"/>
      </rPr>
      <t>Pro Taper rankiniai, Dentsply Sirona, Vokietija</t>
    </r>
    <r>
      <rPr>
        <sz val="9"/>
        <color rgb="FF000000"/>
        <rFont val="Times New Roman"/>
        <family val="1"/>
        <charset val="186"/>
      </rPr>
      <t xml:space="preserve">  Rankiniai instrumentai, 6 vnt pak., žymėti, dydžiai Sx, S1, S2, F1, F2, F3, F4, F5, ilgis: 21/25/31mm </t>
    </r>
  </si>
  <si>
    <r>
      <rPr>
        <b/>
        <sz val="9"/>
        <color rgb="FF000000"/>
        <rFont val="Times New Roman"/>
        <family val="1"/>
        <charset val="186"/>
      </rPr>
      <t xml:space="preserve">Fingerspreader 21/25mm, A, B, C, D Dentsply Sirona </t>
    </r>
    <r>
      <rPr>
        <sz val="9"/>
        <color rgb="FF000000"/>
        <rFont val="Times New Roman"/>
        <family val="1"/>
        <charset val="186"/>
      </rPr>
      <t>,Rankinis instrumentas, pagamintas iš nerūdijančio plieno su plastmasine rankenėle (ISO spalvinis žymėjimas). Darbiniai ilgiai 21 mm, 25 mm; dydžiai: A, B, C, D, pakuotėje po 4vnt.</t>
    </r>
  </si>
  <si>
    <r>
      <rPr>
        <b/>
        <sz val="9"/>
        <color rgb="FF000000"/>
        <rFont val="Times New Roman"/>
        <family val="1"/>
        <charset val="186"/>
      </rPr>
      <t xml:space="preserve">A004B021900 BARBED BROACHES  Pulpoekstraktoriai Maillefer ASS (10vnt) Dentsply Sirona, Vokietija </t>
    </r>
    <r>
      <rPr>
        <sz val="9"/>
        <color rgb="FF000000"/>
        <rFont val="Times New Roman"/>
        <family val="1"/>
        <charset val="186"/>
      </rPr>
      <t xml:space="preserve">    Skirti pulpos pašalinimui iš kanalo, atitinka ISO 020-060 standartą, plastikinėmis rankenėlėmis, trumpi (21mm), įvairių dydžių (020,025,030,035,040,050,060). Daugkartiniai, sterilizuojami, rankiniai. Pakuotėje po 10vnt.</t>
    </r>
  </si>
  <si>
    <r>
      <rPr>
        <b/>
        <sz val="9"/>
        <color rgb="FF000000"/>
        <rFont val="Times New Roman"/>
        <family val="1"/>
        <charset val="186"/>
      </rPr>
      <t>Protaper Ultimate mašininiai</t>
    </r>
    <r>
      <rPr>
        <sz val="9"/>
        <color rgb="FF000000"/>
        <rFont val="Times New Roman"/>
        <family val="1"/>
        <charset val="186"/>
      </rPr>
      <t xml:space="preserve"> rinkiniai Slider, Shaper, F1, F2, F3, FX, FXL                21/ 25/31mm (6 vnt) sterilūs  Dentsply Sirona Vokietija</t>
    </r>
  </si>
  <si>
    <r>
      <rPr>
        <b/>
        <sz val="9"/>
        <color rgb="FF000000"/>
        <rFont val="Times New Roman"/>
        <family val="1"/>
        <charset val="186"/>
      </rPr>
      <t>GATES 28/32mm 1,2,3,4,5,6, (6vnt), NTI, Vokietija</t>
    </r>
    <r>
      <rPr>
        <sz val="9"/>
        <color rgb="FF000000"/>
        <rFont val="Times New Roman"/>
        <family val="1"/>
        <charset val="186"/>
      </rPr>
      <t>, Kanalų įeigų atidarymui, į kampinį antgalį, dydžiai 1,2,3,4,5,6, ilgis: 28/32mm, darbinė dalis 15/19mm. Pakuotėje po 6vnt.</t>
    </r>
  </si>
  <si>
    <r>
      <rPr>
        <b/>
        <sz val="9"/>
        <color rgb="FF000000"/>
        <rFont val="Times New Roman"/>
        <family val="1"/>
        <charset val="186"/>
      </rPr>
      <t>ProTaper Next 21/25/31mm X1, X2,X3,X4,X5 6 vnt, Dentsply sirona, Vokietija,</t>
    </r>
    <r>
      <rPr>
        <sz val="9"/>
        <color rgb="FF000000"/>
        <rFont val="Times New Roman"/>
        <family val="1"/>
        <charset val="186"/>
      </rPr>
      <t xml:space="preserve"> Skirti mechaniniam kanalų paruošimui. 21/25/31mm ilgio;  Dydžiai: X1/X2/X3/X4/X5. Pakuotėje po 6vnt.</t>
    </r>
  </si>
  <si>
    <r>
      <rPr>
        <b/>
        <sz val="9"/>
        <color rgb="FF000000"/>
        <rFont val="Times New Roman"/>
        <family val="1"/>
        <charset val="186"/>
      </rPr>
      <t>TruNatomy Glider 3 vnt , Dentsply Sirona, Vokietija</t>
    </r>
    <r>
      <rPr>
        <sz val="9"/>
        <color rgb="FF000000"/>
        <rFont val="Times New Roman"/>
        <family val="1"/>
        <charset val="186"/>
      </rPr>
      <t>, Instrumentai, skirti labai siaurų, kalcifikuotų kanalų paruošimui prieš naudojant mašininę sistemą, dėl savo lankstumo, skersmens ir termiškai apdoroto NiTi lydinio. Ilgiai: 21/25/31mm; Pakuotėje po 3vnt.</t>
    </r>
  </si>
  <si>
    <r>
      <rPr>
        <b/>
        <sz val="9"/>
        <color rgb="FF000000"/>
        <rFont val="Times New Roman"/>
        <family val="1"/>
        <charset val="186"/>
      </rPr>
      <t>ProTaper Gold mašininiai instrumentai</t>
    </r>
    <r>
      <rPr>
        <sz val="9"/>
        <color rgb="FF000000"/>
        <rFont val="Times New Roman"/>
        <family val="1"/>
        <charset val="186"/>
      </rPr>
      <t xml:space="preserve"> 19/21/25/31mm dydžiai SX, S1, S2, F1, F2, F3, F4, F5 6 vnt. sterilioje pakuotėje, Dentsply Sirona Vokietija</t>
    </r>
  </si>
  <si>
    <r>
      <rPr>
        <b/>
        <sz val="9"/>
        <color rgb="FF000000"/>
        <rFont val="Times New Roman"/>
        <family val="1"/>
        <charset val="186"/>
      </rPr>
      <t>Protaper Ultimate</t>
    </r>
    <r>
      <rPr>
        <sz val="9"/>
        <color rgb="FF000000"/>
        <rFont val="Times New Roman"/>
        <family val="1"/>
        <charset val="186"/>
      </rPr>
      <t xml:space="preserve"> rankiniai rinkiniai Slider, Shaper, F1-F3 19/21/25/31 mm (5vnt) sterilūs Dentsply Sirona Vokietija</t>
    </r>
  </si>
  <si>
    <r>
      <rPr>
        <b/>
        <sz val="9"/>
        <color rgb="FF000000"/>
        <rFont val="Times New Roman"/>
        <family val="1"/>
        <charset val="186"/>
      </rPr>
      <t xml:space="preserve">Lentulo 17/21/25mm 001,002,003,004 (4 vnt), Dentsply Sirona, Vokietija, </t>
    </r>
    <r>
      <rPr>
        <sz val="9"/>
        <color rgb="FF000000"/>
        <rFont val="Times New Roman"/>
        <family val="1"/>
        <charset val="186"/>
      </rPr>
      <t xml:space="preserve"> Ilgiai: 17mm/25mm/21mm. Dydžiai 001/002/003/004, į kampinį antgalį, daugkartinės, sterilizuojamos, pakuotę sudaro 4vnt. </t>
    </r>
  </si>
  <si>
    <r>
      <rPr>
        <b/>
        <sz val="9"/>
        <color rgb="FF000000"/>
        <rFont val="Times New Roman"/>
        <family val="1"/>
        <charset val="186"/>
      </rPr>
      <t>NTI grąžtas H152-009-FG</t>
    </r>
    <r>
      <rPr>
        <sz val="9"/>
        <color rgb="FF000000"/>
        <rFont val="Times New Roman"/>
        <family val="1"/>
        <charset val="186"/>
      </rPr>
      <t xml:space="preserve"> skirtas endodontijai, neaktyvia viršūne, 19/21mm ilgio 009 dydžio, NTI Vokietija</t>
    </r>
  </si>
  <si>
    <r>
      <rPr>
        <b/>
        <sz val="9"/>
        <color rgb="FF000000"/>
        <rFont val="Times New Roman"/>
        <family val="1"/>
        <charset val="186"/>
      </rPr>
      <t xml:space="preserve">TruNatomy Irrigation Needles 30G, 40 vnt  Dentsply Sirona, Vokietija  </t>
    </r>
    <r>
      <rPr>
        <sz val="9"/>
        <color rgb="FF000000"/>
        <rFont val="Times New Roman"/>
        <family val="1"/>
        <charset val="186"/>
      </rPr>
      <t>Su sriegiu Luer Lock, užsukti ant švirkštų, plastikinės, labai lanksčios dydis 30G, skylutės iš dviejų pusių, lengvesniam kanalų plovimui</t>
    </r>
  </si>
  <si>
    <r>
      <rPr>
        <b/>
        <sz val="9"/>
        <color theme="1"/>
        <rFont val="Calibri"/>
        <family val="2"/>
        <charset val="186"/>
        <scheme val="minor"/>
      </rPr>
      <t xml:space="preserve">Endo-Top adatos kanalų plovimui </t>
    </r>
    <r>
      <rPr>
        <sz val="9"/>
        <color theme="1"/>
        <rFont val="Calibri"/>
        <family val="2"/>
        <charset val="186"/>
        <scheme val="minor"/>
      </rPr>
      <t>su Luer Lock sriegiu, sterilios, vnt. Cerkamed, Lenkija</t>
    </r>
  </si>
  <si>
    <t>3 pirkimo dalis. Stiklo pluošto kaiščiai ir jiems skirtas cementas</t>
  </si>
  <si>
    <t>Stiklo pluošto kompoziciniai kaiščiai</t>
  </si>
  <si>
    <t>Stiklo pluošto kompozicinių kaiščių rinkiniai su įgręžtuvais</t>
  </si>
  <si>
    <t>Dvigubo kietėjimo cementas, savaime pasiėsdinantis, rinkiniai</t>
  </si>
  <si>
    <t>Biokeraminis sileris</t>
  </si>
  <si>
    <t>Dvigubo kietėjimo cementas, savaime pasiėsdinantis</t>
  </si>
  <si>
    <t>Bendra 3 pirkimo dalies pasiūlymo kaina</t>
  </si>
  <si>
    <t>Silanuoti, rentgeno kontrastiniai, elastingi, l.atsparūs nuovargiui, žymėti spalviniu kodu, įv.dydžių:1,2mm, 1,5mm, 1,8 mm, 2 mm, pakuotėse po nemažiau 10 vnt.</t>
  </si>
  <si>
    <t>Silanuoti, rentgeno kontrastiniai, elastingi, l.atsparūs nuovargiui, žymėti spalviniu kodu, įv. dydžių: 1,2mm, 1,5 mm, 1,8 mm, 2mm, 4 grąžtai pagal dydį +1 Pilot grąžtas</t>
  </si>
  <si>
    <t>Cementas stiklo pluošto kaiščiams įcementuoti, automix tipo švirkšte, galimos sapalvos: ruda, skaidri, baltas opakaeris, universali. Sudėtis: cementas, ne mažiau 9,4 g, surišimo sistema iš 2-jų komponentų, ne mažiau kaip po 3 ml kiekvieno, ryšio sustiprintojas iš 2-jų komponentų, ne daugiau kaip po 1 ml, maišymo popierius, nemažiau 25 aplikatoriai, nemažiau 20 maišymo antgaliai.</t>
  </si>
  <si>
    <t>Biokeraminė medžiaga skirta endodontinių instrumentų išformuotiems kanalams užpildyti vieno gutaperčos kaiščio technika arba vien tik pačia medžiaga. Kietėjimo laikas 2-4 valandos. Pakuotėje ne mažiau 3g švirkštas pilnai paruoštos konsistencijos su 20 metalinių įvedimo adatų. Nereikia maišyti, tiesiai vedama į kanalą.</t>
  </si>
  <si>
    <t>Cementas stiklo pluošto kaiščiams įcementuoti, automix tipo švirkšte, galimos sapalvos:U, TR, WO, ne mažiau kaip po 5g+priedai</t>
  </si>
  <si>
    <t>Bifix SE 5g švirkšte+priedai, spalvos U, TR, WO, VOCO Vokietija</t>
  </si>
  <si>
    <t>Komplektas (kompl.)</t>
  </si>
  <si>
    <t>rink.</t>
  </si>
  <si>
    <t>vnt</t>
  </si>
  <si>
    <r>
      <rPr>
        <b/>
        <sz val="9"/>
        <color rgb="FF000000"/>
        <rFont val="Times New Roman"/>
        <family val="1"/>
        <charset val="186"/>
      </rPr>
      <t>Glassix Plus Nr.1,2,3,4, (10 vnt)Nordin Šveicarija,</t>
    </r>
    <r>
      <rPr>
        <sz val="9"/>
        <color rgb="FF000000"/>
        <rFont val="Times New Roman"/>
        <family val="1"/>
        <charset val="186"/>
      </rPr>
      <t xml:space="preserve"> Silanuoti, rentgeno kontrastiniai, elastingi, l.atsparūs nuovargiui, žymėti spalviniu kodu, įv.dydžių:1,2mm, 1,5mm, 1,8 mm, 2 mm, pakuotėse po 10 vnt.</t>
    </r>
  </si>
  <si>
    <r>
      <rPr>
        <b/>
        <sz val="9"/>
        <color rgb="FF000000"/>
        <rFont val="Times New Roman"/>
        <family val="1"/>
        <charset val="186"/>
      </rPr>
      <t>Glassix Plus rinkiniai(4x5vnt+4grąžtai+1Pilot grąžtas) Nordin Šveicarija,</t>
    </r>
    <r>
      <rPr>
        <sz val="9"/>
        <color rgb="FF000000"/>
        <rFont val="Times New Roman"/>
        <family val="1"/>
        <charset val="186"/>
      </rPr>
      <t xml:space="preserve"> Silanuoti, rentgeno kontrastiniai, elastingi, l.atsparūs nuovargiui, žymėti spalviniu kodu, įv. dydžių: 1,2mm, 1,5 mm, 1,8 mm, 2mm, 4 grąžtai pagal dydį +1Pilot grąžtas</t>
    </r>
  </si>
  <si>
    <r>
      <rPr>
        <b/>
        <sz val="9"/>
        <color rgb="FF000000"/>
        <rFont val="Times New Roman"/>
        <family val="1"/>
        <charset val="186"/>
      </rPr>
      <t>ESTECEM rinkinys( 9,4g+3+3 ml) Tokuyama, Jponija,</t>
    </r>
    <r>
      <rPr>
        <sz val="9"/>
        <color rgb="FF000000"/>
        <rFont val="Times New Roman"/>
        <family val="1"/>
        <charset val="186"/>
      </rPr>
      <t xml:space="preserve"> Cementas stiklo pluošto kaiščiams įcementuoti, automix tipo švirkšte, galimos sapalvos: ruda, skaidri, baltas opakaeris, universali. Sudėtis: cementas 9,4 g, surišimo sistema iš 2-jų komponentų,  3 ml kiekvieno, ryšio sustiprintojas iš 2-jų komponentų, po 1 ml, maišymo popierius, 25 aplikatoriai, 20 maišymo antgaliai </t>
    </r>
  </si>
  <si>
    <r>
      <rPr>
        <b/>
        <sz val="9"/>
        <color rgb="FF000000"/>
        <rFont val="Times New Roman"/>
        <family val="1"/>
        <charset val="186"/>
      </rPr>
      <t xml:space="preserve"> AH Plus biokeraminis sileris</t>
    </r>
    <r>
      <rPr>
        <sz val="9"/>
        <color rgb="FF000000"/>
        <rFont val="Times New Roman"/>
        <family val="1"/>
        <charset val="186"/>
      </rPr>
      <t xml:space="preserve"> švirkšte įvadinis rinkinys</t>
    </r>
    <r>
      <rPr>
        <b/>
        <sz val="9"/>
        <color rgb="FF000000"/>
        <rFont val="Times New Roman"/>
        <family val="1"/>
        <charset val="186"/>
      </rPr>
      <t xml:space="preserve"> (3g+20adatų</t>
    </r>
    <r>
      <rPr>
        <sz val="9"/>
        <color rgb="FF000000"/>
        <rFont val="Times New Roman"/>
        <family val="1"/>
        <charset val="186"/>
      </rPr>
      <t>)</t>
    </r>
    <r>
      <rPr>
        <b/>
        <i/>
        <sz val="9"/>
        <color rgb="FF000000"/>
        <rFont val="Times New Roman"/>
        <family val="1"/>
        <charset val="186"/>
      </rPr>
      <t xml:space="preserve"> </t>
    </r>
    <r>
      <rPr>
        <sz val="9"/>
        <color rgb="FF000000"/>
        <rFont val="Times New Roman"/>
        <family val="1"/>
        <charset val="186"/>
      </rPr>
      <t>Biokeraminė medžiaga skirta endodontinių instrumentų išformuotiems kanalams užpildyti vieno gutaperčos kaiščio technika arba vien tik pačia medžiaga. Kietėjimo laikas 2-4 valandos. Pakuotėje  3g švirkštas pilnai paruoštos konsistencijos su 20 metalinių įvedimo adatų. Nereikia maišyti, tiesiai vedama į kanalą.  Dentsply Sirona Vokietija</t>
    </r>
  </si>
  <si>
    <t>4 pirkimo dalis. Pagalbinės priemonės endodontijai</t>
  </si>
  <si>
    <t xml:space="preserve">Endodontinis stovelis su porolonu ir talpa dezinfekciniam skysčiui </t>
  </si>
  <si>
    <t>Plastikinė dėžutė, skirta endodontinių adatėlių laikymui darbo metu, autoklavuojama.</t>
  </si>
  <si>
    <t>vnt.</t>
  </si>
  <si>
    <t xml:space="preserve">Porolonas </t>
  </si>
  <si>
    <t>Skirtas endodontiniams stoveliams, ne mažiau 1 pozicijai</t>
  </si>
  <si>
    <t>Porolonas stoveliui Clean stand skersmuo 5cm, 25 vnt, Dentsply Sirona</t>
  </si>
  <si>
    <t xml:space="preserve">Endodontinė liniuotė </t>
  </si>
  <si>
    <t>Nerūdijančio plieno, autoklavuojama. Darbinė dalis sugraduota ne mažiau kaip iki 30 mm. Darbinė dalis turi būti lygi be lenktų kraštų, bei be ilgio fiksatoriaus. Ilgio matavimo skalė sugraduota kas 0,5 mm, aiškiai matomais skaičiais</t>
  </si>
  <si>
    <t>Bendra 4 pirkimo dalies pasiūlymo kaina</t>
  </si>
  <si>
    <r>
      <rPr>
        <b/>
        <sz val="9"/>
        <color rgb="FF000000"/>
        <rFont val="Times New Roman"/>
        <family val="1"/>
        <charset val="186"/>
      </rPr>
      <t xml:space="preserve">Clean Stand, Dentsply Sirona, Vokietija </t>
    </r>
    <r>
      <rPr>
        <sz val="9"/>
        <color rgb="FF000000"/>
        <rFont val="Times New Roman"/>
        <family val="1"/>
        <charset val="186"/>
      </rPr>
      <t xml:space="preserve"> Plastikinė dėžutė, skirta endodontinių adatėlių  laikymui  darbo  metu, autoklavuojama.</t>
    </r>
  </si>
  <si>
    <r>
      <rPr>
        <b/>
        <sz val="9"/>
        <color rgb="FF000000"/>
        <rFont val="Times New Roman"/>
        <family val="1"/>
        <charset val="186"/>
      </rPr>
      <t>Liniuotė ant piršto Endo-ruler, vnt  , Falcon</t>
    </r>
    <r>
      <rPr>
        <sz val="9"/>
        <color rgb="FF000000"/>
        <rFont val="Times New Roman"/>
        <family val="1"/>
        <charset val="186"/>
      </rPr>
      <t>, Italija Nerūdijančio plieno, autoklavuojama. Darbinė dalis sugraduota ne mažiau kaip iki 30 mm. Darbinė dalis turi būti lygi be lenktų kraštų, bei be ilgio fiksatoriaus. Ilgio matavimo skalė sugraduota kas 0,5 mm, aiškiai matomais skaičiais</t>
    </r>
  </si>
  <si>
    <t>7 pirkimo dalis. Šlifavimo ir poliravimo priemonės</t>
  </si>
  <si>
    <t xml:space="preserve">Šlifavimo poliravimo diskų rinkinys </t>
  </si>
  <si>
    <t>Šlifuoja, kontūruoja, poliruoja, ploni. Šiurkštūs – rudos spalvos, vidutiniai – tamsiai oranžinės spalvos, švelnūs – oranžinės spalvos, labai švelnūs – geltonos spalvos. Diskelių skersmuo 9,5mm ir 12,7 mm diametras. Laikiklis diskeliams su apvalia darbine dalimi, kampiniams antgaliui iš nerūdijančio plieno, padengti aliuminio oksidu.Rinkinys, pakuotėje ne mažiau 240 vnt. + ne mažiau 1 laikiklis.</t>
  </si>
  <si>
    <t xml:space="preserve">Šlifavimo poliravimo diskų papildymai </t>
  </si>
  <si>
    <t xml:space="preserve">Diskeliai 12,7 ir 9,5 mm skersmens. Vieno dydžio ir grubumo viename paketėlyje, grubumai:C, M, F, SF, spalva:ruda, tamsi oranžinė, oranžinė, geltona, pakuotėje ne mažiau 50 vnt. </t>
  </si>
  <si>
    <t>Šlifavimo poliravimo diskų laikikliai</t>
  </si>
  <si>
    <t>Metalinis , vnt</t>
  </si>
  <si>
    <t>Šlifavimo poliravimo juostelės</t>
  </si>
  <si>
    <t>17,7 mm x 3,9 ± 1mm, dviejų skirtingų grubumų: l.švelnios ir švelnios;vidutinio grubumo ir grubios, pakuotėje ne mažiau 150 vnt.</t>
  </si>
  <si>
    <t>Šiurkščios abrazyvinės juostelės</t>
  </si>
  <si>
    <t xml:space="preserve"> 4 mm pločio, pakuotėje ne mažaiu 12 vnt.</t>
  </si>
  <si>
    <t>Metalinės juostelės ADACO, Pol-Intech, Lenkija  4mm pločio, po 12vnt</t>
  </si>
  <si>
    <t>Poliravimo akmenėliai</t>
  </si>
  <si>
    <t>Arkanzaso akmenėliai, įv.formų, į kampinį antgalį</t>
  </si>
  <si>
    <t xml:space="preserve">Arkanzaso akmuo </t>
  </si>
  <si>
    <t>Akmuo skirtas grąžtų valymui ir galandijimui, stačiakampės formos, ilgis ne mažiau 100mm, vnt</t>
  </si>
  <si>
    <t>NTI arkanzaso akmuo NTI Cleaning stone 100mm Vokietija</t>
  </si>
  <si>
    <t>Poliravimo šepetėliai sintetiniai</t>
  </si>
  <si>
    <t>Balti, tuščiavidūriai, į kampinį antgalį, geltoni-grubūs, balti vidutinio grubumo, ružavi-švelnūs, taurelės, liepsnelės formų, vnt</t>
  </si>
  <si>
    <t>Poliravimo šepetėliai impregnuoti</t>
  </si>
  <si>
    <t>Šepetėliai impregnuoti silicio karbidu, skirti poliruoti kompozitų paviršių iki blizgesio.trijų formų, vnt</t>
  </si>
  <si>
    <t xml:space="preserve">Polyras kompozitų poliravimui </t>
  </si>
  <si>
    <t>Polyrai pagaminti iš kaučiuko, nekaitina danties paviršiaus, su deimanto dalelėmis,skirti kompozitų poliravimui, vieno žingsnio, ant metalinio kotelio, autoklavuojami, keturių formų, naudojami su vandeniu, vnt</t>
  </si>
  <si>
    <t>Polyras kampiniam antgaliui , kompozitų poliravimui</t>
  </si>
  <si>
    <t>Įv.formų , dviejų žingsnių(šlifavimui ir poliravimui), su deimanto dalelėm, skirti pradiniam ir galutiniam apdirbimui, pagaminti iš kaučiuko su deimanto dalelėm, ne mažiau 6 formų</t>
  </si>
  <si>
    <t>Polyras guminis profilaktikai</t>
  </si>
  <si>
    <t>Su pertvaromis taurelės viduje, naudojami su pasta</t>
  </si>
  <si>
    <t xml:space="preserve">Polyras profilaktikai </t>
  </si>
  <si>
    <t>Turi būti impregnuoti pasta</t>
  </si>
  <si>
    <t>P1235  NTI gumytë mëlyna prof. taurelë   , vnt, impregnuotas siliciokarbidu, NTI Vokietija</t>
  </si>
  <si>
    <t xml:space="preserve">Polyras kampiniam antgaliui </t>
  </si>
  <si>
    <t>Silikoniniai baltos spalvos polyrai ant plastikinio kotelio, impregnuoti aliuminio oksidu, vienkartiniai,galimos 3 formos:liepsnelė, diskelis,taurelė, vnt</t>
  </si>
  <si>
    <t>Polyrai su keramika, ratukų formos arba "šluotelių" su lamelėmis, skiriti poliravimui ir blizginimui, ant plastikinio kotelio , pora(mėlynas ir pilkas), vienkartiniai, pakuotė ne mažiau 40 vnt</t>
  </si>
  <si>
    <t xml:space="preserve">Polyrai kampiniam antgaliui </t>
  </si>
  <si>
    <t>Polyrai impregnuoti deimantu, ratukų formos, su lamelėmis, 2 dydžių,2 žingsnių, dviejų spalvų:pilka ir rausva, kad atskirti šlifavimui ir poliravimui. Skirta visų kompozicinių paviršių šlifavimui ir poliravimui, autoklavuojami, pakuotė ne mažiau 6 vnt</t>
  </si>
  <si>
    <t>EVE Diacomp Plus RA, 3+3vnt, EVE Vokietija</t>
  </si>
  <si>
    <t>Metalinės deimantinės šlifavimo poliravimo juostelės, dviejų pločių, 3-ų grubumų, neperforuotos</t>
  </si>
  <si>
    <t>Grubumai medium, fine, superfine, vnt</t>
  </si>
  <si>
    <t>Metalinės deimantinės šlifavimo poliravimo juostelės, 3-ų grubumų</t>
  </si>
  <si>
    <t>Per vidurį juostelės su pjūkliuku, skirtą preparuoti užplombuotą tarpdantį, neperforuotos, vnt</t>
  </si>
  <si>
    <t>NTI deimantinės juostelės su pjūkliuku, mėlynos-C.raudonos-F, geltonos-SF, neperforuotos vnt, NTI Vokietija</t>
  </si>
  <si>
    <t>Plombų poliravimo pasta</t>
  </si>
  <si>
    <t>2-ų grubumų(Fine ir Extra Fine)švirkštuose ne daugiau 4g</t>
  </si>
  <si>
    <t>Prisma Gloss Fine/Extra Fine 4g, Dentsply Sirona, Vokietija</t>
  </si>
  <si>
    <t>Plombų poliravimo pasta su deimantu</t>
  </si>
  <si>
    <t>Didelio blizgesio kompozitinių užpildų poliravimas, didelė deimanto dalelių koncentracija, dalelių dydis ne didesni nei 4-8 mikronai, ne daugiau 2g</t>
  </si>
  <si>
    <t>EVE Diacomp Paste 2g, EVE Vokietija</t>
  </si>
  <si>
    <t>Poliravimo pasta skirta porceliano poliravimui</t>
  </si>
  <si>
    <t>Didelio blizgesio visų porcelianinių paviršių poliravimas, didelė deimanto dalelių koncentracija, dalelių dydis ne didesni nei 10-12mikronai, ne daugiau 2g</t>
  </si>
  <si>
    <t>9702 EVE Diapol Paste 2g, EVE Vokietija</t>
  </si>
  <si>
    <t>Poliravimo pasta higienai, su indentifikavimo spalva, su fluoru ir ksilitoliu</t>
  </si>
  <si>
    <t>Po 2g. Pasta grubi, vid.grubumo ir švelni, su fluoru, trijų skirtingų skonių: mėta, karamelė, vyšnia, be parabenų, riešutų ir gliuteno, nesukelianti alergijos, pakuotėje po ne mažiau 200 vnt</t>
  </si>
  <si>
    <t>Poliravimo pasta higienai</t>
  </si>
  <si>
    <t>Tubelėse ne mažiau 100g, raudona pasta – grubi (RDA ne mažiau 195), geltona pasta – vidutinė ( RDA ne mažiau 127), žalia -švelni (RDA ne daugiau 16), skirta dantų poliravimui, ne mažiau 700 ppm fluoro</t>
  </si>
  <si>
    <t>Profilaktinės nerūdijančio plieno juostelės dantų akmenų nuėmimui</t>
  </si>
  <si>
    <t>Perforuotos juostelės</t>
  </si>
  <si>
    <t>NTI deimantinės juostelės, mėlynos-C.raudonos-F, geltonos-SF, perforuotos vnt, NTI Vokietija</t>
  </si>
  <si>
    <t>Bendra 7 pirkimo dalies pasiūlymo kaina</t>
  </si>
  <si>
    <r>
      <rPr>
        <b/>
        <sz val="9"/>
        <color rgb="FF000000"/>
        <rFont val="Times New Roman"/>
        <family val="1"/>
        <charset val="186"/>
      </rPr>
      <t>Sof-Lex diskų rinkinys(240 vnt+1 laikiklis) 3M Vokietija</t>
    </r>
    <r>
      <rPr>
        <sz val="9"/>
        <color rgb="FF000000"/>
        <rFont val="Times New Roman"/>
        <family val="1"/>
        <charset val="186"/>
      </rPr>
      <t>, Šlifuoja, kontūruoja, poliruoja, ploni. Šiurkštūs – rudos spalvos, vidutiniai – tamsiai oranžinės spalvos, švelnūs – oranžinės spalvos, labai švelnūs – geltonos spalvos. Diskelių skersmuo 9,5mm ir 12,7mm diametras. Laikiklis diskeliams su apvalia darbine dalimi, kampiniams antgaliui iš nerūdijančio plieno, padengti aliuminio oksidu.  Rinkinyje 240 vnt. + laikiklis</t>
    </r>
  </si>
  <si>
    <r>
      <rPr>
        <b/>
        <sz val="9"/>
        <color rgb="FF000000"/>
        <rFont val="Times New Roman"/>
        <family val="1"/>
        <charset val="186"/>
      </rPr>
      <t>Sof-lex diskai, C, M, F, SF po 50 vnt, 3M, Vokietija</t>
    </r>
    <r>
      <rPr>
        <sz val="9"/>
        <color rgb="FF000000"/>
        <rFont val="Times New Roman"/>
        <family val="1"/>
        <charset val="186"/>
      </rPr>
      <t xml:space="preserve">, Diskeliai 12,7 ir 9,5mm skersmens. Vieno dydžio ir grubumo viename paketėlyje, grubumai: C, M, F, SF, spalva: ruda, tamsi oranžinė, oranžinė, geltona, pakuotėje po 50vnt. </t>
    </r>
  </si>
  <si>
    <r>
      <rPr>
        <b/>
        <sz val="9"/>
        <color rgb="FF000000"/>
        <rFont val="Times New Roman"/>
        <family val="1"/>
        <charset val="186"/>
      </rPr>
      <t>Diskų laikiklis, vnt, 3M, Vokietija</t>
    </r>
    <r>
      <rPr>
        <sz val="9"/>
        <color rgb="FF000000"/>
        <rFont val="Times New Roman"/>
        <family val="1"/>
        <charset val="186"/>
      </rPr>
      <t xml:space="preserve"> Šlifavimo - poliravimo  diskų laikikliai</t>
    </r>
  </si>
  <si>
    <r>
      <rPr>
        <b/>
        <sz val="9"/>
        <color rgb="FF000000"/>
        <rFont val="Calibri"/>
        <family val="2"/>
        <charset val="186"/>
      </rPr>
      <t xml:space="preserve">Sof-lex juostelės(150vnt), 3M </t>
    </r>
    <r>
      <rPr>
        <sz val="9"/>
        <color theme="1"/>
        <rFont val="Calibri"/>
        <family val="2"/>
        <charset val="186"/>
        <scheme val="minor"/>
      </rPr>
      <t xml:space="preserve">Vokietija  17,7mmx3,9mm, </t>
    </r>
  </si>
  <si>
    <r>
      <rPr>
        <b/>
        <sz val="9"/>
        <color rgb="FF000000"/>
        <rFont val="Times New Roman"/>
        <family val="1"/>
        <charset val="186"/>
      </rPr>
      <t xml:space="preserve">NTI arkanzaso akmenėliai, RA, NTI Vokietija </t>
    </r>
    <r>
      <rPr>
        <sz val="9"/>
        <color rgb="FF000000"/>
        <rFont val="Times New Roman"/>
        <family val="1"/>
        <charset val="186"/>
      </rPr>
      <t>Arkanzaso akmenėliai, įv.formų, į kampinį antgalį</t>
    </r>
  </si>
  <si>
    <r>
      <rPr>
        <b/>
        <sz val="9"/>
        <color rgb="FF000000"/>
        <rFont val="Times New Roman"/>
        <family val="1"/>
        <charset val="186"/>
      </rPr>
      <t>NTI poliravimo šepetėlai:</t>
    </r>
    <r>
      <rPr>
        <sz val="9"/>
        <color rgb="FF000000"/>
        <rFont val="Times New Roman"/>
        <family val="1"/>
        <charset val="186"/>
      </rPr>
      <t>Balti, tuščiavidūriai, į kampinį antgalį, geltoni-grubūs, balti vidutinio grubumo, ružavi-švelnūs, taurelės, liepsnelės formų</t>
    </r>
  </si>
  <si>
    <r>
      <rPr>
        <b/>
        <sz val="9"/>
        <color rgb="FF000000"/>
        <rFont val="Times New Roman"/>
        <family val="1"/>
        <charset val="186"/>
      </rPr>
      <t>NTI šepetėliai BrushGloss</t>
    </r>
    <r>
      <rPr>
        <sz val="9"/>
        <color rgb="FF000000"/>
        <rFont val="Times New Roman"/>
        <family val="1"/>
        <charset val="186"/>
      </rPr>
      <t>, įvairių formų,P1500,  NTI Vokietija Šepetėliai impregnuoti silicio karbidu, skirti poliruoti kompozitų paviršių iki blizgesio, trijų formų</t>
    </r>
  </si>
  <si>
    <r>
      <rPr>
        <b/>
        <sz val="9"/>
        <color rgb="FF000000"/>
        <rFont val="Times New Roman"/>
        <family val="1"/>
        <charset val="186"/>
      </rPr>
      <t>NTI Unique , NTI Vokietija</t>
    </r>
    <r>
      <rPr>
        <sz val="9"/>
        <color rgb="FF000000"/>
        <rFont val="Times New Roman"/>
        <family val="1"/>
        <charset val="186"/>
      </rPr>
      <t xml:space="preserve"> Polyrai pagaminti iš kaučiuko, nekaitina danties paviršiaus, su deimanto dalelėmis,skirti kompozitų poliravimui, vieno žingsnio, ant metalinio kotelio, autoklavuojami, keturių formų, naudojami su vandeniu</t>
    </r>
  </si>
  <si>
    <r>
      <rPr>
        <i/>
        <sz val="9"/>
        <color rgb="FF000000"/>
        <rFont val="Times New Roman"/>
        <family val="1"/>
        <charset val="186"/>
      </rPr>
      <t xml:space="preserve"> NTI, Diagloss</t>
    </r>
    <r>
      <rPr>
        <sz val="9"/>
        <color rgb="FF000000"/>
        <rFont val="Times New Roman"/>
        <family val="1"/>
        <charset val="186"/>
      </rPr>
      <t xml:space="preserve"> P19032B Įv.formų, dviejų žingsnių (šlifavimui ir poliravimui), su deimanto dalelėm, skirti pradiniam ir galutiniam apdirbimui, pagaminti iš kaučiuko su deimanto dalelėm, 6 formų</t>
    </r>
  </si>
  <si>
    <r>
      <rPr>
        <b/>
        <sz val="9"/>
        <color rgb="FF000000"/>
        <rFont val="Times New Roman"/>
        <family val="1"/>
        <charset val="186"/>
      </rPr>
      <t>NTI gumytės prophylax, įvairios, NTI Vokietija</t>
    </r>
    <r>
      <rPr>
        <sz val="9"/>
        <color rgb="FF000000"/>
        <rFont val="Times New Roman"/>
        <family val="1"/>
        <charset val="186"/>
      </rPr>
      <t xml:space="preserve"> Su pertvaromis taurelės viduje, naudojami su pasta, vnt</t>
    </r>
  </si>
  <si>
    <r>
      <rPr>
        <b/>
        <sz val="9"/>
        <color rgb="FF000000"/>
        <rFont val="Times New Roman"/>
        <family val="1"/>
        <charset val="186"/>
      </rPr>
      <t>Enhanse liepsnelė, diskelis, taurelė, vnt, Dentsply Sirona, Vokietij</t>
    </r>
    <r>
      <rPr>
        <sz val="9"/>
        <color rgb="FF000000"/>
        <rFont val="Times New Roman"/>
        <family val="1"/>
        <charset val="186"/>
      </rPr>
      <t>a  Silikoniniai baltos spalvos polyrai ant plastikinio kotelio, galimos 3 formos:liepsnelė, diskelis,taurelė</t>
    </r>
  </si>
  <si>
    <r>
      <rPr>
        <b/>
        <sz val="9"/>
        <color rgb="FF000000"/>
        <rFont val="Calibri"/>
        <family val="2"/>
        <charset val="186"/>
      </rPr>
      <t xml:space="preserve">9033   EVE Easycomp </t>
    </r>
    <r>
      <rPr>
        <sz val="9"/>
        <color theme="1"/>
        <rFont val="Calibri"/>
        <family val="2"/>
        <charset val="186"/>
        <scheme val="minor"/>
      </rPr>
      <t xml:space="preserve">Twist diskeliai (20pilki+20mëlyni)arba 9032 EVE Easy Comp Twist Šluotelės(20+20)EVE Volietija, </t>
    </r>
  </si>
  <si>
    <r>
      <rPr>
        <b/>
        <sz val="9"/>
        <color rgb="FF000000"/>
        <rFont val="Calibri"/>
        <family val="2"/>
        <charset val="186"/>
      </rPr>
      <t>NTI diamond strips</t>
    </r>
    <r>
      <rPr>
        <sz val="9"/>
        <color theme="1"/>
        <rFont val="Calibri"/>
        <family val="2"/>
        <charset val="186"/>
        <scheme val="minor"/>
      </rPr>
      <t>, vnt deimantinės juostelės, mėlynos-C.raudonos-F, geltonos-SF, neperforuotos,  vnt, NTI Vokietija</t>
    </r>
  </si>
  <si>
    <r>
      <rPr>
        <b/>
        <sz val="9"/>
        <color rgb="FF000000"/>
        <rFont val="Times New Roman"/>
        <family val="1"/>
        <charset val="186"/>
      </rPr>
      <t>Nupro prophy paste</t>
    </r>
    <r>
      <rPr>
        <sz val="9"/>
        <color rgb="FF000000"/>
        <rFont val="Times New Roman"/>
        <family val="1"/>
        <charset val="186"/>
      </rPr>
      <t xml:space="preserve"> Corse, Medium, fine</t>
    </r>
    <r>
      <rPr>
        <b/>
        <sz val="9"/>
        <color rgb="FF000000"/>
        <rFont val="Times New Roman"/>
        <family val="1"/>
        <charset val="186"/>
      </rPr>
      <t xml:space="preserve"> ( 200x 2g)</t>
    </r>
    <r>
      <rPr>
        <sz val="9"/>
        <color rgb="FF000000"/>
        <rFont val="Times New Roman"/>
        <family val="1"/>
        <charset val="186"/>
      </rPr>
      <t>.Dentsply Sirona, Vokietija Pasta grubi, vid.grubumo ir švelni, su fluoru, trijų skirtingų skonių: mėta, karamelė, vyšnia, be parabenų, riešutų ir gliuteno, nesukelianti alergijos, pakuotėje po 200 vnt</t>
    </r>
  </si>
  <si>
    <r>
      <rPr>
        <b/>
        <sz val="9"/>
        <color rgb="FF000000"/>
        <rFont val="Times New Roman"/>
        <family val="1"/>
        <charset val="186"/>
      </rPr>
      <t>CleanJoy poliravimo pasta(100g), VOCO</t>
    </r>
    <r>
      <rPr>
        <sz val="9"/>
        <color rgb="FF000000"/>
        <rFont val="Times New Roman"/>
        <family val="1"/>
        <charset val="186"/>
      </rPr>
      <t>, Vokietija Tubelėse po 100g, raudona pasta – grubi (RDA 195), geltona pasta – vidutinė ( RDA  127), žalia -švelni (RDA  16), skirta dantų poliravimui, 700 ppm fluoro</t>
    </r>
  </si>
  <si>
    <t>10 pirkimo dalis. Retrakciniai siūlai</t>
  </si>
  <si>
    <t>Retrakcinis siūlas pintas</t>
  </si>
  <si>
    <t>Įvairūs dydžiai : N000, N00, N0 , N1 ,N2. Ne mažiau 254cm</t>
  </si>
  <si>
    <t>Best cord N000, 00, 0, 1, 2 254cm, cerkamed Lenkija</t>
  </si>
  <si>
    <t>Bendra 10 pirkimo dalies pasiūlymo kaina</t>
  </si>
  <si>
    <t>11 pirkimo dalis. Plombavimo medžiagos ir surišikliai</t>
  </si>
  <si>
    <t>Universalus šviesoje kietėjantis nano kompozitas</t>
  </si>
  <si>
    <t>Rentgeno kontrastinis, išskiriantis fluorą.Medžiaga gerai poliruojasi. Nano technologija pagamintas kompozitas, turi turėti geras modeliavimo savybes, plačią spalvų gamą tam , kad būtų galima atlikti estetinį plombavimą sluoksniuojant iš Body, Dentino , Emalės, peršviečiamų atspalvių.4g atskiros spalvos: A2D, A3D, B3D, A2B, A3B, A3,5B, B2B, A1E, A2E, A3E, WE, AT)</t>
  </si>
  <si>
    <t>Rentgeno kontrastinis, išskiriantis fluorą.Medžiaga gerai poliruojasi. Nano technologija pagamintas kompozitas, turi turėti geras modeliavimo savybes, plačią spalvų gamą tam , kad būtų galima atlikti estetinį plombavimą sluoksniuojant iš Body, Dentino , Emalės, peršviečiamų atspalvių.(rinkiniai ne mažiau 12švirkštų po ne mažiau 4g juose, spalvos: A2D, A3D, B3D, A2B, A3B, A3,5B, B2B, A1E, A2E, A3E, WE, AT)</t>
  </si>
  <si>
    <t>Šviesoje kietėjantis takus kompozitas krūminiams dantims</t>
  </si>
  <si>
    <t>Kapsulėse ne daugiau kaip 0,25g, universalios spalvos, A1, A2, A3 spalvos,metalinis kaniulės galiukas patogesniam priėjimui prie ertmės, užplidomas sluoksnis 4mm, rinkiniai, ne mažiau 15 vnt.</t>
  </si>
  <si>
    <t>Šviesoje kietėjantis kompozitas krūminiams dantims su stiklo pluošto skaidulomis</t>
  </si>
  <si>
    <t>Skirtas didelių ertmių, ertmių be vienos sienos, endodontiškai gydytų dantų restauravimui.Kapsulėse ne daugiau kaip 0,25g, universalios spalvos, užplidomas sluoksnis 4mm-5mm, rinkiniai ne mažiau (15kaps x0,25g)</t>
  </si>
  <si>
    <t>Šviesa kietinamas storasluoksnis termoviskozinis kompozitas krūminių dantų restauracijoms su šildytuvu</t>
  </si>
  <si>
    <t>Storasluoksnis (4 mm)termovizinis kompozitas, šildomas(65 laipsn.), kapsulėse po 0,25ml, 4 atspalviai, mažas susitraukimas, iki 1,4 proc., I, II, V klasių ertmėms, švietimo laikas 10-20s, nanohibridinė technologija, užpildas ne mažiau 83 proc.. 80 kapsx0,25ml+šildtuvas(5 kapsulių, trys temperatūrų režimai, 37,54,68 laipsn., greitas įšilimas 15-20min., 3min. pašildymas, darbo laikas 30s)</t>
  </si>
  <si>
    <t xml:space="preserve">Šviesa kietinamas storasluoksnis termoviskozinis kompozitas krūminių dantų restauracijoms </t>
  </si>
  <si>
    <t>Storasluoksnis (4 mm)termovizinis kompozitas, šildomas(65 laipsn.), kapsulėse po 0,25ml, 4 atspalviai, mažas susitraukimas, iki 1,4 proc., I, II, V klasių ertmėms, švietimo laikas 10-20s, nanohibridinė technologija, užpildas ne mažiau 83 proc.. rinkiniai ne mažiau 16 kapsx0,25ml</t>
  </si>
  <si>
    <t>Šviesa kietinamas kompozitas priekinių dantų restauracijoms su keramikos dalelėmis SphereTec technologija</t>
  </si>
  <si>
    <t>Šviesa kietinamas Kompozitas atskiros spalvos A1,A2,A3,A3,5, A4 ne daugiau 3g</t>
  </si>
  <si>
    <t>Ceram.x Spectra ST švirkštai 3g, atskiros spalvos A1, A2, A3, A4, A3,5, Dentsply Sirona, Vokietija</t>
  </si>
  <si>
    <t>Šviesa kietinamas kompozitas su keramikos dalelėmis</t>
  </si>
  <si>
    <t>Atskiros spalvos A1, A2, A3, A4, A3.5 šv.3g, takumas LV(low viscosity), HV(high viscosity)</t>
  </si>
  <si>
    <t>Ceram.x Spectra ST švirkštai 3g, LV, HV atskiros spalvos A1, A2, A3, A4, A3,5, Dentsply Sirona, Vokietija</t>
  </si>
  <si>
    <t>Šviesa kietinamas kompozitas efektinės spalvos, SphereTec technologija</t>
  </si>
  <si>
    <t>Efektinės spalvos E1, D1, D3 po ne daugiau kaip 3g</t>
  </si>
  <si>
    <t>Ceram.x Spectra ST Effects E1, D1, D3 švirkštai 3g,  atskiros spalvos Dentsply Sirona, Vokietija</t>
  </si>
  <si>
    <t>Šviesa kietinamas kompozitas dantims su keramikos dalelėmis SpherTech technologija</t>
  </si>
  <si>
    <t>Švirkštų rinkinys, 5 spalvos, 5 švirkštai po ne daugiau 3 g, spalvos A1, A2,A3,A4,A3,5)+ 2,5ml surišimo sistema. Savybės: turi gerai poliruotis, turėti gerą chameleono efektą, lengvai pritaikomos spalvos pagal Vita skalę</t>
  </si>
  <si>
    <t>Ceram.x Spectra ST LV arba HV rinkiniai (5šv. x3g,+2,5ml bondas) Dentsply Sirona, Vokietija</t>
  </si>
  <si>
    <t>Šalčio testas</t>
  </si>
  <si>
    <t>Ne daugiau 200ml</t>
  </si>
  <si>
    <t>CER110   Cerkamed šalčio testas Mint (200ml), Cerkamed Lenkija</t>
  </si>
  <si>
    <t>Šviesoje kietėjantis estetiškas rentgenokontrastinis kompozitas</t>
  </si>
  <si>
    <t>Labai estetiška,supra-nano užpildas supaprastintas spalvų derinimas, lengvai poliruojasi, 90s darbo laikas po 10.000 Lux šviesa, mažas susitraukimas,rinkiniai ne mažiau 7šv. Spalvos(A1B, A2B, A3B, A3,5B, A4B, NE, OcE)</t>
  </si>
  <si>
    <t>Šviesa kietinamas estetiškas submikroninis kompozitas skirtas priekinių ir galinių dantų plombavimui,visoms ėduonies klasėms, rinkiniai ne mažiau( 6švx3,8g+3x1,8g+5ml bondas),opakeris OPA2 rinkinyje būtinas. Savybės. Gerai poliruojasi,mažai traukiasi, trumpas ,10s, kietinimo laikas.</t>
  </si>
  <si>
    <t>Takus šviesa kietinamas kompozitas</t>
  </si>
  <si>
    <t>submikroninis užpildas, spalvos A1,A2,A3,OPA2, švirkštai ne daugiau 1,8g</t>
  </si>
  <si>
    <t>Takus kietas šviesa kietinamas kompozitas</t>
  </si>
  <si>
    <t>Skirtas I, II, III, IV,Vkl.ertmėms, mažoms ertmėms, įtvarams. Nevarvanti, išlaikanti savo formą, blizgi,turi daug atspalvių, švirkštai ne mažiau 3,4g</t>
  </si>
  <si>
    <t>Šviesa kietinamas kompozitas</t>
  </si>
  <si>
    <t>Nano hibrididnis universalus kompozitas rinkiniai ne mažiau 8šv. X4g+6ml adhesyvo(rinkinyje turi būti U spalva)</t>
  </si>
  <si>
    <t>Priekinių ir krūminių dantų plombavimui, gerai poliruojasi, gerai modeliuojasi, rentgenokontrastinė švirkštai anterior ne mažiau kaip 4,7g, posterior 5,5g,įvairios spalvos: (A1-A4, B1-B3,C3,CVD, XBW,JE,IE,SE,AE, PA1,PA2,PA3,PA3,5,PJE)</t>
  </si>
  <si>
    <t>Šviesoje kietėjantis bondas</t>
  </si>
  <si>
    <t>5-os kartos, labai stipri adhesija su dentinu bei emaliu, turi būti kartu su nujautrintoju, viename butelike , 4ml</t>
  </si>
  <si>
    <t>Šviesoje kietinamas savaime pasiėsdinantis bondas</t>
  </si>
  <si>
    <t xml:space="preserve">Vienkomponentis savaime ėsdinantis šviesa kietinamas adhesyvas, be BISIGMA dervų,trys funkciniai monomerai užtikrina tvirtą jungtį su danties audiniais, kompozitais, metalais, įskaitant ir tauriuosius, cirkoniu, aliuminiu, ne daugiau 5 ml, </t>
  </si>
  <si>
    <t>Adhesyvas plombinei medžiagai,su silanu ne mažiau 5ml</t>
  </si>
  <si>
    <t>Single Bond Universal, 5ml, 3M VokietijaAdhesyvas plombinei medžiagai, su silanu, po 5ml</t>
  </si>
  <si>
    <t xml:space="preserve">7 kartos vienakomponentis, vienu sluoksniu dengiamas, savaiminio ėsdinanimo, šviesoje kietėjantis, fluorą išlaisvinantis odontologinis surišiklis, pasižymintis puikiomis surišimo savybėmis ir puikiu marginaliniu vientisumu, dirbant su skeltu/neskeltu emaliu ir dentinu be atskirų ėsdinimo ir gruntavimo etapų, 5ml buteliukas(apie 320lašų) </t>
  </si>
  <si>
    <t>Kompomeras vaikams</t>
  </si>
  <si>
    <t>Spalvoto kompomero kapsulės(įvairių spalvų) vnt</t>
  </si>
  <si>
    <t>Twinky Star Spalvoto kompomero kapsulės 0,25 g (įvairių spalvų) VOCO Vokietija</t>
  </si>
  <si>
    <t>Kapsulių dispenseris</t>
  </si>
  <si>
    <t>Skirtas kapsulinėms medžiagoms</t>
  </si>
  <si>
    <t>Dispenseris kapsulėms , Pol-intech, Lenkija</t>
  </si>
  <si>
    <t xml:space="preserve">Šviesoje kietinamas takus kompozitas </t>
  </si>
  <si>
    <t>Takus , mažai besitraukiantis , ORMOCER pagrindu pagamintas kompozitas rinkiniai 5šv x2g, spalvos rinkinyje(A1, A2, A3, A3,5, WO)</t>
  </si>
  <si>
    <t>Admira Fusion Flow Šviesa kietinamas takus kompozitas rinkinys 5šv.x2g(A1, A2, A3, A3,5, WO)+ priedai, VOCO Vokietija</t>
  </si>
  <si>
    <t>Šviesoje kietinamas kompozitas Ormocerų pagrindu</t>
  </si>
  <si>
    <t>Univeraslus nanohibridinis kompozitas turintis savyje Ormocerų užpildą, mažai traukiasi(1,25proc), gerai poliruojasi,visų klasių ertmėms rinkinys(5šv.x3g A2, A3, GA3,25, A3,5 +storasluoksnis U+20 vienkartinių bondo dozių)</t>
  </si>
  <si>
    <t>Ėsdinimo rūgštis</t>
  </si>
  <si>
    <t>Fosforo rūgštis ne daugiau po 10ml šv.</t>
  </si>
  <si>
    <t>Blue-Each ėsdintojas 10 ml, Cerkamaed Lenkija</t>
  </si>
  <si>
    <t>Fosforo rūgštis ne daugiau po 2ml šv. X ne daugiau 10vnt dežutėje</t>
  </si>
  <si>
    <t>Blue-Each Monster pack, ėsdintojas 10šv. x2ml, Cerkamaed Lenkija</t>
  </si>
  <si>
    <t>Laikinas šviesa kietinamas ertmių užpildas</t>
  </si>
  <si>
    <t>Laikinas takus šviesa kietinamas endodontinių ertmių užpildas ,švirkštai 2x1,8g+priedai</t>
  </si>
  <si>
    <t>Clip Flow 2šv. X1,8g, laikinas takus šviesa kietinamas endodontinių ertmių užpildas,  VOCO, Vokietija</t>
  </si>
  <si>
    <t>Takus dervinis dangalas su nano dalelių užpildu</t>
  </si>
  <si>
    <t>Šviesa kietinamas 20s, buteliuke ne mažiau 4ml</t>
  </si>
  <si>
    <t xml:space="preserve">Optiglaze color CLEAR, šviesa kietinamas dervinis dangalas su nano užpildu, 5ml GC Japonija, </t>
  </si>
  <si>
    <t>Surišiklis</t>
  </si>
  <si>
    <t>Savaime pasiėsdinantis, nebijanti tiek suaso tiek drėgno dentino, mažo klampumo, be HEMA,TGDMA dervų, bisfenolių t, 4ml</t>
  </si>
  <si>
    <t>Prime Bond Activ 4ml, savaime pasiėsdinantis, nebijanti tiek suaso tiek drėgno dentino, mažo klampumo, be HEMA,TGDMA dervų, bisfenolių, Dentsply Sirona Vokietija</t>
  </si>
  <si>
    <t>Šviesa kietinamas bondas ortodontinių kabių pritvirtinimui</t>
  </si>
  <si>
    <t xml:space="preserve">Metalinių ir ceramikinių kabių pataisoms, rinkinys 2 šv.4g+primeris 6ml </t>
  </si>
  <si>
    <t>BrackFix - syringe 2 x 4 g adhesive 6ml, Metalinių ir keramikinių kabių pataisoms, VOCO Vokietija</t>
  </si>
  <si>
    <t>Šviesa kietinamas kalcio hidroksidas</t>
  </si>
  <si>
    <t>šviesa kietinamas, rentgenokontrastiškas kalcio hidroksidas švirkštuose ne mažiau 2šv. X2.5g pak.</t>
  </si>
  <si>
    <t>Calcimol LC 2šv.x2,5g , šviesa kietinamas, rentgenokontrastiškas kalcio hidroksidas švirkštuose 2šv. X2.5g pak.VOCO, Vokietija</t>
  </si>
  <si>
    <t>Bendra 11 pirkimo dalies pasiūlymo kaina</t>
  </si>
  <si>
    <r>
      <rPr>
        <b/>
        <sz val="9"/>
        <color rgb="FF000000"/>
        <rFont val="Calibri"/>
        <family val="2"/>
        <charset val="186"/>
      </rPr>
      <t>Filtek Ultimate</t>
    </r>
    <r>
      <rPr>
        <sz val="9"/>
        <color theme="1"/>
        <rFont val="Calibri"/>
        <family val="2"/>
        <charset val="186"/>
        <scheme val="minor"/>
      </rPr>
      <t xml:space="preserve"> 4g atskiros spalvos A2D, A3D, B3D, A2B, A3B, A3,5B, B2B, A1E, A2E, A3E, WE, AT ir kitos, 4g, 3M Vokietija Rentgeno kontrastinis, išskiriantis fluorą. Medžiaga gerai poliruojasi. Nano technologija pagamintas kompozitas, turi turėti geras modeliavimo savybes, plačią spalvų gamą tam, kad būtų galima atlikti estetinį plombavimą sluoksniuojant iš Body, Dentino, Emalės, peršviečiamų atspalvių.</t>
    </r>
  </si>
  <si>
    <r>
      <rPr>
        <b/>
        <sz val="9"/>
        <color rgb="FF000000"/>
        <rFont val="Times New Roman"/>
        <family val="1"/>
        <charset val="186"/>
      </rPr>
      <t xml:space="preserve">Filtek Ultimate profesionalus rinkinys(12šv x4g) 3M Vokietija </t>
    </r>
    <r>
      <rPr>
        <sz val="9"/>
        <color rgb="FF000000"/>
        <rFont val="Times New Roman"/>
        <family val="1"/>
        <charset val="186"/>
      </rPr>
      <t>Rentgeno kontrastinis, išskiriantis fluorą. Medžiaga gerai poliruojasi. Nano technologija pagamintas kompozitas, turi turėti geras modeliavimo savybes, plačią spalvų gamą tam, kad būtų galima atlikti estetinį plombavimą sluoksniuojant iš Body, Dentino, Emalės, peršviečiamų atspalvių (rinkiniai ne mažiau 12švirkštų po 4g juose, spalvos: A2D, A3D, B3D, A2B, A3B, A3,5B, B2B, A1E, A2E, A3E, WE, AT)</t>
    </r>
  </si>
  <si>
    <r>
      <rPr>
        <b/>
        <sz val="9"/>
        <color rgb="FF000000"/>
        <rFont val="Times New Roman"/>
        <family val="1"/>
        <charset val="186"/>
      </rPr>
      <t xml:space="preserve">SDR Flow+  universal  (15kaps), Dentsply Sirona, Vokietija  </t>
    </r>
    <r>
      <rPr>
        <sz val="9"/>
        <color rgb="FF000000"/>
        <rFont val="Times New Roman"/>
        <family val="1"/>
        <charset val="186"/>
      </rPr>
      <t xml:space="preserve"> Kapsulėse po 0,25g, universalios spalvos, A2, A3 spalvos,metalinis kaniulės galiukas patogesniam priėjimui prie ertmės, užplidomas sluoksnis 4mm, rinkiniai po 15vnt.</t>
    </r>
  </si>
  <si>
    <r>
      <rPr>
        <b/>
        <sz val="9"/>
        <color rgb="FF000000"/>
        <rFont val="Times New Roman"/>
        <family val="1"/>
        <charset val="186"/>
      </rPr>
      <t>everX Posterior (15kaps.x 0,25g), GC Japonija</t>
    </r>
    <r>
      <rPr>
        <sz val="9"/>
        <color rgb="FF000000"/>
        <rFont val="Times New Roman"/>
        <family val="1"/>
        <charset val="186"/>
      </rPr>
      <t>, Skirtas didelių ertmių, ertmių be vienos sienos, endodontiškai gydytų dantų restauravimui.Kapsulėse po 0,25g, universalios spalvos, užplidomas sluoksnis 4mm-5mm, rinkiniai po 15kaps x0,25g</t>
    </r>
  </si>
  <si>
    <r>
      <t xml:space="preserve">VisCalor bulk rinkinys su Caps Warmer (kodas 6063) 80kaps. X0,25g+Caps Warmer šildytuvas, </t>
    </r>
    <r>
      <rPr>
        <sz val="9"/>
        <color theme="1"/>
        <rFont val="Calibri"/>
        <family val="2"/>
        <charset val="186"/>
        <scheme val="minor"/>
      </rPr>
      <t>VOCO, Vokietija  Storasluoksnis (4 mm)termovizinis kompozitas, šildomas(65 laipsn.), kapsulėse po 0,25ml, 4 atspalviai, mažas susitraukimas, iki 1,4 proc., I, II, V klasių ertmėms, švietimo laikas 10-20s, nanohibridinė technologija, užpildas  83 proc..,  80 kapsx0,25ml+šildtuvas(5 kapsulių, trys temperatūrų režimai, 37,54,68 laipsn., greitas įšilimas 15-20min., 3min. pašildymas, darbo laikas 30s)</t>
    </r>
  </si>
  <si>
    <r>
      <rPr>
        <b/>
        <sz val="9"/>
        <color rgb="FF000000"/>
        <rFont val="Times New Roman"/>
        <family val="1"/>
        <charset val="186"/>
      </rPr>
      <t xml:space="preserve">VisCalor bulk( 16 kaps. x 0,25g), VOCO Vokietija
</t>
    </r>
    <r>
      <rPr>
        <sz val="9"/>
        <color rgb="FF000000"/>
        <rFont val="Times New Roman"/>
        <family val="1"/>
        <charset val="186"/>
      </rPr>
      <t xml:space="preserve">
Pašildytas takus, kūno temperatūros pakuojamas dėka thermo-viscous technologijos. Aukštos kokybės aplikavimas – optimaliai užpildo sunkiai pasiekiamas gilias ir siauras ertmes. Paprastas darbas – nereikia sluoksniuoti, 4mm aplikavimas be burbuliukų per ploną kaniulę. Atspalviai – Universal, A1, A2 ir A3, pakuotė po 16 kapsx 0,25ml</t>
    </r>
  </si>
  <si>
    <r>
      <rPr>
        <b/>
        <sz val="9"/>
        <color rgb="FF000000"/>
        <rFont val="Times New Roman"/>
        <family val="1"/>
        <charset val="186"/>
      </rPr>
      <t>Estelite Asteria rinkinys(7 šv.x 4g), Tokuyama Japonija</t>
    </r>
    <r>
      <rPr>
        <sz val="9"/>
        <color rgb="FF000000"/>
        <rFont val="Times New Roman"/>
        <family val="1"/>
        <charset val="186"/>
      </rPr>
      <t>, Labai estetiška, supra-nano užpildas, supaprastintas spalvų derinimas, lengvai poliruojasi, 90s darbo laikas po 10.000 Lux šviesa, mažas susitraukimas, rinkiniai po 7šv. Spalvos (A1B, A2B, A3B, A3,5B, A4B, NE, OcE)</t>
    </r>
  </si>
  <si>
    <r>
      <rPr>
        <b/>
        <sz val="9"/>
        <color rgb="FF000000"/>
        <rFont val="Times New Roman"/>
        <family val="1"/>
        <charset val="186"/>
      </rPr>
      <t xml:space="preserve">Estelite Sigma Quick rinkiniai(6 šv.x3,8g+3 x1,8g+5ml) Tokuyama Japonija  </t>
    </r>
    <r>
      <rPr>
        <sz val="9"/>
        <color rgb="FF000000"/>
        <rFont val="Times New Roman"/>
        <family val="1"/>
        <charset val="186"/>
      </rPr>
      <t>Šviesa kietinamas estetiškas submikroninis kompozitas, skirtas priekinių ir galinių dantų plombavimui, visoms ėduonies klasėms, rinkiniai po 6šv x 3,8g+3x1,8g+5ml bondas ,opakeris OPA2 rinkinyje yra. Gerai poliruojasi, mažai traukiasi, trumpas, 10s kietinimo laikas.</t>
    </r>
  </si>
  <si>
    <r>
      <rPr>
        <b/>
        <sz val="9"/>
        <color rgb="FF000000"/>
        <rFont val="Times New Roman"/>
        <family val="1"/>
        <charset val="186"/>
      </rPr>
      <t>Estelite Universal Flow(1,7g)</t>
    </r>
    <r>
      <rPr>
        <sz val="9"/>
        <color rgb="FF000000"/>
        <rFont val="Times New Roman"/>
        <family val="1"/>
        <charset val="186"/>
      </rPr>
      <t xml:space="preserve"> įvairios spalvos, Tokuyama Japonija Submikroninis užpildas, spalvos: A1,A2,A3,OPA2,OPA4 ir kt spalvos, MEDIUM konsistensijos, švirkštai po 1,7g</t>
    </r>
  </si>
  <si>
    <r>
      <rPr>
        <b/>
        <sz val="9"/>
        <color rgb="FF000000"/>
        <rFont val="Times New Roman"/>
        <family val="1"/>
        <charset val="186"/>
      </rPr>
      <t>G-ænial Universal Flo (3,4g)įvairios spalvos</t>
    </r>
    <r>
      <rPr>
        <sz val="9"/>
        <color rgb="FF000000"/>
        <rFont val="Times New Roman"/>
        <family val="1"/>
        <charset val="186"/>
      </rPr>
      <t>, GC japonijaSkirtas I, II, III, IV, Vkl. ertmėms, mažoms ertmėms, įtvarams. Nevarvanti, išlaikanti savo formą, blizgi,turi daug atspalvių, švirkštai po 3,4g</t>
    </r>
  </si>
  <si>
    <r>
      <rPr>
        <b/>
        <sz val="9"/>
        <color rgb="FF000000"/>
        <rFont val="Times New Roman"/>
        <family val="1"/>
        <charset val="186"/>
      </rPr>
      <t>Filte Z250 rinkinys(8 šv. x 4g+6 ml bondas), 3M Vokietija,</t>
    </r>
    <r>
      <rPr>
        <sz val="9"/>
        <color rgb="FF000000"/>
        <rFont val="Times New Roman"/>
        <family val="1"/>
        <charset val="186"/>
      </rPr>
      <t xml:space="preserve"> Nano hibrididnis universalus kompozitas, rinkiniai po 8šv. x 4g+6ml adhesyvo (rinkinyje turi būti U spalva)</t>
    </r>
  </si>
  <si>
    <r>
      <rPr>
        <b/>
        <sz val="9"/>
        <color rgb="FF000000"/>
        <rFont val="Times New Roman"/>
        <family val="1"/>
        <charset val="186"/>
      </rPr>
      <t xml:space="preserve">G-aenial anterior (4,7g) ir Posterior (5,5g), GC Japonija priekinių/ krūminių </t>
    </r>
    <r>
      <rPr>
        <sz val="9"/>
        <color rgb="FF000000"/>
        <rFont val="Times New Roman"/>
        <family val="1"/>
        <charset val="186"/>
      </rPr>
      <t>dantų plombavimui, gerai poliruojasi, gerai modeliuojasi, rentgenokontrastinė švirkštai anterior po 4,7g, posterior 5,5g, įvairios spalvos (A1-A4, B1-B3,C3,CVD, XBW,JE,IE,SE,AE, PA1,PA2,PA3,PA3,5,PJE)</t>
    </r>
  </si>
  <si>
    <r>
      <rPr>
        <b/>
        <sz val="9"/>
        <color rgb="FF000000"/>
        <rFont val="Times New Roman"/>
        <family val="1"/>
        <charset val="186"/>
      </rPr>
      <t>Gluma2Bond (4 ml) Kulzer Vokietija</t>
    </r>
    <r>
      <rPr>
        <sz val="9"/>
        <color rgb="FF000000"/>
        <rFont val="Times New Roman"/>
        <family val="1"/>
        <charset val="186"/>
      </rPr>
      <t xml:space="preserve"> 5-os kartos, labai stipri adhesija su dentinu bei emaliu,  kartu su nujautrintoju, viename buteliuke, po 4ml</t>
    </r>
  </si>
  <si>
    <r>
      <rPr>
        <b/>
        <sz val="9"/>
        <color rgb="FF000000"/>
        <rFont val="Times New Roman"/>
        <family val="1"/>
        <charset val="186"/>
      </rPr>
      <t xml:space="preserve">G-Premio Bond 5ml GC Japonija </t>
    </r>
    <r>
      <rPr>
        <sz val="9"/>
        <color rgb="FF000000"/>
        <rFont val="Times New Roman"/>
        <family val="1"/>
        <charset val="186"/>
      </rPr>
      <t xml:space="preserve"> Vienkomponentis, savaime ėsdinantis šviesa kietinamas adhesyvas, be BIS-GMA dervų, trys funkciniai monomerai užtikrina tvirtą jungtį su danties audiniais, kompozitais, metalais, įskaitant ir tauriuosius, cirkoniu, aliuminiu, po 5 ml</t>
    </r>
  </si>
  <si>
    <r>
      <rPr>
        <b/>
        <sz val="9"/>
        <color rgb="FF000000"/>
        <rFont val="Times New Roman"/>
        <family val="1"/>
        <charset val="186"/>
      </rPr>
      <t>Bond Force II 5ml</t>
    </r>
    <r>
      <rPr>
        <sz val="9"/>
        <color rgb="FF000000"/>
        <rFont val="Times New Roman"/>
        <family val="1"/>
        <charset val="186"/>
      </rPr>
      <t xml:space="preserve">, Tokuyama Japonija, 7 kartos vienakomponentis, vienu sluoksniu dengiamas, savaiminio ėsdinanimo, šviesoje kietėjantis, fluorą išlaisvinantis odontologinis surišiklis, pasižymintis puikiomis surišimo savybėmis ir puikiu marginaliniu vientisumu, be atskirų ėsdinimo ir gruntavimo etapų, 5ml buteliukas (apie 320 lašų) </t>
    </r>
  </si>
  <si>
    <r>
      <rPr>
        <b/>
        <sz val="9"/>
        <color rgb="FF000000"/>
        <rFont val="Times New Roman"/>
        <family val="1"/>
        <charset val="186"/>
      </rPr>
      <t>Admira Fusion rinkinys(5 šv.x 3g+20 dozių Futura bond U</t>
    </r>
    <r>
      <rPr>
        <sz val="9"/>
        <color rgb="FF000000"/>
        <rFont val="Times New Roman"/>
        <family val="1"/>
        <charset val="186"/>
      </rPr>
      <t>) VOCO Vokietija  Univeraslus nanohibridinis kompozitas turintis savyje Ormocerų užpildą, mažai traukiasi(1,25proc), gerai poliruojasi,visų klasių ertmėms rinkinys(5šv.x3g A2, A3, GA3,25, A3,5 +storasluoksnis U+20 vienkartinių bondo dozių)</t>
    </r>
  </si>
  <si>
    <t>14 pirkimo dalis. Kompozitų modeliavimo priemonės</t>
  </si>
  <si>
    <t>Teptukas kompozitų modeliavimui</t>
  </si>
  <si>
    <t>Skirtas kompozitų modeliavimui, su plastikine rankena, su keičiamais antgaliukais</t>
  </si>
  <si>
    <t xml:space="preserve"> Gradia šepetėlis lopetėlė/smailas(5 vnt)+kotelis , vnt Gc Japonija</t>
  </si>
  <si>
    <t>Modeliavimo skystis kompozitams</t>
  </si>
  <si>
    <t>Skystis kompozitų modeliavimui, buteliuke ne mažiau 6ml</t>
  </si>
  <si>
    <t>GC Modeling Liquid 6 ml, GC Japonija</t>
  </si>
  <si>
    <t>but.</t>
  </si>
  <si>
    <t>Bendra 14 pirkimo dalies pasiūlymo kaina</t>
  </si>
  <si>
    <t>15 pirkimo dalis. Vienkartinės ir kitos odontologinės priemonės</t>
  </si>
  <si>
    <t xml:space="preserve">Aplikatoriai </t>
  </si>
  <si>
    <t xml:space="preserve">Dėž. po ne mažiau 100 vnt., įvairių storių </t>
  </si>
  <si>
    <t>Aplikatoriai sf-1mm, F-1,5mm, R-2mm, Dispotech Italija</t>
  </si>
  <si>
    <t>dėž.</t>
  </si>
  <si>
    <t>Seilių sugertukai</t>
  </si>
  <si>
    <t>Dydis: small/large, dėžutėje ne mažiau 50vnt, trikampio formos</t>
  </si>
  <si>
    <t xml:space="preserve">Neo Dry, 50 vnt, L, S, </t>
  </si>
  <si>
    <t>Teflonas</t>
  </si>
  <si>
    <t>Baltos spalvos, nelimpantis, susuktas į ritinėlį. Ilgis: ne mažiau 12 m, plotis: 12 - 13 mm</t>
  </si>
  <si>
    <t>PTFE Dental Teflon Tape 12mm, 20m, DCI International</t>
  </si>
  <si>
    <t>Kandukas</t>
  </si>
  <si>
    <t>Palengvina pacientų išsižiojimą, autoklavuojamas</t>
  </si>
  <si>
    <t>Žiodiklis silikoninis 3 dydžių, vnt, Pol-intech, Lenkija</t>
  </si>
  <si>
    <t>Šepetėlis (metalinis) grąžtų valymui.</t>
  </si>
  <si>
    <t>Metalinis</t>
  </si>
  <si>
    <t>Metalinis šepetėlis borų valymui, vnt, Pol-intech, Lenkija</t>
  </si>
  <si>
    <t>Akmuo, skirtas grąžtų valymui ir galandijimui, stačiakampės formos, ilgis ne mažiau 100mm</t>
  </si>
  <si>
    <t>Dėžutė medvilniniams voleliaims</t>
  </si>
  <si>
    <t>Plastikinė</t>
  </si>
  <si>
    <t>Dėžutė medvilniniams voleliams, vnt, Dispotech Italija</t>
  </si>
  <si>
    <t>Pacientų servetėlių laikikliai</t>
  </si>
  <si>
    <t>Metalinė grandinėlė su dviem metaliniais segtukais</t>
  </si>
  <si>
    <t>Servetėlių laikikilis metalinis, vnt, Dispotech Italija</t>
  </si>
  <si>
    <t>Indeliai, panaudotų instrumentų (gražtai, endodontinės dildės ir t.t.) nukenksminimui ir mirkymui</t>
  </si>
  <si>
    <t>Plastikinis indelis. Talpa: ne daugiau 250ml. Su dangteliu, dangtelis su skylute, kuri užspaudžiama plastikiniu kamšteliu, išimamas vidinis korpusas sietelio pavidalo.</t>
  </si>
  <si>
    <t>Dėžutė grąžtų dezinfekcijai, vnt, Dispotech Italija</t>
  </si>
  <si>
    <t>Stori vienkartiniai dulkių atsiurbėjai</t>
  </si>
  <si>
    <t>Tiesūs (vakuuminiam siurbliui), po ne daugiau 100vnt. pakuotėje</t>
  </si>
  <si>
    <t>Dulkių siurbliai 100 vnt, Dispotech Italija</t>
  </si>
  <si>
    <t xml:space="preserve">Vienkartiniai seilių atsiurbėjai </t>
  </si>
  <si>
    <t>Skaidrūs, lankstūs, įvairių spalvų (po ne daugiau 100 vnt. pakuotėje)</t>
  </si>
  <si>
    <t>Seilių siurbliai  100vnt, Dispotech Italija</t>
  </si>
  <si>
    <t>Chirurginiai sterilūs atsiurbėjai</t>
  </si>
  <si>
    <t>Skersmuo 2,5mm; po ne daugiau 20 vnt pak.</t>
  </si>
  <si>
    <t>Sterilūs siurbliai 2,5mm skersmens 20vnt, Dispotech Italija</t>
  </si>
  <si>
    <t xml:space="preserve">Artikuliacinis popierius </t>
  </si>
  <si>
    <t>Tamsiai mėlynos spalvos, dvipusis.</t>
  </si>
  <si>
    <t>Artikuliacinis popierius, raudona/mėlyna, Pol-intech, Lenkija</t>
  </si>
  <si>
    <t xml:space="preserve">Plombų maišymo popierius </t>
  </si>
  <si>
    <t>Padengtas plėvele 6x7cm.</t>
  </si>
  <si>
    <t>Maišymo popierius, 5x6, 6x7cm, Pol-intech Lenkija</t>
  </si>
  <si>
    <t>Bendra 15 pirkimo dalies pasiūlymo kaina</t>
  </si>
  <si>
    <t>16 pirkimo dalis.Matricos, laikikliai ir kaištukai</t>
  </si>
  <si>
    <t xml:space="preserve">Mediniai kaiščiai </t>
  </si>
  <si>
    <t xml:space="preserve"> Įvairių dydžių dėž. po nemažiau 100 vnt. </t>
  </si>
  <si>
    <t>Mediniai kaiščiai įvairių dydžių(100 vnt), Dentalix Ispanija</t>
  </si>
  <si>
    <t>Matricų rinkinys priekiniams dantims</t>
  </si>
  <si>
    <t>Skaidrių matricų rinkinys ne mažiau 120 matricų +16 plastikinių kaiščių</t>
  </si>
  <si>
    <t>820197 Complete HD Anterior Kit(120 vnt+16 vnt), Bioclear JAV</t>
  </si>
  <si>
    <t>Sekcijinių matricų rinkinys</t>
  </si>
  <si>
    <t>Rinkinys su uždėjimo replėmis, spec.pincetu matricų išėmimui, 100 vnt matricų, keturių dydžių po 25 vnt,75 vnt tarpdančių pleištukų 3 dydžių,30 apsauginių pleištų 3 dydžių,1 vnt universalus žiedas, 1 siauras žiedas.</t>
  </si>
  <si>
    <t>Sekcijinių matricų papildymai</t>
  </si>
  <si>
    <t>Matricos tinkančios sistemai 20poz. Dydžiai 3,5. 4,5. 5,5. 6,5. 7,5, dėž. ne mažiau 50vnt</t>
  </si>
  <si>
    <t>Palodent V3 matricos 3,5;4,5;5,5;6,5;7,5 Matricos, tinkančios sistemai 12poz., dėž. 50vnt. Dentsply Sirona, Vokietija</t>
  </si>
  <si>
    <t>Plastikinių pleištukų papildymai</t>
  </si>
  <si>
    <t>Small, Medium, Large, dėž. ne mažiau 50vnt</t>
  </si>
  <si>
    <t>Palodent V3 Wedges, Small, mdium, large, 100 vnt, Dentsply Sirona</t>
  </si>
  <si>
    <t>Plastikinių pleištukų papildymai, su apsauga</t>
  </si>
  <si>
    <t>659840V   Palodent V3 wedgeguard M , L, S(50vnt.)Dentsply Sirona</t>
  </si>
  <si>
    <t>Marticos, juosiančios 360 laipsnių</t>
  </si>
  <si>
    <t>Pilnai juosiančios matricos, be specialaus priveržėjo, naudojama, kai negalima naudoti sekcijinės matricos, ar atliekant vieno vainiko kulties atstatymo procedūras. 3 dydžiai (4,5;5,5;6,5). Rinkinyje po ne mažiau 48 vnt matricų</t>
  </si>
  <si>
    <t>Palodent 360 4,5mm, 5,5; 6,5 (48vnt)Dentsply Sirona</t>
  </si>
  <si>
    <t>Deimanto formos plastikiniai tarpdančių kaištukai</t>
  </si>
  <si>
    <t>Rinkinys: 5 vnt., mažas-rožinis, vidutinis-oranžinis, didelis -geltonas, l.didelis-melsvas, giliam kariesui-žalias</t>
  </si>
  <si>
    <t>912001.1   Bioclear Diamond Wedge (5vnt)Bioclear, JAV</t>
  </si>
  <si>
    <t>Bendra 16 pirkimo dalies pasiūlymo kaina</t>
  </si>
  <si>
    <r>
      <rPr>
        <b/>
        <sz val="9"/>
        <color rgb="FF000000"/>
        <rFont val="Times New Roman"/>
        <family val="1"/>
        <charset val="186"/>
      </rPr>
      <t xml:space="preserve">Palodent V3 rinkinys, Dentsply Sirona, </t>
    </r>
    <r>
      <rPr>
        <sz val="9"/>
        <color rgb="FF000000"/>
        <rFont val="Times New Roman"/>
        <family val="1"/>
        <charset val="186"/>
      </rPr>
      <t xml:space="preserve"> Rinkinys su uždėjimo replėmis, spec.pincetu matricų išėmimui, 100 vnt matricų, keturių dydžių po 25 vnt,75 vnt tarpdančių pleištukų 3 dydžių, 30 apsauginių pleištų 3 dydžių,1 vnt universalus žiedas, 1 siauras žiedas.</t>
    </r>
  </si>
  <si>
    <t>17 pirkimo dalis. Kempinės ir siūlai po dantų ekstrakcijos</t>
  </si>
  <si>
    <t>Kempinės sterilios</t>
  </si>
  <si>
    <t>Sterilios kempinėlės, supakuotos atskirai po vieną, naudojamos po ekstrakcijos, pakuotėje po nemažiau 32 vnt</t>
  </si>
  <si>
    <t>SMI-spon dental cube(32 vnt), smi, Belgija Sterilios kempinėlės, supakuotos atskirai po vieną, naudojamos po ekstrakcijos, pakuotėje po 32 vnt</t>
  </si>
  <si>
    <t>Besirezorbuojantys poliglikolitiniai chirurginiai siūlai su kertančia adata</t>
  </si>
  <si>
    <t>Sterilūs. 4-0 ir 5-0 storio ir 45-75 cm ilgio, 19mm adata</t>
  </si>
  <si>
    <t>Chirurginiai siūlai Sterilūs. 4-0 ir 5-0 storio ir 45-75 cm ilgio, 19mm adata, SMI, Belgija</t>
  </si>
  <si>
    <t>Želatininė kempinė su sidabro koloidu (skirta po ekstrakcijos)</t>
  </si>
  <si>
    <t>Ne mažiau 50vnt. Dėž. sterilios, gerai rezorbuojasi, skatina krešėjimą</t>
  </si>
  <si>
    <t>274007   Gelatamp Roeko (50vnt.) Roeco Šveicarija  Dėž. sterilios, gerai rezorbuojasi, skatina krešėjimą</t>
  </si>
  <si>
    <t>Bendra 17 pirkimo dalies pasiūlymo kaina</t>
  </si>
  <si>
    <t>18 pirkimo dalis. Vienkartinis skalpelis</t>
  </si>
  <si>
    <t>Vienkartinis skalpelis</t>
  </si>
  <si>
    <t>Plastikinis kotelis, sterilus, įvairių dydžių.</t>
  </si>
  <si>
    <t>Vienkartinis skalpelis su plastikiniu koteliu, sterilusįvairių formų, SMI, Belgija</t>
  </si>
  <si>
    <t>Bendra 18 pirkimo dalies kaina</t>
  </si>
  <si>
    <t>19 pirkimo dalis. Medžiagos žaizdų gydymui</t>
  </si>
  <si>
    <t>Pasta alveolitų gydymui</t>
  </si>
  <si>
    <t>Sudėtis paprastųjų avipaparčių pluoštas, eugenolis ir kt., po 10g</t>
  </si>
  <si>
    <t>Jodoformo milteliai</t>
  </si>
  <si>
    <t>Birūs milteliai. Sudėtis: jodoformas, supakuoti saugioje pakuotėje (dėžutėje) apsaugančioje nuo drėgmės po 30 g</t>
  </si>
  <si>
    <t>Jodoformas 30g, Cerkamed, Lenkija Birūs milteliai. Sudėtis: jodoformas, supakuoti saugioje pakuotėje (dėžutėje) apsaugančioje nuo drėgmės po 30 g</t>
  </si>
  <si>
    <t>Bendra 19 pirkimo dalies pasiūlymo kaina</t>
  </si>
  <si>
    <r>
      <rPr>
        <b/>
        <sz val="9"/>
        <color rgb="FF000000"/>
        <rFont val="Times New Roman"/>
        <family val="1"/>
        <charset val="186"/>
      </rPr>
      <t>Alveogyl 10g,Septodont, Prancūzija</t>
    </r>
    <r>
      <rPr>
        <sz val="9"/>
        <color rgb="FF000000"/>
        <rFont val="Times New Roman"/>
        <family val="1"/>
        <charset val="186"/>
      </rPr>
      <t xml:space="preserve">  Sudėtis paprastųjų avipaparčių pluoštas, eugenolis ir kt., po 10g</t>
    </r>
  </si>
  <si>
    <t>20 pirkimo dalis. Dentalinės adatos</t>
  </si>
  <si>
    <t xml:space="preserve">Dentalinės adatos </t>
  </si>
  <si>
    <t>Dydis: 03x12mm, 03x16mm, 0,3x25mm, 0,4x35mm. Aštrios, turi turėti žymėtą sritį, rodančią adatos nukirtimo vietą, sriegis M6x 0,75, ne mažiau 100 vnt dėž.</t>
  </si>
  <si>
    <t>Bendra 20 pirkimo dalies pasiūlymo kaina</t>
  </si>
  <si>
    <r>
      <t xml:space="preserve">Dentalinės adatos dydžiai: 0,3x12mm,0,3 x16mm, 0,3 x25mm, </t>
    </r>
    <r>
      <rPr>
        <b/>
        <sz val="9"/>
        <color rgb="FF000000"/>
        <rFont val="Calibri"/>
        <family val="2"/>
        <charset val="186"/>
      </rPr>
      <t>0,4x 35</t>
    </r>
    <r>
      <rPr>
        <sz val="9"/>
        <color theme="1"/>
        <rFont val="Calibri"/>
        <family val="2"/>
        <charset val="186"/>
        <scheme val="minor"/>
      </rPr>
      <t>mm, turi žymėjimą nukirtimo vietoje, 100 vnt Morita Japonija</t>
    </r>
  </si>
  <si>
    <t>21 pirkimo dalis. Apsauginės darbo priemonės</t>
  </si>
  <si>
    <t>Apsauginiai akiniai nuo helio šviesos</t>
  </si>
  <si>
    <t xml:space="preserve">Reguliuojami 2 padėčių akiniai, oranžinės spalvos, </t>
  </si>
  <si>
    <t>T2846   Apsauginiai akiniai oranžiniai 3M (1vnt.)3M Vokietija</t>
  </si>
  <si>
    <t>Apsauginis skydelis pakeliamas</t>
  </si>
  <si>
    <t xml:space="preserve">Plastikinis apsauginis skydas-rėmelis, ne mažiau kaip 5 skaidrios plėvelės, </t>
  </si>
  <si>
    <t>CER104   Apsauginis skydas Ultra Light (5vnt)</t>
  </si>
  <si>
    <t xml:space="preserve">Apsauginiai akiniai </t>
  </si>
  <si>
    <t>Skaidrūs, gaubiantys akis</t>
  </si>
  <si>
    <t>Akiniai apsauginiai skaidrūs, vnt Pol-intech Lenkija</t>
  </si>
  <si>
    <t>Apsauginis skydelis-akiniai</t>
  </si>
  <si>
    <t>Plastikiniai akiniai, šonuose pritvirtintai metaliniais laikikliais, kurie laiko plastikinį apsauginį skaidrų skydą + ne mažiau 5 skaidrios plėvelės</t>
  </si>
  <si>
    <t>Apsauginis skydas COMFORT STANDARD + 5 foils, Cerkamed Lenkija</t>
  </si>
  <si>
    <t>Bendra 21 pirkimo dalies pasiūlymo kaina</t>
  </si>
  <si>
    <t>25 pirkimo dalis.Odontologiniai instrumentai</t>
  </si>
  <si>
    <t xml:space="preserve">Instrumentai dantų apnašų nuėmimui: Colombia arba lygiavertėskiuretės </t>
  </si>
  <si>
    <t>Relyant apdirbimo technologijos, anglies plieno, ilgai išliekantis aštrumas, ergonomiška nerūdijančio plieno rankenėlė, lengvos. Gracey tipo. Dydžiai: 1-2, 3-4, 5-6, 7-8, 11-12, 13-14, 15-16, 17-18</t>
  </si>
  <si>
    <t>Instrumentai dantų apnašų nuėmimui: pjautuvėliai</t>
  </si>
  <si>
    <t>DuraLite metalo kotelis, ALSR, N5-N5S, N67, sterilizuojami iki 180C</t>
  </si>
  <si>
    <t>RESCN5-5S   Nordent skaleris Anterior N5-N5S (1vnt), CESCALSR   Nordent skaleris Anterior ALSR (1vnt.), Nordent Jav DuraLite metalo kotelis, ALSR, N5-N5S, N67,  sterilizuojami iki 180C</t>
  </si>
  <si>
    <t>Instrumentai dantų apnašų nuėmimui: universalios kiuretės</t>
  </si>
  <si>
    <t>DuraLite metalo kotelis, N137, N135n sterilizuojami iki 180C</t>
  </si>
  <si>
    <t>RESCN135   Nordent skalette Posterior N135 (1vnt) , Nordent JAV, DuraLite metalo kotelis, N137, N135n sterilizuojami iki 180C</t>
  </si>
  <si>
    <t xml:space="preserve">Periodontologiniai zondai </t>
  </si>
  <si>
    <t>Periodontologiniai, vienpusiai, apvalus DuraLite metalo kotelis su spalvotais žiedais, įvairių formų ir žymėjimų</t>
  </si>
  <si>
    <t>CEEXS9 , CEPW23, CEPCN12-23 Nordent Explorer , Nordent JAV Periodontologiniai, vienpusiai, apvalus DuraLite metalo kotelis su spalvotais žiedais, formos N12(žymėjimai 1-2-3-4-5-6-7-8-9-10-11-12mm), N15(1-2-3..-15mm), NWHO, N22(2-4-6-8-12mm), N33(3-6-9-12mm), N8-11(3-6-8-11mm)</t>
  </si>
  <si>
    <t>Zondai odontologiniai</t>
  </si>
  <si>
    <t>Vienpusis, metaline rankenėle su rantytu paviršiumi, autoklavuoamas</t>
  </si>
  <si>
    <t>Zondas odontologinis ZG-1, Pol-intech Lenkija</t>
  </si>
  <si>
    <t>Vienpusiai zondai, apvalus Duralite metalo kotelis su spalvotais žiedais kontrolei, rūšiavimui, autoklavuoami, formos 23, 408, 3A, 6, 6A, 6XL, 9, 17</t>
  </si>
  <si>
    <t>Vienpusiai zondai su žiedais,CEEXS9 ir kt Nordent JAV  Vienpusiai zondai, apvalus Duralite metalo kotelis su spalvotais žiedais kontrolei, rūšiavimui, autoklavuoami, formos 23, 408, 3A, 6, 6A, 6XL, 9, 17</t>
  </si>
  <si>
    <t>Odontologinis veidrodėlis</t>
  </si>
  <si>
    <t>Odontologinis veidrodėlis su rodžiu, nelaužia vaizdo, autoklavuoamas</t>
  </si>
  <si>
    <t>Veidrodėlio kotelis</t>
  </si>
  <si>
    <t>Kotelis iš DuraLite metalo,svoris apie 24g+/-0,01g, konuso formos, neslystantis, autoklavuojamas</t>
  </si>
  <si>
    <t>Mažas pincetas</t>
  </si>
  <si>
    <t>Metalinis, autoklavuojamas, mažas10-12cm</t>
  </si>
  <si>
    <t>Pincetas Perry, mažas 12cm, Polintech Lenkija</t>
  </si>
  <si>
    <t>Pincetai odontologiniai</t>
  </si>
  <si>
    <t>Metalinis, autoklavuojamas, mažas 14-16cm</t>
  </si>
  <si>
    <t>Metalinis, autoklavuojamas, College mažas 15,5cm, Pol-intech Lenkija</t>
  </si>
  <si>
    <t>Odontologiniai ekskavatoriai</t>
  </si>
  <si>
    <t>Apvalus metalinis kotelis, autoklavuojamas, maži ir dideli, dvipusiai</t>
  </si>
  <si>
    <t>Ekskavatorius mažas, vidutinis, didelis, dvipusiai, Pol-inteh, Lenkija Apvalus metalinis kotelis, autoklavuojamas, maži ir dideli, dvipusiai</t>
  </si>
  <si>
    <t>Dvipusiai, apvalus DuraLite metalo kotelis su saplvotais žiedais kontrolei, rūšiavimui, autoklavuojami, 11L ašmenų dydis 1,2mm, REEC12L, 31L, 32L</t>
  </si>
  <si>
    <t>Špatelis</t>
  </si>
  <si>
    <t>Metalinis, autoklavuojamas, skirtas plombų maišymui</t>
  </si>
  <si>
    <t>Špatelis, Pol intech LenkijaMetalinis, autoklavuojamas, skirtas plombų maišymui</t>
  </si>
  <si>
    <t>Veidrodėlio kotelis apžiūrai</t>
  </si>
  <si>
    <t>Apvalus metalinis kotelis, autoklavuojamas</t>
  </si>
  <si>
    <t>0296-001   Veidrodėlio kotelis apvalus (1vnt), Pol-intech Lenkija, Apvalus metalinis kotelis, autoklavuojamas</t>
  </si>
  <si>
    <t>Odontologinis veidrodėlis, nedidinatis vaizdo, autoklavuojamas</t>
  </si>
  <si>
    <t>0511-001   Veidrodėlis N4 (1vnt), nedidinantis, autoklavuojamas</t>
  </si>
  <si>
    <t xml:space="preserve">Modeliavimo instrumentai </t>
  </si>
  <si>
    <t xml:space="preserve">Titanuoti instrumentai, pagaminti iš aukščiausios kokybės nerudijančio plieno, Duraflex, 26T, 9T, LRT, 7T, 37T, 38T, 50T,PL-8, PL-9, PL-3 , apvaliu autoklavuojamu koteliu, </t>
  </si>
  <si>
    <t>REPFILRT   Nordent Composite instrumentas #LRT (1vnt)Nordent instrumentai modeliavimui , įvairių formų, Nordent JAV Titanuoti instrumentai, pagaminti iš aukščiausios kokybės nerudijančio plieno, Duraflex, 26T, 9T, LRT, 7T,  37T, 38T, 50T, autoklavuojami</t>
  </si>
  <si>
    <t xml:space="preserve">Adatkotis </t>
  </si>
  <si>
    <t>Metalinis, įvairaus dydžio, Mathiew tipo, autoklavuojamas</t>
  </si>
  <si>
    <t>Adatkotis Mathieu, 14 cm, Pol-intech Lenkija</t>
  </si>
  <si>
    <t>Replės</t>
  </si>
  <si>
    <t>Įvairios, autoklavuojamos, nerūdyjančio plieno</t>
  </si>
  <si>
    <t>Replės įvairios, Pol-intech Lenkija</t>
  </si>
  <si>
    <t>Odontologinės replės, vidutinio pločio, įvairios</t>
  </si>
  <si>
    <t>Pagamintos iš plieno, nupoliruotos elektrolizės būdu iki „veidrodinio blizgesio“, tam, kad po sterilizacijos ir dažnų mirkymų dez.skysčiuose, nebūtų korozijos.Visi varžteliai ir sujungimų dalys taip pat nupoliruoti elektrolizės būdu. Atraumatinės replės. Autoklavuojamos. Formos 67N, 34N, 46N, 35N, 79N</t>
  </si>
  <si>
    <t>Elevatoriai tiesūs, labai siauri, siauri, platūs</t>
  </si>
  <si>
    <t>Labai aštrūs, Relyant apdirbimo technologijos, anglies plienas, ergonomiška nerūdijančio plieno rankenėlė, lengvi. Autoklavuojami. Formos: tiesūs, kampiniai kairė/dešinė; E301, EHGN2, EGHN3, E77R, E46R, E303, E4, E5, E190</t>
  </si>
  <si>
    <t xml:space="preserve">Žirklutės </t>
  </si>
  <si>
    <t>Metalinės, tiesios, įvairaus dydžio, autoklavuojamos</t>
  </si>
  <si>
    <t>Žirklutės metalinės, Pol-intech Lenkija</t>
  </si>
  <si>
    <t>Žirklutės metalui, vielai kirpti</t>
  </si>
  <si>
    <t>Metalinės, įvairaus dydžio, autoklavuojamos</t>
  </si>
  <si>
    <t>Žirklutės metalui kirpti 0314-001, Metalinės, įvairaus dydžio, autoklavuojamos, Pol-intech Lenkija</t>
  </si>
  <si>
    <t xml:space="preserve">Elevatoriai </t>
  </si>
  <si>
    <t>Lenkti, siauri, kairiniai, dešininiai. Autoklavuojami. Darbinės dalies skersmuo: 2mm, 3mm, 4mm; Flohr tipo</t>
  </si>
  <si>
    <t>Elevatoriai Flohr įvairūs, Pol-intech LenkijaLenkti, siauri, kairiniai, dešininiai. Autoklavuojami. Darbinės dalies skersmuo: 2mm, 3mm, 4mm;  Flohr tipo</t>
  </si>
  <si>
    <t>Kablys</t>
  </si>
  <si>
    <t>Metalinis, autoklavuojamas, žando atitraukimui</t>
  </si>
  <si>
    <t>Retraktorius, Nordent, psl.9, Nordent Jav</t>
  </si>
  <si>
    <t>Aspiracinis karpulinis švirkštas</t>
  </si>
  <si>
    <t>Su aspiraciniu mechanizmu, 1,8ml karpulėms, kurių kamštis turi užsilaikymo duobutę, tik tada galima atlikti aspiraciją.Švirkštas turi naudoti M6x075 sriegio dentalines adatas. Autoklavuojami.</t>
  </si>
  <si>
    <t>Aspiracinis švirkštas , Pol-intech, Lenkija</t>
  </si>
  <si>
    <t>Karpulinis švirkštas</t>
  </si>
  <si>
    <t>Metalinis, autoklavuojamas</t>
  </si>
  <si>
    <t>Karpulinis švirkštas, Pol-intech, Lenkija</t>
  </si>
  <si>
    <t>Bendra 25 pirkimo dalies pasiūlymo kaina</t>
  </si>
  <si>
    <r>
      <rPr>
        <b/>
        <sz val="9"/>
        <color rgb="FF000000"/>
        <rFont val="Times New Roman"/>
        <family val="1"/>
        <charset val="186"/>
      </rPr>
      <t xml:space="preserve">RESCGR1-2   Nordent kiuretė Gracey #1-2, 3-4,5-6,7-8,11-12,13-14,15-16,17-18 Nordent JAV </t>
    </r>
    <r>
      <rPr>
        <sz val="9"/>
        <color rgb="FF000000"/>
        <rFont val="Times New Roman"/>
        <family val="1"/>
        <charset val="186"/>
      </rPr>
      <t xml:space="preserve">(1vnt)Relyant apdirbimo technologijos, anglies plieno, ilgai išliekantis aštrumas, ergonomiška nerūdijančio plieno rankenėlė, lengvos. Gracey tipo. </t>
    </r>
  </si>
  <si>
    <r>
      <rPr>
        <b/>
        <sz val="9"/>
        <color rgb="FF000000"/>
        <rFont val="Times New Roman"/>
        <family val="1"/>
        <charset val="186"/>
      </rPr>
      <t xml:space="preserve">Veidroėlis su rodžiu, Polintech </t>
    </r>
    <r>
      <rPr>
        <sz val="9"/>
        <color rgb="FF000000"/>
        <rFont val="Times New Roman"/>
        <family val="1"/>
        <charset val="186"/>
      </rPr>
      <t>LenkijaOdontologinis veidrodėlis su rodžiu, nelaužia vaizdo, autoklavuoamas</t>
    </r>
  </si>
  <si>
    <r>
      <rPr>
        <b/>
        <sz val="9"/>
        <color rgb="FF000000"/>
        <rFont val="Times New Roman"/>
        <family val="1"/>
        <charset val="186"/>
      </rPr>
      <t>Veidrodėlio kotelis HM18, Nordent, JAV</t>
    </r>
    <r>
      <rPr>
        <sz val="9"/>
        <color rgb="FF000000"/>
        <rFont val="Times New Roman"/>
        <family val="1"/>
        <charset val="186"/>
      </rPr>
      <t xml:space="preserve"> Kotelis iš DuraLite metalo,svoris apie 24g+/-0,01g, konuso formos, neslystantis, autoklavuojamas</t>
    </r>
  </si>
  <si>
    <r>
      <rPr>
        <b/>
        <sz val="9"/>
        <color rgb="FF000000"/>
        <rFont val="Times New Roman"/>
        <family val="1"/>
        <charset val="186"/>
      </rPr>
      <t>REEC11L   Nordent ekskavatorius REEC12L (1vnt),</t>
    </r>
    <r>
      <rPr>
        <sz val="9"/>
        <color rgb="FF000000"/>
        <rFont val="Times New Roman"/>
        <family val="1"/>
        <charset val="186"/>
      </rPr>
      <t xml:space="preserve"> Nordent, JAV Dvipusiai, apvalus DuraLite metalo kotelis su saplvotais žiedais kontrolei, rūšiavimui, autoklavuojami, 11L ašmenų dydis 1,2mm, REEC12L, 31L, 32L</t>
    </r>
  </si>
  <si>
    <r>
      <rPr>
        <b/>
        <sz val="9"/>
        <color rgb="FF000000"/>
        <rFont val="Times New Roman"/>
        <family val="1"/>
        <charset val="186"/>
      </rPr>
      <t xml:space="preserve">Replės įvairios, Nordent, JAV </t>
    </r>
    <r>
      <rPr>
        <sz val="9"/>
        <color rgb="FF000000"/>
        <rFont val="Times New Roman"/>
        <family val="1"/>
        <charset val="186"/>
      </rPr>
      <t>Pagamintos iš plieno, nupoliruotos elektrolizės būdu iki „veidrodinio blizgesio“, tam, kad po sterilizacijos ir dažnų mirkymų dez.skysčiuose, nebūtų korozijos.Visi varžteliai ir sujungimų dalys taip pat nupoliruoti elektrolizės būdu. Atraumatinės replės. Autoklavuojamos. Formos 67N, 34N, 46N, 35N, 79N</t>
    </r>
  </si>
  <si>
    <r>
      <rPr>
        <b/>
        <sz val="9"/>
        <color rgb="FF000000"/>
        <rFont val="Times New Roman"/>
        <family val="1"/>
        <charset val="186"/>
      </rPr>
      <t xml:space="preserve">Elevatoriai įvairūs, Nordent JAV </t>
    </r>
    <r>
      <rPr>
        <sz val="9"/>
        <color rgb="FF000000"/>
        <rFont val="Times New Roman"/>
        <family val="1"/>
        <charset val="186"/>
      </rPr>
      <t xml:space="preserve">Labai aštrūs, Relyant apdirbimo technologijos, anglies plienas, ergonomiška nerūdijančio plieno rankenėlė, lengvi. Autoklavuojami. Formos: tiesūs, kampiniai kairė/dešinė; </t>
    </r>
    <r>
      <rPr>
        <b/>
        <sz val="9"/>
        <color rgb="FF000000"/>
        <rFont val="Times New Roman"/>
        <family val="1"/>
        <charset val="186"/>
      </rPr>
      <t>E301, EHGN2, EGHN3, E77R, E46R, E303, E4, E5, E190</t>
    </r>
  </si>
  <si>
    <t>30 pirkimo dalis. Koferdamo sistema</t>
  </si>
  <si>
    <t>Koferdamo rinkiniai</t>
  </si>
  <si>
    <t>Rinkinyje turi būti: koferdamo replės, skylamušis, koferdamo guma, plastikinis rėmelis, koferdamo siūlas, trafaretas, ne mažiau 4 žiedai</t>
  </si>
  <si>
    <t>Koferdamo guma</t>
  </si>
  <si>
    <t>Pakuotėje ne mažiau 35vnt</t>
  </si>
  <si>
    <t>Koferdamo žiedai</t>
  </si>
  <si>
    <t>Įvairių dydžių, vnt</t>
  </si>
  <si>
    <t>Bendra 30 pirkimo dalies pasiūlymo kaina</t>
  </si>
  <si>
    <r>
      <rPr>
        <b/>
        <sz val="9"/>
        <color rgb="FF000000"/>
        <rFont val="Calibri"/>
        <family val="2"/>
        <charset val="186"/>
      </rPr>
      <t>Winged SimpleDam kit, rinkinys</t>
    </r>
    <r>
      <rPr>
        <sz val="9"/>
        <color theme="1"/>
        <rFont val="Calibri"/>
        <family val="2"/>
        <charset val="186"/>
        <scheme val="minor"/>
      </rPr>
      <t>(koferdamo replės, skylamušis, guma, plastikinis rėmelis, koferdamo siūlas, trafaretas, 4 koferdamo žiedai)Coltene Roeco, Šveicarija</t>
    </r>
  </si>
  <si>
    <r>
      <rPr>
        <b/>
        <sz val="9"/>
        <color rgb="FF000000"/>
        <rFont val="Calibri"/>
        <family val="2"/>
        <charset val="186"/>
      </rPr>
      <t xml:space="preserve">RUBBER-DAM </t>
    </r>
    <r>
      <rPr>
        <sz val="9"/>
        <color theme="1"/>
        <rFont val="Calibri"/>
        <family val="2"/>
        <charset val="186"/>
        <scheme val="minor"/>
      </rPr>
      <t>medium(36 vnt) Cerkamed Lenkija</t>
    </r>
  </si>
  <si>
    <r>
      <rPr>
        <b/>
        <sz val="9"/>
        <color rgb="FF000000"/>
        <rFont val="Calibri"/>
        <family val="2"/>
        <charset val="186"/>
      </rPr>
      <t>DentalDam Clamps</t>
    </r>
    <r>
      <rPr>
        <sz val="9"/>
        <color theme="1"/>
        <rFont val="Calibri"/>
        <family val="2"/>
        <charset val="186"/>
        <scheme val="minor"/>
      </rPr>
      <t>, Koferdamo žiedai įvairūs, vnt   Coltene Roeco, Šveicarija</t>
    </r>
  </si>
  <si>
    <t>37 pirkimo dalis.Retrakcinė pasta su hemostatiku</t>
  </si>
  <si>
    <t>Retrakcinė pasta su hemostatiku</t>
  </si>
  <si>
    <t>Retrakcinė pasta su aliuminio chloridu, kapsulėse po ne mažiau 0,3 g su prailgintu plastikiniu galiuku patogiam įvedimui po dantenomis, pakuotėje ne daugiau 25 kaps x 0,3g</t>
  </si>
  <si>
    <t>VO1012   VOCO retrakcinė pasta (25kapsx0,3g)VOCO Vokietija</t>
  </si>
  <si>
    <t>Bendra 37 pirkimo dalies pasiūlymo kaina</t>
  </si>
  <si>
    <t>38 pirkimo dalis. Kraujavimą stabdantis skystis</t>
  </si>
  <si>
    <t>Kraujavimo stabdymo skystis</t>
  </si>
  <si>
    <t xml:space="preserve">Aliuminio chloridas 25% ,skirtas naudoti ant dantenų, siekiant sumažinti vietinį patinimą ir sustabdyti nedidelį kraujavimą dantų procedūrų metu ir po jų. Jis turi lokaliai sutraukiantį, priešuždegiminį ir mažėjantį poveikį.10ml buteliukas su lašintuvu </t>
  </si>
  <si>
    <t>Alustat 10 ml, Cerkamed Lenkija</t>
  </si>
  <si>
    <t xml:space="preserve">Vnt. </t>
  </si>
  <si>
    <t>Bendra 38 pirkimo dalies pasiūlymo kaina</t>
  </si>
  <si>
    <t>TECHNINĖ SPECIFIKACIJA SU PREKIŲ ĮKAINIAIS</t>
  </si>
  <si>
    <t xml:space="preserve">      2023-07-14     Odontologinių medžiagų ir  priemonių 
      pirkimo – pardavimo sutarties Nr. VP07-23/07/14 - 1
     1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</si>
</sst>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27]General"/>
    <numFmt numFmtId="165" formatCode="0.0000"/>
  </numFmts>
  <fonts count="31" x14ac:knownFonts="1">
    <font>
      <sz val="11"/>
      <color theme="1"/>
      <name val="Calibri"/>
      <family val="2"/>
      <charset val="186"/>
      <scheme val="minor"/>
    </font>
    <font>
      <sz val="11"/>
      <color rgb="FF000000"/>
      <name val="Calibri"/>
      <family val="2"/>
      <charset val="186"/>
    </font>
    <font>
      <sz val="12"/>
      <color rgb="FF000000"/>
      <name val="Times New Roman"/>
      <family val="1"/>
      <charset val="186"/>
    </font>
    <font>
      <b/>
      <sz val="12"/>
      <color rgb="FF000000"/>
      <name val="Times New Roman"/>
      <family val="1"/>
      <charset val="186"/>
    </font>
    <font>
      <sz val="11"/>
      <color rgb="FF000000"/>
      <name val="Times New Roman"/>
      <family val="1"/>
      <charset val="186"/>
    </font>
    <font>
      <b/>
      <sz val="11"/>
      <color rgb="FF000000"/>
      <name val="Times New Roman"/>
      <family val="1"/>
      <charset val="186"/>
    </font>
    <font>
      <sz val="10"/>
      <color rgb="FF000000"/>
      <name val="Times New Roman"/>
      <family val="1"/>
      <charset val="186"/>
    </font>
    <font>
      <i/>
      <sz val="10"/>
      <color rgb="FF000000"/>
      <name val="Times New Roman"/>
      <family val="1"/>
      <charset val="186"/>
    </font>
    <font>
      <sz val="9"/>
      <color rgb="FF000000"/>
      <name val="Times New Roman"/>
      <family val="1"/>
      <charset val="186"/>
    </font>
    <font>
      <b/>
      <sz val="9"/>
      <color rgb="FF000000"/>
      <name val="Times New Roman"/>
      <family val="1"/>
      <charset val="186"/>
    </font>
    <font>
      <b/>
      <sz val="9"/>
      <color rgb="FF000000"/>
      <name val="Arial"/>
      <family val="2"/>
      <charset val="186"/>
    </font>
    <font>
      <sz val="9"/>
      <color rgb="FF00000A"/>
      <name val="Times New Roman"/>
      <family val="1"/>
      <charset val="186"/>
    </font>
    <font>
      <sz val="9"/>
      <color theme="1"/>
      <name val="Calibri"/>
      <family val="2"/>
      <charset val="186"/>
      <scheme val="minor"/>
    </font>
    <font>
      <b/>
      <sz val="9"/>
      <color theme="1"/>
      <name val="Calibri"/>
      <family val="2"/>
      <charset val="186"/>
      <scheme val="minor"/>
    </font>
    <font>
      <b/>
      <sz val="9"/>
      <name val="Times New Roman"/>
      <family val="1"/>
      <charset val="186"/>
    </font>
    <font>
      <b/>
      <sz val="9"/>
      <name val="Arial"/>
      <family val="2"/>
      <charset val="186"/>
    </font>
    <font>
      <b/>
      <i/>
      <sz val="11"/>
      <color theme="1"/>
      <name val="Calibri"/>
      <family val="2"/>
      <charset val="186"/>
      <scheme val="minor"/>
    </font>
    <font>
      <b/>
      <i/>
      <sz val="9"/>
      <color rgb="FF000000"/>
      <name val="Times New Roman"/>
      <family val="1"/>
      <charset val="186"/>
    </font>
    <font>
      <b/>
      <sz val="9"/>
      <color rgb="FF000000"/>
      <name val="Calibri"/>
      <family val="2"/>
      <charset val="186"/>
    </font>
    <font>
      <sz val="9"/>
      <color theme="1"/>
      <name val="Times New Roman"/>
      <family val="1"/>
      <charset val="186"/>
    </font>
    <font>
      <sz val="9"/>
      <color rgb="FF222222"/>
      <name val="Times New Roman"/>
      <family val="1"/>
      <charset val="186"/>
    </font>
    <font>
      <i/>
      <sz val="9"/>
      <color rgb="FF000000"/>
      <name val="Times New Roman"/>
      <family val="1"/>
      <charset val="186"/>
    </font>
    <font>
      <u/>
      <sz val="11"/>
      <color theme="10"/>
      <name val="Arial"/>
      <family val="2"/>
      <charset val="186"/>
    </font>
    <font>
      <sz val="9"/>
      <color theme="1"/>
      <name val="Arial"/>
      <family val="2"/>
      <charset val="186"/>
    </font>
    <font>
      <sz val="9"/>
      <color rgb="FF000000"/>
      <name val="Arial Narrow"/>
      <family val="2"/>
      <charset val="186"/>
    </font>
    <font>
      <sz val="9"/>
      <name val="Calibri"/>
      <family val="2"/>
      <charset val="186"/>
      <scheme val="minor"/>
    </font>
    <font>
      <sz val="9"/>
      <name val="Times New Roman"/>
      <family val="1"/>
      <charset val="186"/>
    </font>
    <font>
      <b/>
      <sz val="9"/>
      <color rgb="FF222222"/>
      <name val="Times New Roman"/>
      <family val="1"/>
      <charset val="186"/>
    </font>
    <font>
      <sz val="9"/>
      <name val="Arial"/>
      <family val="2"/>
      <charset val="186"/>
    </font>
    <font>
      <sz val="11"/>
      <color theme="1"/>
      <name val="Times"/>
      <family val="1"/>
    </font>
    <font>
      <b/>
      <sz val="11"/>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bgColor rgb="FFD9D9D9"/>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right/>
      <top/>
      <bottom style="thin">
        <color indexed="64"/>
      </bottom>
      <diagonal/>
    </border>
  </borders>
  <cellStyleXfs count="3">
    <xf numFmtId="0" fontId="0" fillId="0" borderId="0"/>
    <xf numFmtId="164" fontId="1" fillId="0" borderId="0" applyBorder="0" applyProtection="0"/>
    <xf numFmtId="0" fontId="22" fillId="0" borderId="0" applyNumberFormat="0" applyFill="0" applyBorder="0" applyAlignment="0" applyProtection="0"/>
  </cellStyleXfs>
  <cellXfs count="87">
    <xf numFmtId="0" fontId="0" fillId="0" borderId="0" xfId="0"/>
    <xf numFmtId="164" fontId="2" fillId="0" borderId="1" xfId="1" applyFont="1" applyBorder="1" applyAlignment="1" applyProtection="1">
      <alignment horizontal="center" vertical="center" wrapText="1"/>
      <protection locked="0"/>
    </xf>
    <xf numFmtId="164" fontId="2" fillId="0" borderId="1" xfId="1" applyFont="1" applyBorder="1" applyAlignment="1">
      <alignment horizontal="center" vertical="center" wrapText="1"/>
    </xf>
    <xf numFmtId="2" fontId="2" fillId="0" borderId="1" xfId="1" applyNumberFormat="1" applyFont="1" applyBorder="1" applyAlignment="1">
      <alignment horizontal="center" vertical="center" wrapText="1"/>
    </xf>
    <xf numFmtId="0" fontId="2" fillId="0" borderId="1" xfId="1" applyNumberFormat="1" applyFont="1" applyBorder="1" applyAlignment="1">
      <alignment horizontal="center" vertical="center" wrapText="1"/>
    </xf>
    <xf numFmtId="0" fontId="4" fillId="0" borderId="4" xfId="0" applyFont="1" applyBorder="1" applyAlignment="1">
      <alignment horizontal="center" vertical="center" wrapText="1"/>
    </xf>
    <xf numFmtId="164" fontId="2" fillId="0" borderId="1" xfId="1" applyFont="1" applyBorder="1" applyAlignment="1" applyProtection="1">
      <alignment horizontal="left" vertical="top" wrapText="1"/>
      <protection locked="0"/>
    </xf>
    <xf numFmtId="165" fontId="2" fillId="0" borderId="1" xfId="1" applyNumberFormat="1" applyFont="1" applyBorder="1" applyAlignment="1">
      <alignment horizontal="center" vertical="center"/>
    </xf>
    <xf numFmtId="164" fontId="6" fillId="0" borderId="1" xfId="1" applyFont="1" applyBorder="1" applyAlignment="1" applyProtection="1">
      <alignment horizontal="center" vertical="center" wrapText="1"/>
      <protection locked="0"/>
    </xf>
    <xf numFmtId="164" fontId="6" fillId="0" borderId="1" xfId="1" applyFont="1" applyBorder="1" applyAlignment="1">
      <alignment horizontal="center" vertical="center" wrapText="1"/>
    </xf>
    <xf numFmtId="165" fontId="6" fillId="0" borderId="1" xfId="1" applyNumberFormat="1" applyFont="1" applyBorder="1" applyAlignment="1">
      <alignment horizontal="center" vertical="center" wrapText="1"/>
    </xf>
    <xf numFmtId="2" fontId="6" fillId="0" borderId="1" xfId="1" applyNumberFormat="1" applyFont="1" applyBorder="1" applyAlignment="1">
      <alignment horizontal="center" vertical="center" wrapText="1"/>
    </xf>
    <xf numFmtId="1" fontId="2" fillId="0" borderId="1" xfId="1" applyNumberFormat="1" applyFont="1" applyBorder="1" applyAlignment="1">
      <alignment horizontal="center" vertical="center" wrapText="1"/>
    </xf>
    <xf numFmtId="164" fontId="8" fillId="0" borderId="1" xfId="1" applyFont="1" applyBorder="1" applyAlignment="1" applyProtection="1">
      <alignment horizontal="center" vertical="center" wrapText="1"/>
      <protection locked="0"/>
    </xf>
    <xf numFmtId="164" fontId="8" fillId="0" borderId="1" xfId="1" applyFont="1" applyBorder="1" applyAlignment="1">
      <alignment horizontal="center" vertical="center" wrapText="1"/>
    </xf>
    <xf numFmtId="165" fontId="8" fillId="0" borderId="1" xfId="1" applyNumberFormat="1" applyFont="1" applyBorder="1" applyAlignment="1">
      <alignment horizontal="center" vertical="center" wrapText="1"/>
    </xf>
    <xf numFmtId="2" fontId="8" fillId="0" borderId="1" xfId="1" applyNumberFormat="1" applyFont="1" applyBorder="1" applyAlignment="1">
      <alignment horizontal="center" vertical="center" wrapText="1"/>
    </xf>
    <xf numFmtId="0" fontId="8" fillId="2" borderId="1" xfId="0" applyFont="1" applyFill="1" applyBorder="1" applyAlignment="1">
      <alignment vertical="top" wrapText="1"/>
    </xf>
    <xf numFmtId="0" fontId="8" fillId="0" borderId="1" xfId="0" applyFont="1" applyBorder="1" applyAlignment="1">
      <alignment horizontal="left" vertical="top" wrapText="1"/>
    </xf>
    <xf numFmtId="0" fontId="8" fillId="0" borderId="4" xfId="0" applyFont="1" applyBorder="1" applyAlignment="1">
      <alignment horizontal="center" vertical="center" wrapText="1"/>
    </xf>
    <xf numFmtId="164" fontId="11" fillId="0" borderId="1" xfId="1" applyFont="1" applyBorder="1" applyAlignment="1">
      <alignment horizontal="left" vertical="top" wrapText="1"/>
    </xf>
    <xf numFmtId="164" fontId="8" fillId="0" borderId="1" xfId="1" applyFont="1" applyBorder="1" applyAlignment="1" applyProtection="1">
      <alignment horizontal="left" vertical="top" wrapText="1"/>
      <protection locked="0"/>
    </xf>
    <xf numFmtId="165" fontId="8" fillId="0" borderId="1" xfId="1" applyNumberFormat="1" applyFont="1" applyBorder="1" applyAlignment="1">
      <alignment horizontal="center" vertical="center"/>
    </xf>
    <xf numFmtId="164" fontId="8" fillId="0" borderId="1" xfId="1" applyFont="1" applyBorder="1" applyAlignment="1">
      <alignment horizontal="left" vertical="top" wrapText="1"/>
    </xf>
    <xf numFmtId="0" fontId="8" fillId="0" borderId="4" xfId="0" applyFont="1" applyBorder="1" applyAlignment="1">
      <alignment horizontal="left" vertical="top" wrapText="1"/>
    </xf>
    <xf numFmtId="2" fontId="8" fillId="0" borderId="1" xfId="1" applyNumberFormat="1" applyFont="1" applyBorder="1" applyAlignment="1">
      <alignment horizontal="center" vertical="center"/>
    </xf>
    <xf numFmtId="0" fontId="12" fillId="0" borderId="1" xfId="0" applyFont="1" applyBorder="1" applyAlignment="1">
      <alignment wrapText="1"/>
    </xf>
    <xf numFmtId="0" fontId="16" fillId="0" borderId="0" xfId="0" applyFont="1"/>
    <xf numFmtId="164" fontId="8" fillId="0" borderId="1" xfId="1" applyFont="1" applyBorder="1" applyAlignment="1">
      <alignment horizontal="center" vertical="center"/>
    </xf>
    <xf numFmtId="2" fontId="8" fillId="0" borderId="8" xfId="1" applyNumberFormat="1" applyFont="1" applyBorder="1" applyAlignment="1">
      <alignment horizontal="center" vertical="center" wrapText="1"/>
    </xf>
    <xf numFmtId="0" fontId="12" fillId="0" borderId="0" xfId="0" applyFont="1"/>
    <xf numFmtId="0" fontId="12" fillId="0" borderId="9" xfId="0" applyFont="1" applyBorder="1" applyAlignment="1">
      <alignment wrapText="1"/>
    </xf>
    <xf numFmtId="0" fontId="19" fillId="0" borderId="1" xfId="0" applyFont="1" applyBorder="1" applyAlignment="1">
      <alignment horizontal="center" vertical="center" wrapText="1"/>
    </xf>
    <xf numFmtId="164" fontId="20" fillId="0" borderId="1" xfId="1" applyFont="1" applyBorder="1" applyAlignment="1">
      <alignment horizontal="left" vertical="top" wrapText="1"/>
    </xf>
    <xf numFmtId="0" fontId="8" fillId="0" borderId="10" xfId="0" applyFont="1" applyBorder="1" applyAlignment="1">
      <alignment horizontal="center" vertical="center" wrapText="1"/>
    </xf>
    <xf numFmtId="164" fontId="20" fillId="0" borderId="1" xfId="1" applyFont="1" applyBorder="1" applyAlignment="1">
      <alignment horizontal="center" vertical="center" wrapText="1"/>
    </xf>
    <xf numFmtId="164" fontId="20" fillId="0" borderId="1" xfId="1" applyFont="1" applyBorder="1" applyAlignment="1">
      <alignment vertical="center" wrapText="1"/>
    </xf>
    <xf numFmtId="2" fontId="8" fillId="0" borderId="11" xfId="1" applyNumberFormat="1" applyFont="1" applyBorder="1" applyAlignment="1">
      <alignment horizontal="center" vertical="center" wrapText="1"/>
    </xf>
    <xf numFmtId="0" fontId="12" fillId="2" borderId="9" xfId="0" applyFont="1" applyFill="1" applyBorder="1" applyAlignment="1">
      <alignment wrapText="1"/>
    </xf>
    <xf numFmtId="0" fontId="13" fillId="0" borderId="0" xfId="0" applyFont="1" applyAlignment="1">
      <alignment wrapText="1"/>
    </xf>
    <xf numFmtId="0" fontId="10" fillId="0" borderId="4" xfId="0" applyFont="1" applyBorder="1" applyAlignment="1">
      <alignment wrapText="1"/>
    </xf>
    <xf numFmtId="0" fontId="23" fillId="3" borderId="4" xfId="2" applyFont="1" applyFill="1" applyBorder="1" applyAlignment="1">
      <alignment horizontal="center" vertical="center" wrapText="1"/>
    </xf>
    <xf numFmtId="0" fontId="24" fillId="0" borderId="4" xfId="0" applyFont="1" applyBorder="1" applyAlignment="1">
      <alignment wrapText="1"/>
    </xf>
    <xf numFmtId="0" fontId="8" fillId="0" borderId="1" xfId="0" applyFont="1" applyBorder="1" applyAlignment="1">
      <alignment horizontal="center" vertical="center" wrapText="1"/>
    </xf>
    <xf numFmtId="0" fontId="12" fillId="0" borderId="9" xfId="0" applyFont="1" applyBorder="1"/>
    <xf numFmtId="0" fontId="25" fillId="0" borderId="1" xfId="0" applyFont="1" applyBorder="1" applyAlignment="1">
      <alignment horizontal="center" vertical="center" wrapText="1"/>
    </xf>
    <xf numFmtId="0" fontId="12" fillId="0" borderId="9" xfId="0" applyFont="1" applyBorder="1" applyAlignment="1">
      <alignment horizontal="center" wrapText="1"/>
    </xf>
    <xf numFmtId="164" fontId="26" fillId="0" borderId="1" xfId="1" applyFont="1" applyBorder="1" applyAlignment="1" applyProtection="1">
      <alignment horizontal="center" vertical="center" wrapText="1"/>
      <protection locked="0"/>
    </xf>
    <xf numFmtId="164" fontId="26" fillId="0" borderId="1" xfId="1" applyFont="1" applyBorder="1" applyAlignment="1" applyProtection="1">
      <alignment horizontal="left" vertical="top" wrapText="1"/>
      <protection locked="0"/>
    </xf>
    <xf numFmtId="164" fontId="26" fillId="0" borderId="1" xfId="1" applyFont="1" applyBorder="1" applyAlignment="1">
      <alignment horizontal="center" vertical="center" wrapText="1"/>
    </xf>
    <xf numFmtId="2" fontId="26" fillId="0" borderId="1" xfId="1" applyNumberFormat="1" applyFont="1" applyBorder="1" applyAlignment="1">
      <alignment horizontal="center" vertical="center"/>
    </xf>
    <xf numFmtId="0" fontId="20" fillId="0" borderId="1" xfId="0" applyFont="1" applyBorder="1" applyAlignment="1">
      <alignment horizontal="left" vertical="top" wrapText="1"/>
    </xf>
    <xf numFmtId="2" fontId="12" fillId="0" borderId="7" xfId="0" applyNumberFormat="1" applyFont="1" applyBorder="1" applyAlignment="1">
      <alignment horizontal="right"/>
    </xf>
    <xf numFmtId="2" fontId="8" fillId="0" borderId="7" xfId="1" applyNumberFormat="1" applyFont="1" applyBorder="1" applyAlignment="1">
      <alignment horizontal="center" vertical="center" wrapText="1"/>
    </xf>
    <xf numFmtId="2" fontId="28" fillId="3" borderId="4" xfId="2" applyNumberFormat="1" applyFont="1" applyFill="1" applyBorder="1" applyAlignment="1">
      <alignment horizontal="center" vertical="center" wrapText="1"/>
    </xf>
    <xf numFmtId="164" fontId="28" fillId="3" borderId="4" xfId="2"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28" fillId="3" borderId="4" xfId="2" applyFont="1" applyFill="1" applyBorder="1" applyAlignment="1">
      <alignment horizontal="center" vertical="center" wrapText="1"/>
    </xf>
    <xf numFmtId="0" fontId="29" fillId="0" borderId="0" xfId="0" applyFont="1" applyAlignment="1">
      <alignment horizontal="left" vertical="top" wrapText="1"/>
    </xf>
    <xf numFmtId="2" fontId="26" fillId="0" borderId="1" xfId="1" applyNumberFormat="1" applyFont="1" applyBorder="1" applyAlignment="1">
      <alignment horizontal="center" vertical="center" wrapText="1"/>
    </xf>
    <xf numFmtId="2" fontId="15" fillId="0" borderId="7" xfId="0" applyNumberFormat="1" applyFont="1" applyBorder="1" applyAlignment="1">
      <alignment horizontal="right"/>
    </xf>
    <xf numFmtId="2" fontId="10" fillId="0" borderId="7" xfId="1" applyNumberFormat="1" applyFont="1" applyBorder="1" applyAlignment="1">
      <alignment horizontal="center" vertical="center" wrapText="1"/>
    </xf>
    <xf numFmtId="2" fontId="8" fillId="0" borderId="7" xfId="1" applyNumberFormat="1" applyFont="1" applyBorder="1" applyAlignment="1">
      <alignment vertical="center" wrapText="1"/>
    </xf>
    <xf numFmtId="2" fontId="23" fillId="0" borderId="4" xfId="2" applyNumberFormat="1" applyFont="1" applyFill="1" applyBorder="1" applyAlignment="1">
      <alignment horizontal="center" vertical="center" wrapText="1"/>
    </xf>
    <xf numFmtId="2" fontId="8" fillId="0" borderId="12" xfId="1" applyNumberFormat="1" applyFont="1" applyBorder="1" applyAlignment="1">
      <alignment horizontal="center" vertical="center" wrapText="1"/>
    </xf>
    <xf numFmtId="164" fontId="23" fillId="3" borderId="13" xfId="2" applyNumberFormat="1" applyFont="1" applyFill="1" applyBorder="1" applyAlignment="1">
      <alignment horizontal="center" vertical="center" wrapText="1"/>
    </xf>
    <xf numFmtId="2" fontId="23" fillId="0" borderId="7" xfId="0" applyNumberFormat="1" applyFont="1" applyBorder="1" applyAlignment="1">
      <alignment horizontal="right"/>
    </xf>
    <xf numFmtId="2" fontId="19" fillId="0" borderId="7" xfId="1" applyNumberFormat="1" applyFont="1" applyBorder="1" applyAlignment="1">
      <alignment horizontal="center" vertical="center" wrapText="1"/>
    </xf>
    <xf numFmtId="2" fontId="10" fillId="0" borderId="7" xfId="0" applyNumberFormat="1" applyFont="1" applyBorder="1" applyAlignment="1">
      <alignment horizontal="right"/>
    </xf>
    <xf numFmtId="2" fontId="28" fillId="3" borderId="13" xfId="2" applyNumberFormat="1" applyFont="1" applyFill="1" applyBorder="1" applyAlignment="1">
      <alignment horizontal="center" vertical="center" wrapText="1"/>
    </xf>
    <xf numFmtId="2" fontId="12" fillId="0" borderId="1" xfId="0" applyNumberFormat="1" applyFont="1" applyBorder="1" applyAlignment="1">
      <alignment horizontal="right"/>
    </xf>
    <xf numFmtId="0" fontId="29" fillId="0" borderId="0" xfId="0" applyFont="1" applyAlignment="1">
      <alignment horizontal="left" vertical="top" wrapText="1"/>
    </xf>
    <xf numFmtId="164" fontId="9" fillId="0" borderId="2" xfId="1" applyFont="1" applyBorder="1" applyAlignment="1">
      <alignment horizontal="left" vertical="center" wrapText="1"/>
    </xf>
    <xf numFmtId="0" fontId="10" fillId="0" borderId="3" xfId="0" applyFont="1" applyBorder="1" applyAlignment="1">
      <alignment horizontal="left" vertical="center" wrapText="1"/>
    </xf>
    <xf numFmtId="164" fontId="14" fillId="0" borderId="2" xfId="1" applyFont="1" applyBorder="1" applyAlignment="1" applyProtection="1">
      <alignment horizontal="right" vertical="top" wrapText="1"/>
      <protection locked="0"/>
    </xf>
    <xf numFmtId="0" fontId="12" fillId="0" borderId="5" xfId="0" applyFont="1" applyBorder="1" applyAlignment="1">
      <alignment horizontal="right"/>
    </xf>
    <xf numFmtId="0" fontId="12" fillId="0" borderId="6" xfId="0" applyFont="1" applyBorder="1" applyAlignment="1">
      <alignment horizontal="right"/>
    </xf>
    <xf numFmtId="164" fontId="14" fillId="0" borderId="2" xfId="1" applyFont="1" applyBorder="1" applyAlignment="1" applyProtection="1">
      <alignment horizontal="left" vertical="top" wrapText="1"/>
      <protection locked="0"/>
    </xf>
    <xf numFmtId="0" fontId="12" fillId="0" borderId="3" xfId="0" applyFont="1" applyBorder="1" applyAlignment="1">
      <alignment horizontal="left" vertical="top" wrapText="1"/>
    </xf>
    <xf numFmtId="164" fontId="9" fillId="0" borderId="2" xfId="1" applyFont="1" applyBorder="1" applyAlignment="1" applyProtection="1">
      <alignment horizontal="right" vertical="top" wrapText="1"/>
      <protection locked="0"/>
    </xf>
    <xf numFmtId="0" fontId="30" fillId="0" borderId="14" xfId="0" applyFont="1" applyBorder="1"/>
    <xf numFmtId="0" fontId="0" fillId="0" borderId="14" xfId="0" applyBorder="1"/>
    <xf numFmtId="164" fontId="9" fillId="0" borderId="2" xfId="1" applyFont="1" applyBorder="1" applyAlignment="1" applyProtection="1">
      <alignment horizontal="left" vertical="top" wrapText="1"/>
      <protection locked="0"/>
    </xf>
    <xf numFmtId="0" fontId="9" fillId="0" borderId="2" xfId="0" applyFont="1" applyBorder="1" applyAlignment="1">
      <alignment horizontal="right" vertical="top" wrapText="1"/>
    </xf>
    <xf numFmtId="0" fontId="9" fillId="0" borderId="2" xfId="0" applyFont="1" applyBorder="1" applyAlignment="1">
      <alignment horizontal="left" vertical="top" wrapText="1"/>
    </xf>
    <xf numFmtId="0" fontId="10" fillId="0" borderId="3" xfId="0" applyFont="1" applyBorder="1" applyAlignment="1">
      <alignment horizontal="left" vertical="top" wrapText="1"/>
    </xf>
    <xf numFmtId="0" fontId="27" fillId="0" borderId="2" xfId="0" applyFont="1" applyBorder="1" applyAlignment="1">
      <alignment horizontal="right" vertical="top" wrapText="1"/>
    </xf>
  </cellXfs>
  <cellStyles count="3">
    <cellStyle name="Excel Built-in Normal" xfId="1" xr:uid="{4F81DA1F-E8F6-483B-9506-81CE8294090A}"/>
    <cellStyle name="Hipersaitas" xfId="2" builtinId="8"/>
    <cellStyle name="Įprastas" xfId="0" builtinId="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9BDB3-F3FB-400F-810E-F198C1BAF215}">
  <dimension ref="A1:K209"/>
  <sheetViews>
    <sheetView tabSelected="1" topLeftCell="A205" workbookViewId="0">
      <selection sqref="A1:K209"/>
    </sheetView>
  </sheetViews>
  <sheetFormatPr defaultRowHeight="15" x14ac:dyDescent="0.25"/>
  <cols>
    <col min="2" max="2" width="27.5703125" customWidth="1"/>
    <col min="3" max="3" width="21.5703125" customWidth="1"/>
    <col min="4" max="4" width="17.7109375" customWidth="1"/>
  </cols>
  <sheetData>
    <row r="1" spans="1:11" ht="15" customHeight="1" x14ac:dyDescent="0.25">
      <c r="B1" s="27"/>
      <c r="E1" s="71" t="s">
        <v>504</v>
      </c>
      <c r="F1" s="71"/>
      <c r="G1" s="71"/>
      <c r="H1" s="71"/>
      <c r="I1" s="71"/>
      <c r="J1" s="71"/>
      <c r="K1" s="71"/>
    </row>
    <row r="2" spans="1:11" ht="48.75" customHeight="1" x14ac:dyDescent="0.25">
      <c r="E2" s="71"/>
      <c r="F2" s="71"/>
      <c r="G2" s="71"/>
      <c r="H2" s="71"/>
      <c r="I2" s="71"/>
      <c r="J2" s="71"/>
      <c r="K2" s="71"/>
    </row>
    <row r="3" spans="1:11" ht="27" customHeight="1" x14ac:dyDescent="0.25">
      <c r="B3" s="80" t="s">
        <v>503</v>
      </c>
      <c r="C3" s="81"/>
      <c r="D3" s="81"/>
      <c r="E3" s="81"/>
      <c r="F3" s="81"/>
      <c r="G3" s="81"/>
      <c r="H3" s="81"/>
      <c r="I3" s="81"/>
      <c r="J3" s="81"/>
      <c r="K3" s="58"/>
    </row>
    <row r="4" spans="1:11" ht="191.25" x14ac:dyDescent="0.25">
      <c r="A4" s="8" t="s">
        <v>0</v>
      </c>
      <c r="B4" s="9" t="s">
        <v>1</v>
      </c>
      <c r="C4" s="8" t="s">
        <v>2</v>
      </c>
      <c r="D4" s="8" t="s">
        <v>64</v>
      </c>
      <c r="E4" s="8" t="s">
        <v>3</v>
      </c>
      <c r="F4" s="9" t="s">
        <v>4</v>
      </c>
      <c r="G4" s="10" t="s">
        <v>5</v>
      </c>
      <c r="H4" s="11" t="s">
        <v>6</v>
      </c>
      <c r="I4" s="9" t="s">
        <v>7</v>
      </c>
      <c r="J4" s="11" t="s">
        <v>8</v>
      </c>
      <c r="K4" s="11" t="s">
        <v>9</v>
      </c>
    </row>
    <row r="5" spans="1:11" ht="15.75" x14ac:dyDescent="0.25">
      <c r="A5" s="1">
        <v>1</v>
      </c>
      <c r="B5" s="2">
        <v>2</v>
      </c>
      <c r="C5" s="1">
        <v>3</v>
      </c>
      <c r="D5" s="1">
        <v>4</v>
      </c>
      <c r="E5" s="1">
        <v>5</v>
      </c>
      <c r="F5" s="2">
        <v>6</v>
      </c>
      <c r="G5" s="4">
        <v>7</v>
      </c>
      <c r="H5" s="12">
        <v>8</v>
      </c>
      <c r="I5" s="2">
        <v>9</v>
      </c>
      <c r="J5" s="4">
        <v>10</v>
      </c>
      <c r="K5" s="4">
        <v>11</v>
      </c>
    </row>
    <row r="6" spans="1:11" ht="24.75" customHeight="1" x14ac:dyDescent="0.25">
      <c r="A6" s="13"/>
      <c r="B6" s="72" t="s">
        <v>10</v>
      </c>
      <c r="C6" s="73"/>
      <c r="D6" s="13"/>
      <c r="E6" s="13"/>
      <c r="F6" s="14"/>
      <c r="G6" s="15"/>
      <c r="H6" s="16"/>
      <c r="I6" s="14"/>
      <c r="J6" s="16"/>
      <c r="K6" s="16"/>
    </row>
    <row r="7" spans="1:11" ht="300" x14ac:dyDescent="0.25">
      <c r="A7" s="13">
        <v>1</v>
      </c>
      <c r="B7" s="17" t="s">
        <v>11</v>
      </c>
      <c r="C7" s="18" t="s">
        <v>12</v>
      </c>
      <c r="D7" s="18" t="s">
        <v>65</v>
      </c>
      <c r="E7" s="13" t="s">
        <v>13</v>
      </c>
      <c r="F7" s="14">
        <v>200</v>
      </c>
      <c r="G7" s="15">
        <v>12.86</v>
      </c>
      <c r="H7" s="16">
        <v>21</v>
      </c>
      <c r="I7" s="14">
        <f>G7*1.21</f>
        <v>15.560599999999999</v>
      </c>
      <c r="J7" s="16">
        <f>F7*G7</f>
        <v>2572</v>
      </c>
      <c r="K7" s="16">
        <f>F7*I7</f>
        <v>3112.12</v>
      </c>
    </row>
    <row r="8" spans="1:11" ht="168" x14ac:dyDescent="0.25">
      <c r="A8" s="13">
        <v>2</v>
      </c>
      <c r="B8" s="18" t="s">
        <v>14</v>
      </c>
      <c r="C8" s="18" t="s">
        <v>15</v>
      </c>
      <c r="D8" s="19" t="s">
        <v>66</v>
      </c>
      <c r="E8" s="13" t="s">
        <v>16</v>
      </c>
      <c r="F8" s="14">
        <v>50</v>
      </c>
      <c r="G8" s="15">
        <v>12.86</v>
      </c>
      <c r="H8" s="16">
        <v>21</v>
      </c>
      <c r="I8" s="14">
        <f t="shared" ref="I8:I25" si="0">G8*1.21</f>
        <v>15.560599999999999</v>
      </c>
      <c r="J8" s="16">
        <f t="shared" ref="J8:J27" si="1">F8*G8</f>
        <v>643</v>
      </c>
      <c r="K8" s="16">
        <f t="shared" ref="K8:K27" si="2">F8*I8</f>
        <v>778.03</v>
      </c>
    </row>
    <row r="9" spans="1:11" ht="168" x14ac:dyDescent="0.25">
      <c r="A9" s="13">
        <v>3</v>
      </c>
      <c r="B9" s="20" t="s">
        <v>17</v>
      </c>
      <c r="C9" s="21" t="s">
        <v>18</v>
      </c>
      <c r="D9" s="19" t="s">
        <v>67</v>
      </c>
      <c r="E9" s="14" t="s">
        <v>16</v>
      </c>
      <c r="F9" s="14">
        <v>50</v>
      </c>
      <c r="G9" s="22">
        <v>28.15</v>
      </c>
      <c r="H9" s="16">
        <v>21</v>
      </c>
      <c r="I9" s="14">
        <f t="shared" si="0"/>
        <v>34.061499999999995</v>
      </c>
      <c r="J9" s="16">
        <f t="shared" si="1"/>
        <v>1407.5</v>
      </c>
      <c r="K9" s="16">
        <f t="shared" si="2"/>
        <v>1703.0749999999998</v>
      </c>
    </row>
    <row r="10" spans="1:11" ht="168" x14ac:dyDescent="0.25">
      <c r="A10" s="13">
        <v>4</v>
      </c>
      <c r="B10" s="23" t="s">
        <v>19</v>
      </c>
      <c r="C10" s="21" t="s">
        <v>20</v>
      </c>
      <c r="D10" s="19" t="s">
        <v>68</v>
      </c>
      <c r="E10" s="14" t="s">
        <v>16</v>
      </c>
      <c r="F10" s="14">
        <v>30</v>
      </c>
      <c r="G10" s="22">
        <v>12.22</v>
      </c>
      <c r="H10" s="16">
        <v>21</v>
      </c>
      <c r="I10" s="14">
        <f t="shared" si="0"/>
        <v>14.786200000000001</v>
      </c>
      <c r="J10" s="16">
        <f t="shared" si="1"/>
        <v>366.6</v>
      </c>
      <c r="K10" s="16">
        <f t="shared" si="2"/>
        <v>443.58600000000001</v>
      </c>
    </row>
    <row r="11" spans="1:11" ht="96" x14ac:dyDescent="0.25">
      <c r="A11" s="13">
        <v>5</v>
      </c>
      <c r="B11" s="21" t="s">
        <v>21</v>
      </c>
      <c r="C11" s="21" t="s">
        <v>22</v>
      </c>
      <c r="D11" s="19" t="s">
        <v>69</v>
      </c>
      <c r="E11" s="14" t="s">
        <v>16</v>
      </c>
      <c r="F11" s="14">
        <v>10</v>
      </c>
      <c r="G11" s="22">
        <v>59.6</v>
      </c>
      <c r="H11" s="16">
        <v>21</v>
      </c>
      <c r="I11" s="14">
        <f t="shared" si="0"/>
        <v>72.116</v>
      </c>
      <c r="J11" s="16">
        <f t="shared" si="1"/>
        <v>596</v>
      </c>
      <c r="K11" s="16">
        <f t="shared" si="2"/>
        <v>721.16</v>
      </c>
    </row>
    <row r="12" spans="1:11" ht="144" x14ac:dyDescent="0.25">
      <c r="A12" s="13">
        <v>6</v>
      </c>
      <c r="B12" s="21" t="s">
        <v>23</v>
      </c>
      <c r="C12" s="21" t="s">
        <v>24</v>
      </c>
      <c r="D12" s="19" t="s">
        <v>70</v>
      </c>
      <c r="E12" s="13" t="s">
        <v>16</v>
      </c>
      <c r="F12" s="14">
        <v>30</v>
      </c>
      <c r="G12" s="22">
        <v>12.98</v>
      </c>
      <c r="H12" s="16">
        <v>21</v>
      </c>
      <c r="I12" s="14">
        <f t="shared" si="0"/>
        <v>15.7058</v>
      </c>
      <c r="J12" s="16">
        <f t="shared" si="1"/>
        <v>389.40000000000003</v>
      </c>
      <c r="K12" s="16">
        <f t="shared" si="2"/>
        <v>471.17399999999998</v>
      </c>
    </row>
    <row r="13" spans="1:11" ht="84" x14ac:dyDescent="0.25">
      <c r="A13" s="13">
        <v>7</v>
      </c>
      <c r="B13" s="21" t="s">
        <v>25</v>
      </c>
      <c r="C13" s="21" t="s">
        <v>26</v>
      </c>
      <c r="D13" s="24" t="s">
        <v>27</v>
      </c>
      <c r="E13" s="13" t="s">
        <v>16</v>
      </c>
      <c r="F13" s="14">
        <v>50</v>
      </c>
      <c r="G13" s="22">
        <v>3.85</v>
      </c>
      <c r="H13" s="59">
        <v>5</v>
      </c>
      <c r="I13" s="14">
        <f>G13*1.05</f>
        <v>4.0425000000000004</v>
      </c>
      <c r="J13" s="16">
        <f t="shared" si="1"/>
        <v>192.5</v>
      </c>
      <c r="K13" s="16">
        <f t="shared" si="2"/>
        <v>202.12500000000003</v>
      </c>
    </row>
    <row r="14" spans="1:11" ht="204" x14ac:dyDescent="0.25">
      <c r="A14" s="13">
        <v>8</v>
      </c>
      <c r="B14" s="21" t="s">
        <v>28</v>
      </c>
      <c r="C14" s="21" t="s">
        <v>29</v>
      </c>
      <c r="D14" s="19" t="s">
        <v>71</v>
      </c>
      <c r="E14" s="13" t="s">
        <v>16</v>
      </c>
      <c r="F14" s="14">
        <v>50</v>
      </c>
      <c r="G14" s="22">
        <v>7.45</v>
      </c>
      <c r="H14" s="59">
        <v>5</v>
      </c>
      <c r="I14" s="14">
        <f>G14*1.05</f>
        <v>7.8225000000000007</v>
      </c>
      <c r="J14" s="16">
        <f t="shared" si="1"/>
        <v>372.5</v>
      </c>
      <c r="K14" s="16">
        <f t="shared" si="2"/>
        <v>391.12500000000006</v>
      </c>
    </row>
    <row r="15" spans="1:11" ht="162.75" x14ac:dyDescent="0.25">
      <c r="A15" s="1">
        <v>9</v>
      </c>
      <c r="B15" s="6" t="s">
        <v>30</v>
      </c>
      <c r="C15" s="6" t="s">
        <v>31</v>
      </c>
      <c r="D15" s="5" t="s">
        <v>32</v>
      </c>
      <c r="E15" s="1" t="s">
        <v>16</v>
      </c>
      <c r="F15" s="2">
        <v>30</v>
      </c>
      <c r="G15" s="7">
        <v>9.9600000000000009</v>
      </c>
      <c r="H15" s="3">
        <v>21</v>
      </c>
      <c r="I15" s="2">
        <f t="shared" si="0"/>
        <v>12.051600000000001</v>
      </c>
      <c r="J15" s="3">
        <f t="shared" si="1"/>
        <v>298.8</v>
      </c>
      <c r="K15" s="3">
        <f t="shared" si="2"/>
        <v>361.548</v>
      </c>
    </row>
    <row r="16" spans="1:11" ht="378" x14ac:dyDescent="0.25">
      <c r="A16" s="1">
        <v>10</v>
      </c>
      <c r="B16" s="6" t="s">
        <v>33</v>
      </c>
      <c r="C16" s="6" t="s">
        <v>34</v>
      </c>
      <c r="D16" s="6" t="s">
        <v>35</v>
      </c>
      <c r="E16" s="1" t="s">
        <v>36</v>
      </c>
      <c r="F16" s="2">
        <v>10</v>
      </c>
      <c r="G16" s="7">
        <v>45.07</v>
      </c>
      <c r="H16" s="3">
        <v>21</v>
      </c>
      <c r="I16" s="2">
        <f t="shared" si="0"/>
        <v>54.534700000000001</v>
      </c>
      <c r="J16" s="3">
        <f t="shared" si="1"/>
        <v>450.7</v>
      </c>
      <c r="K16" s="3">
        <f t="shared" si="2"/>
        <v>545.34699999999998</v>
      </c>
    </row>
    <row r="17" spans="1:11" ht="228" x14ac:dyDescent="0.25">
      <c r="A17" s="13">
        <v>11</v>
      </c>
      <c r="B17" s="21" t="s">
        <v>37</v>
      </c>
      <c r="C17" s="21" t="s">
        <v>38</v>
      </c>
      <c r="D17" s="21" t="s">
        <v>72</v>
      </c>
      <c r="E17" s="13" t="s">
        <v>36</v>
      </c>
      <c r="F17" s="14">
        <v>10</v>
      </c>
      <c r="G17" s="22">
        <v>54.09</v>
      </c>
      <c r="H17" s="16">
        <v>21</v>
      </c>
      <c r="I17" s="14">
        <f t="shared" si="0"/>
        <v>65.448900000000009</v>
      </c>
      <c r="J17" s="16">
        <f t="shared" si="1"/>
        <v>540.90000000000009</v>
      </c>
      <c r="K17" s="16">
        <f t="shared" si="2"/>
        <v>654.48900000000003</v>
      </c>
    </row>
    <row r="18" spans="1:11" ht="120" x14ac:dyDescent="0.25">
      <c r="A18" s="13">
        <v>12</v>
      </c>
      <c r="B18" s="21" t="s">
        <v>39</v>
      </c>
      <c r="C18" s="21" t="s">
        <v>40</v>
      </c>
      <c r="D18" s="19" t="s">
        <v>73</v>
      </c>
      <c r="E18" s="13" t="s">
        <v>16</v>
      </c>
      <c r="F18" s="14">
        <v>30</v>
      </c>
      <c r="G18" s="22">
        <v>9.9600000000000009</v>
      </c>
      <c r="H18" s="16">
        <v>21</v>
      </c>
      <c r="I18" s="14">
        <f t="shared" si="0"/>
        <v>12.051600000000001</v>
      </c>
      <c r="J18" s="16">
        <f t="shared" si="1"/>
        <v>298.8</v>
      </c>
      <c r="K18" s="16">
        <f t="shared" si="2"/>
        <v>361.548</v>
      </c>
    </row>
    <row r="19" spans="1:11" ht="132" x14ac:dyDescent="0.25">
      <c r="A19" s="13">
        <v>13</v>
      </c>
      <c r="B19" s="21" t="s">
        <v>41</v>
      </c>
      <c r="C19" s="18" t="s">
        <v>42</v>
      </c>
      <c r="D19" s="19" t="s">
        <v>74</v>
      </c>
      <c r="E19" s="13" t="s">
        <v>16</v>
      </c>
      <c r="F19" s="14">
        <v>20</v>
      </c>
      <c r="G19" s="22">
        <v>84.46</v>
      </c>
      <c r="H19" s="59">
        <v>5</v>
      </c>
      <c r="I19" s="14">
        <f>G19*1.05</f>
        <v>88.682999999999993</v>
      </c>
      <c r="J19" s="16">
        <f t="shared" si="1"/>
        <v>1689.1999999999998</v>
      </c>
      <c r="K19" s="16">
        <f t="shared" si="2"/>
        <v>1773.6599999999999</v>
      </c>
    </row>
    <row r="20" spans="1:11" ht="168" x14ac:dyDescent="0.25">
      <c r="A20" s="13">
        <v>14</v>
      </c>
      <c r="B20" s="18" t="s">
        <v>43</v>
      </c>
      <c r="C20" s="18" t="s">
        <v>44</v>
      </c>
      <c r="D20" s="19" t="s">
        <v>75</v>
      </c>
      <c r="E20" s="13" t="s">
        <v>16</v>
      </c>
      <c r="F20" s="14">
        <v>5</v>
      </c>
      <c r="G20" s="22">
        <v>35.51</v>
      </c>
      <c r="H20" s="16">
        <v>21</v>
      </c>
      <c r="I20" s="14">
        <f t="shared" si="0"/>
        <v>42.967099999999995</v>
      </c>
      <c r="J20" s="16">
        <f t="shared" si="1"/>
        <v>177.54999999999998</v>
      </c>
      <c r="K20" s="16">
        <f t="shared" si="2"/>
        <v>214.83549999999997</v>
      </c>
    </row>
    <row r="21" spans="1:11" ht="156" x14ac:dyDescent="0.25">
      <c r="A21" s="13">
        <v>15</v>
      </c>
      <c r="B21" s="18" t="s">
        <v>45</v>
      </c>
      <c r="C21" s="18" t="s">
        <v>46</v>
      </c>
      <c r="D21" s="19" t="s">
        <v>76</v>
      </c>
      <c r="E21" s="13" t="s">
        <v>36</v>
      </c>
      <c r="F21" s="14">
        <v>10</v>
      </c>
      <c r="G21" s="22">
        <v>50.56</v>
      </c>
      <c r="H21" s="16">
        <v>21</v>
      </c>
      <c r="I21" s="14">
        <f t="shared" si="0"/>
        <v>61.177599999999998</v>
      </c>
      <c r="J21" s="16">
        <f t="shared" si="1"/>
        <v>505.6</v>
      </c>
      <c r="K21" s="16">
        <f t="shared" si="2"/>
        <v>611.77599999999995</v>
      </c>
    </row>
    <row r="22" spans="1:11" ht="84" x14ac:dyDescent="0.25">
      <c r="A22" s="13">
        <v>16</v>
      </c>
      <c r="B22" s="18" t="s">
        <v>47</v>
      </c>
      <c r="C22" s="18" t="s">
        <v>48</v>
      </c>
      <c r="D22" s="21" t="s">
        <v>77</v>
      </c>
      <c r="E22" s="13" t="s">
        <v>49</v>
      </c>
      <c r="F22" s="14">
        <v>30</v>
      </c>
      <c r="G22" s="22">
        <v>54.09</v>
      </c>
      <c r="H22" s="16">
        <v>21</v>
      </c>
      <c r="I22" s="14">
        <f t="shared" si="0"/>
        <v>65.448900000000009</v>
      </c>
      <c r="J22" s="16">
        <f t="shared" si="1"/>
        <v>1622.7</v>
      </c>
      <c r="K22" s="16">
        <f t="shared" si="2"/>
        <v>1963.4670000000003</v>
      </c>
    </row>
    <row r="23" spans="1:11" ht="132" x14ac:dyDescent="0.25">
      <c r="A23" s="13">
        <v>17</v>
      </c>
      <c r="B23" s="21" t="s">
        <v>50</v>
      </c>
      <c r="C23" s="21" t="s">
        <v>51</v>
      </c>
      <c r="D23" s="19" t="s">
        <v>78</v>
      </c>
      <c r="E23" s="13" t="s">
        <v>16</v>
      </c>
      <c r="F23" s="14">
        <v>30</v>
      </c>
      <c r="G23" s="25">
        <v>11.12</v>
      </c>
      <c r="H23" s="16">
        <v>21</v>
      </c>
      <c r="I23" s="14">
        <f t="shared" si="0"/>
        <v>13.455199999999998</v>
      </c>
      <c r="J23" s="16">
        <f t="shared" si="1"/>
        <v>333.59999999999997</v>
      </c>
      <c r="K23" s="16">
        <f t="shared" si="2"/>
        <v>403.65599999999995</v>
      </c>
    </row>
    <row r="24" spans="1:11" ht="120" x14ac:dyDescent="0.25">
      <c r="A24" s="13">
        <v>18</v>
      </c>
      <c r="B24" s="21" t="s">
        <v>52</v>
      </c>
      <c r="C24" s="21" t="s">
        <v>53</v>
      </c>
      <c r="D24" s="21" t="s">
        <v>54</v>
      </c>
      <c r="E24" s="13" t="s">
        <v>16</v>
      </c>
      <c r="F24" s="14">
        <v>20</v>
      </c>
      <c r="G24" s="25">
        <v>2.25</v>
      </c>
      <c r="H24" s="16">
        <v>21</v>
      </c>
      <c r="I24" s="14">
        <f t="shared" si="0"/>
        <v>2.7225000000000001</v>
      </c>
      <c r="J24" s="16">
        <f t="shared" si="1"/>
        <v>45</v>
      </c>
      <c r="K24" s="16">
        <f t="shared" si="2"/>
        <v>54.45</v>
      </c>
    </row>
    <row r="25" spans="1:11" ht="84" x14ac:dyDescent="0.25">
      <c r="A25" s="13">
        <v>19</v>
      </c>
      <c r="B25" s="21" t="s">
        <v>55</v>
      </c>
      <c r="C25" s="21" t="s">
        <v>56</v>
      </c>
      <c r="D25" s="21" t="s">
        <v>79</v>
      </c>
      <c r="E25" s="13" t="s">
        <v>57</v>
      </c>
      <c r="F25" s="14">
        <v>20</v>
      </c>
      <c r="G25" s="25">
        <v>7.26</v>
      </c>
      <c r="H25" s="16">
        <v>21</v>
      </c>
      <c r="I25" s="14">
        <f t="shared" si="0"/>
        <v>8.7845999999999993</v>
      </c>
      <c r="J25" s="16">
        <f t="shared" si="1"/>
        <v>145.19999999999999</v>
      </c>
      <c r="K25" s="16">
        <f t="shared" si="2"/>
        <v>175.69199999999998</v>
      </c>
    </row>
    <row r="26" spans="1:11" ht="120" x14ac:dyDescent="0.25">
      <c r="A26" s="13">
        <v>20</v>
      </c>
      <c r="B26" s="21" t="s">
        <v>58</v>
      </c>
      <c r="C26" s="21" t="s">
        <v>59</v>
      </c>
      <c r="D26" s="19" t="s">
        <v>80</v>
      </c>
      <c r="E26" s="13" t="s">
        <v>60</v>
      </c>
      <c r="F26" s="14">
        <v>15</v>
      </c>
      <c r="G26" s="25">
        <v>48.17</v>
      </c>
      <c r="H26" s="16">
        <v>5</v>
      </c>
      <c r="I26" s="14">
        <f>G26*1.05</f>
        <v>50.578500000000005</v>
      </c>
      <c r="J26" s="16">
        <f t="shared" si="1"/>
        <v>722.55000000000007</v>
      </c>
      <c r="K26" s="16">
        <f t="shared" si="2"/>
        <v>758.67750000000012</v>
      </c>
    </row>
    <row r="27" spans="1:11" ht="61.5" thickBot="1" x14ac:dyDescent="0.3">
      <c r="A27" s="13">
        <v>21</v>
      </c>
      <c r="B27" s="21" t="s">
        <v>61</v>
      </c>
      <c r="C27" s="21" t="s">
        <v>62</v>
      </c>
      <c r="D27" s="26" t="s">
        <v>81</v>
      </c>
      <c r="E27" s="13" t="s">
        <v>57</v>
      </c>
      <c r="F27" s="14">
        <v>900</v>
      </c>
      <c r="G27" s="22">
        <v>0.25</v>
      </c>
      <c r="H27" s="59">
        <v>5</v>
      </c>
      <c r="I27" s="14">
        <f>G27*1.05</f>
        <v>0.26250000000000001</v>
      </c>
      <c r="J27" s="16">
        <f t="shared" si="1"/>
        <v>225</v>
      </c>
      <c r="K27" s="16">
        <f t="shared" si="2"/>
        <v>236.25</v>
      </c>
    </row>
    <row r="28" spans="1:11" ht="15.75" thickBot="1" x14ac:dyDescent="0.3">
      <c r="A28" s="13"/>
      <c r="B28" s="74" t="s">
        <v>63</v>
      </c>
      <c r="C28" s="75"/>
      <c r="D28" s="75"/>
      <c r="E28" s="75"/>
      <c r="F28" s="75"/>
      <c r="G28" s="75"/>
      <c r="H28" s="75"/>
      <c r="I28" s="76"/>
      <c r="J28" s="60">
        <f>SUM(J7:J27)</f>
        <v>13595.1</v>
      </c>
      <c r="K28" s="61">
        <f>SUM(K7:K27)</f>
        <v>15937.790999999999</v>
      </c>
    </row>
    <row r="30" spans="1:11" x14ac:dyDescent="0.25">
      <c r="A30" s="13"/>
      <c r="B30" s="77" t="s">
        <v>82</v>
      </c>
      <c r="C30" s="78"/>
      <c r="D30" s="21"/>
      <c r="E30" s="13"/>
      <c r="F30" s="14"/>
      <c r="G30" s="22"/>
      <c r="H30" s="25"/>
      <c r="I30" s="28"/>
      <c r="J30" s="16"/>
      <c r="K30" s="16"/>
    </row>
    <row r="31" spans="1:11" ht="132" x14ac:dyDescent="0.25">
      <c r="A31" s="13">
        <v>1</v>
      </c>
      <c r="B31" s="21" t="s">
        <v>83</v>
      </c>
      <c r="C31" s="18" t="s">
        <v>89</v>
      </c>
      <c r="D31" s="19" t="s">
        <v>98</v>
      </c>
      <c r="E31" s="13" t="s">
        <v>16</v>
      </c>
      <c r="F31" s="14">
        <v>30</v>
      </c>
      <c r="G31" s="25">
        <v>52.12</v>
      </c>
      <c r="H31" s="25">
        <v>5</v>
      </c>
      <c r="I31" s="28">
        <f>G31*1.05</f>
        <v>54.725999999999999</v>
      </c>
      <c r="J31" s="16">
        <f>F31*G31</f>
        <v>1563.6</v>
      </c>
      <c r="K31" s="16">
        <f>F31*I31</f>
        <v>1641.78</v>
      </c>
    </row>
    <row r="32" spans="1:11" ht="144" x14ac:dyDescent="0.25">
      <c r="A32" s="13">
        <v>2</v>
      </c>
      <c r="B32" s="18" t="s">
        <v>84</v>
      </c>
      <c r="C32" s="18" t="s">
        <v>90</v>
      </c>
      <c r="D32" s="19" t="s">
        <v>99</v>
      </c>
      <c r="E32" s="13" t="s">
        <v>95</v>
      </c>
      <c r="F32" s="14">
        <v>5</v>
      </c>
      <c r="G32" s="25">
        <v>145</v>
      </c>
      <c r="H32" s="25">
        <v>5</v>
      </c>
      <c r="I32" s="28">
        <f t="shared" ref="I32" si="3">G32*1.05</f>
        <v>152.25</v>
      </c>
      <c r="J32" s="16">
        <f t="shared" ref="J32:J35" si="4">F32*G32</f>
        <v>725</v>
      </c>
      <c r="K32" s="16">
        <f t="shared" ref="K32:K35" si="5">F32*I32</f>
        <v>761.25</v>
      </c>
    </row>
    <row r="33" spans="1:11" ht="228" x14ac:dyDescent="0.25">
      <c r="A33" s="13">
        <v>3</v>
      </c>
      <c r="B33" s="21" t="s">
        <v>85</v>
      </c>
      <c r="C33" s="21" t="s">
        <v>91</v>
      </c>
      <c r="D33" s="19" t="s">
        <v>100</v>
      </c>
      <c r="E33" s="13" t="s">
        <v>96</v>
      </c>
      <c r="F33" s="14">
        <v>4</v>
      </c>
      <c r="G33" s="25">
        <v>156</v>
      </c>
      <c r="H33" s="25">
        <v>5</v>
      </c>
      <c r="I33" s="28">
        <f>G33*1.21</f>
        <v>188.76</v>
      </c>
      <c r="J33" s="16">
        <f t="shared" si="4"/>
        <v>624</v>
      </c>
      <c r="K33" s="16">
        <f t="shared" si="5"/>
        <v>755.04</v>
      </c>
    </row>
    <row r="34" spans="1:11" ht="264" x14ac:dyDescent="0.25">
      <c r="A34" s="13">
        <v>4</v>
      </c>
      <c r="B34" s="21" t="s">
        <v>86</v>
      </c>
      <c r="C34" s="21" t="s">
        <v>92</v>
      </c>
      <c r="D34" s="21" t="s">
        <v>101</v>
      </c>
      <c r="E34" s="13" t="s">
        <v>16</v>
      </c>
      <c r="F34" s="14">
        <v>5</v>
      </c>
      <c r="G34" s="25">
        <v>86.19</v>
      </c>
      <c r="H34" s="25">
        <v>21</v>
      </c>
      <c r="I34" s="28">
        <f t="shared" ref="I34:I35" si="6">G34*1.21</f>
        <v>104.28989999999999</v>
      </c>
      <c r="J34" s="16">
        <f t="shared" si="4"/>
        <v>430.95</v>
      </c>
      <c r="K34" s="16">
        <f t="shared" si="5"/>
        <v>521.44949999999994</v>
      </c>
    </row>
    <row r="35" spans="1:11" ht="72.75" thickBot="1" x14ac:dyDescent="0.3">
      <c r="A35" s="13">
        <v>5</v>
      </c>
      <c r="B35" s="21" t="s">
        <v>87</v>
      </c>
      <c r="C35" s="21" t="s">
        <v>93</v>
      </c>
      <c r="D35" s="21" t="s">
        <v>94</v>
      </c>
      <c r="E35" s="13" t="s">
        <v>97</v>
      </c>
      <c r="F35" s="14">
        <v>10</v>
      </c>
      <c r="G35" s="25">
        <v>60.47</v>
      </c>
      <c r="H35" s="25">
        <v>21</v>
      </c>
      <c r="I35" s="28">
        <f t="shared" si="6"/>
        <v>73.168700000000001</v>
      </c>
      <c r="J35" s="16">
        <f t="shared" si="4"/>
        <v>604.70000000000005</v>
      </c>
      <c r="K35" s="16">
        <f t="shared" si="5"/>
        <v>731.68700000000001</v>
      </c>
    </row>
    <row r="36" spans="1:11" s="30" customFormat="1" ht="12.75" thickBot="1" x14ac:dyDescent="0.25">
      <c r="A36" s="13"/>
      <c r="B36" s="79" t="s">
        <v>88</v>
      </c>
      <c r="C36" s="75"/>
      <c r="D36" s="75"/>
      <c r="E36" s="75"/>
      <c r="F36" s="75"/>
      <c r="G36" s="75"/>
      <c r="H36" s="75"/>
      <c r="I36" s="76"/>
      <c r="J36" s="52">
        <f>SUM(J31:J35)</f>
        <v>3948.25</v>
      </c>
      <c r="K36" s="62">
        <f>SUM(K31:K35)</f>
        <v>4411.2064999999993</v>
      </c>
    </row>
    <row r="38" spans="1:11" x14ac:dyDescent="0.25">
      <c r="A38" s="13"/>
      <c r="B38" s="82" t="s">
        <v>102</v>
      </c>
      <c r="C38" s="78"/>
      <c r="D38" s="21"/>
      <c r="E38" s="13"/>
      <c r="F38" s="14"/>
      <c r="G38" s="22"/>
      <c r="H38" s="25"/>
      <c r="I38" s="28"/>
      <c r="J38" s="16"/>
      <c r="K38" s="16"/>
    </row>
    <row r="39" spans="1:11" ht="84" x14ac:dyDescent="0.25">
      <c r="A39" s="13">
        <v>1</v>
      </c>
      <c r="B39" s="18" t="s">
        <v>103</v>
      </c>
      <c r="C39" s="18" t="s">
        <v>104</v>
      </c>
      <c r="D39" s="19" t="s">
        <v>112</v>
      </c>
      <c r="E39" s="13" t="s">
        <v>105</v>
      </c>
      <c r="F39" s="14">
        <v>60</v>
      </c>
      <c r="G39" s="25">
        <v>9</v>
      </c>
      <c r="H39" s="25">
        <v>21</v>
      </c>
      <c r="I39" s="28">
        <f>G39*1.21</f>
        <v>10.89</v>
      </c>
      <c r="J39" s="16">
        <f>F39*G39</f>
        <v>540</v>
      </c>
      <c r="K39" s="16">
        <f>F39*I39</f>
        <v>653.40000000000009</v>
      </c>
    </row>
    <row r="40" spans="1:11" ht="48" x14ac:dyDescent="0.25">
      <c r="A40" s="13">
        <v>2</v>
      </c>
      <c r="B40" s="21" t="s">
        <v>106</v>
      </c>
      <c r="C40" s="21" t="s">
        <v>107</v>
      </c>
      <c r="D40" s="21" t="s">
        <v>108</v>
      </c>
      <c r="E40" s="13" t="s">
        <v>105</v>
      </c>
      <c r="F40" s="14">
        <v>1500</v>
      </c>
      <c r="G40" s="22">
        <v>0.53800000000000003</v>
      </c>
      <c r="H40" s="25">
        <v>21</v>
      </c>
      <c r="I40" s="28">
        <f t="shared" ref="I40:I41" si="7">G40*1.21</f>
        <v>0.65098</v>
      </c>
      <c r="J40" s="16">
        <f t="shared" ref="J40:J41" si="8">F40*G40</f>
        <v>807</v>
      </c>
      <c r="K40" s="16">
        <f t="shared" ref="K40:K41" si="9">F40*I40</f>
        <v>976.47</v>
      </c>
    </row>
    <row r="41" spans="1:11" ht="180.75" thickBot="1" x14ac:dyDescent="0.3">
      <c r="A41" s="13">
        <v>3</v>
      </c>
      <c r="B41" s="18" t="s">
        <v>109</v>
      </c>
      <c r="C41" s="18" t="s">
        <v>110</v>
      </c>
      <c r="D41" s="18" t="s">
        <v>113</v>
      </c>
      <c r="E41" s="13" t="s">
        <v>105</v>
      </c>
      <c r="F41" s="14">
        <v>30</v>
      </c>
      <c r="G41" s="25">
        <v>10.5</v>
      </c>
      <c r="H41" s="25">
        <v>21</v>
      </c>
      <c r="I41" s="28">
        <f t="shared" si="7"/>
        <v>12.705</v>
      </c>
      <c r="J41" s="16">
        <f t="shared" si="8"/>
        <v>315</v>
      </c>
      <c r="K41" s="16">
        <f t="shared" si="9"/>
        <v>381.15</v>
      </c>
    </row>
    <row r="42" spans="1:11" ht="15.75" thickBot="1" x14ac:dyDescent="0.3">
      <c r="A42" s="13"/>
      <c r="B42" s="79" t="s">
        <v>111</v>
      </c>
      <c r="C42" s="75"/>
      <c r="D42" s="75"/>
      <c r="E42" s="75"/>
      <c r="F42" s="75"/>
      <c r="G42" s="75"/>
      <c r="H42" s="75"/>
      <c r="I42" s="76"/>
      <c r="J42" s="52">
        <f>SUM(J39:J41)</f>
        <v>1662</v>
      </c>
      <c r="K42" s="53">
        <f>SUM(K39:K41)</f>
        <v>2011.02</v>
      </c>
    </row>
    <row r="44" spans="1:11" x14ac:dyDescent="0.25">
      <c r="A44" s="13"/>
      <c r="B44" s="82" t="s">
        <v>114</v>
      </c>
      <c r="C44" s="78"/>
      <c r="D44" s="21"/>
      <c r="E44" s="13"/>
      <c r="F44" s="14"/>
      <c r="G44" s="22"/>
      <c r="H44" s="25"/>
      <c r="I44" s="28"/>
      <c r="J44" s="16"/>
      <c r="K44" s="16"/>
    </row>
    <row r="45" spans="1:11" ht="252" x14ac:dyDescent="0.25">
      <c r="A45" s="13">
        <v>1</v>
      </c>
      <c r="B45" s="21" t="s">
        <v>115</v>
      </c>
      <c r="C45" s="21" t="s">
        <v>116</v>
      </c>
      <c r="D45" s="19" t="s">
        <v>172</v>
      </c>
      <c r="E45" s="13" t="s">
        <v>36</v>
      </c>
      <c r="F45" s="14">
        <v>15</v>
      </c>
      <c r="G45" s="25">
        <v>72.22</v>
      </c>
      <c r="H45" s="25">
        <v>5</v>
      </c>
      <c r="I45" s="28">
        <f>G45*1.05</f>
        <v>75.831000000000003</v>
      </c>
      <c r="J45" s="16">
        <f>F45*G45</f>
        <v>1083.3</v>
      </c>
      <c r="K45" s="16">
        <f>F45*I45</f>
        <v>1137.4650000000001</v>
      </c>
    </row>
    <row r="46" spans="1:11" ht="144" x14ac:dyDescent="0.25">
      <c r="A46" s="13">
        <v>2</v>
      </c>
      <c r="B46" s="18" t="s">
        <v>117</v>
      </c>
      <c r="C46" s="18" t="s">
        <v>118</v>
      </c>
      <c r="D46" s="19" t="s">
        <v>173</v>
      </c>
      <c r="E46" s="13" t="s">
        <v>36</v>
      </c>
      <c r="F46" s="14">
        <v>70</v>
      </c>
      <c r="G46" s="25">
        <v>14.5</v>
      </c>
      <c r="H46" s="25">
        <v>5</v>
      </c>
      <c r="I46" s="28">
        <f>G46*1.05</f>
        <v>15.225000000000001</v>
      </c>
      <c r="J46" s="16">
        <f t="shared" ref="J46:J68" si="10">F46*G46</f>
        <v>1015</v>
      </c>
      <c r="K46" s="16">
        <f t="shared" ref="K46:K68" si="11">F46*I46</f>
        <v>1065.75</v>
      </c>
    </row>
    <row r="47" spans="1:11" ht="48" x14ac:dyDescent="0.25">
      <c r="A47" s="13">
        <v>3</v>
      </c>
      <c r="B47" s="21" t="s">
        <v>119</v>
      </c>
      <c r="C47" s="21" t="s">
        <v>120</v>
      </c>
      <c r="D47" s="19" t="s">
        <v>174</v>
      </c>
      <c r="E47" s="13" t="s">
        <v>105</v>
      </c>
      <c r="F47" s="14">
        <v>30</v>
      </c>
      <c r="G47" s="25">
        <v>8.5</v>
      </c>
      <c r="H47" s="25">
        <v>21</v>
      </c>
      <c r="I47" s="28">
        <f>G47*1.21</f>
        <v>10.285</v>
      </c>
      <c r="J47" s="16">
        <f t="shared" si="10"/>
        <v>255</v>
      </c>
      <c r="K47" s="16">
        <f t="shared" si="11"/>
        <v>308.55</v>
      </c>
    </row>
    <row r="48" spans="1:11" ht="60" x14ac:dyDescent="0.25">
      <c r="A48" s="13">
        <v>4</v>
      </c>
      <c r="B48" s="21" t="s">
        <v>121</v>
      </c>
      <c r="C48" s="21" t="s">
        <v>122</v>
      </c>
      <c r="D48" s="31" t="s">
        <v>175</v>
      </c>
      <c r="E48" s="13" t="s">
        <v>36</v>
      </c>
      <c r="F48" s="14">
        <v>40</v>
      </c>
      <c r="G48" s="25">
        <v>23.55</v>
      </c>
      <c r="H48" s="25">
        <v>5</v>
      </c>
      <c r="I48" s="28">
        <f>G48*1.05</f>
        <v>24.727500000000003</v>
      </c>
      <c r="J48" s="16">
        <f t="shared" si="10"/>
        <v>942</v>
      </c>
      <c r="K48" s="16">
        <f t="shared" si="11"/>
        <v>989.10000000000014</v>
      </c>
    </row>
    <row r="49" spans="1:11" ht="48" x14ac:dyDescent="0.25">
      <c r="A49" s="13">
        <v>5</v>
      </c>
      <c r="B49" s="21" t="s">
        <v>123</v>
      </c>
      <c r="C49" s="21" t="s">
        <v>124</v>
      </c>
      <c r="D49" s="19" t="s">
        <v>125</v>
      </c>
      <c r="E49" s="13" t="s">
        <v>36</v>
      </c>
      <c r="F49" s="14">
        <v>80</v>
      </c>
      <c r="G49" s="25">
        <v>6.02</v>
      </c>
      <c r="H49" s="25">
        <v>21</v>
      </c>
      <c r="I49" s="28">
        <f>G49*1.21</f>
        <v>7.2841999999999993</v>
      </c>
      <c r="J49" s="16">
        <f t="shared" si="10"/>
        <v>481.59999999999997</v>
      </c>
      <c r="K49" s="16">
        <f t="shared" si="11"/>
        <v>582.73599999999999</v>
      </c>
    </row>
    <row r="50" spans="1:11" ht="60" x14ac:dyDescent="0.25">
      <c r="A50" s="13">
        <v>6</v>
      </c>
      <c r="B50" s="21" t="s">
        <v>126</v>
      </c>
      <c r="C50" s="21" t="s">
        <v>127</v>
      </c>
      <c r="D50" s="19" t="s">
        <v>176</v>
      </c>
      <c r="E50" s="13" t="s">
        <v>105</v>
      </c>
      <c r="F50" s="14">
        <v>80</v>
      </c>
      <c r="G50" s="25">
        <v>1.45</v>
      </c>
      <c r="H50" s="25">
        <v>21</v>
      </c>
      <c r="I50" s="28">
        <f t="shared" ref="I50:I51" si="12">G50*1.21</f>
        <v>1.7544999999999999</v>
      </c>
      <c r="J50" s="16">
        <f t="shared" si="10"/>
        <v>116</v>
      </c>
      <c r="K50" s="16">
        <f t="shared" si="11"/>
        <v>140.35999999999999</v>
      </c>
    </row>
    <row r="51" spans="1:11" ht="48" x14ac:dyDescent="0.25">
      <c r="A51" s="13">
        <v>7</v>
      </c>
      <c r="B51" s="21" t="s">
        <v>128</v>
      </c>
      <c r="C51" s="21" t="s">
        <v>129</v>
      </c>
      <c r="D51" s="32" t="s">
        <v>130</v>
      </c>
      <c r="E51" s="13" t="s">
        <v>105</v>
      </c>
      <c r="F51" s="14">
        <v>20</v>
      </c>
      <c r="G51" s="25">
        <v>5</v>
      </c>
      <c r="H51" s="25">
        <v>21</v>
      </c>
      <c r="I51" s="28">
        <f t="shared" si="12"/>
        <v>6.05</v>
      </c>
      <c r="J51" s="16">
        <f t="shared" si="10"/>
        <v>100</v>
      </c>
      <c r="K51" s="16">
        <f t="shared" si="11"/>
        <v>121</v>
      </c>
    </row>
    <row r="52" spans="1:11" ht="96" x14ac:dyDescent="0.25">
      <c r="A52" s="13">
        <v>8</v>
      </c>
      <c r="B52" s="21" t="s">
        <v>131</v>
      </c>
      <c r="C52" s="21" t="s">
        <v>132</v>
      </c>
      <c r="D52" s="19" t="s">
        <v>177</v>
      </c>
      <c r="E52" s="13" t="s">
        <v>105</v>
      </c>
      <c r="F52" s="14">
        <v>200</v>
      </c>
      <c r="G52" s="25">
        <v>0.75</v>
      </c>
      <c r="H52" s="25">
        <v>5</v>
      </c>
      <c r="I52" s="28">
        <f>G52*1.05</f>
        <v>0.78750000000000009</v>
      </c>
      <c r="J52" s="16">
        <f t="shared" si="10"/>
        <v>150</v>
      </c>
      <c r="K52" s="16">
        <f t="shared" si="11"/>
        <v>157.50000000000003</v>
      </c>
    </row>
    <row r="53" spans="1:11" ht="96" x14ac:dyDescent="0.25">
      <c r="A53" s="13">
        <v>9</v>
      </c>
      <c r="B53" s="33" t="s">
        <v>133</v>
      </c>
      <c r="C53" s="33" t="s">
        <v>134</v>
      </c>
      <c r="D53" s="34" t="s">
        <v>178</v>
      </c>
      <c r="E53" s="35" t="s">
        <v>105</v>
      </c>
      <c r="F53" s="35">
        <v>200</v>
      </c>
      <c r="G53" s="25">
        <v>2.75</v>
      </c>
      <c r="H53" s="25">
        <v>5</v>
      </c>
      <c r="I53" s="28">
        <f>G53*1.05</f>
        <v>2.8875000000000002</v>
      </c>
      <c r="J53" s="16">
        <f t="shared" si="10"/>
        <v>550</v>
      </c>
      <c r="K53" s="16">
        <f t="shared" si="11"/>
        <v>577.5</v>
      </c>
    </row>
    <row r="54" spans="1:11" ht="144" x14ac:dyDescent="0.25">
      <c r="A54" s="13">
        <v>10</v>
      </c>
      <c r="B54" s="33" t="s">
        <v>135</v>
      </c>
      <c r="C54" s="33" t="s">
        <v>136</v>
      </c>
      <c r="D54" s="19" t="s">
        <v>179</v>
      </c>
      <c r="E54" s="35" t="s">
        <v>105</v>
      </c>
      <c r="F54" s="35">
        <v>50</v>
      </c>
      <c r="G54" s="25">
        <v>3.78</v>
      </c>
      <c r="H54" s="25">
        <v>21</v>
      </c>
      <c r="I54" s="36">
        <f>G54*1.21</f>
        <v>4.5737999999999994</v>
      </c>
      <c r="J54" s="16">
        <f t="shared" si="10"/>
        <v>189</v>
      </c>
      <c r="K54" s="16">
        <f t="shared" si="11"/>
        <v>228.68999999999997</v>
      </c>
    </row>
    <row r="55" spans="1:11" ht="120" x14ac:dyDescent="0.25">
      <c r="A55" s="13">
        <v>11</v>
      </c>
      <c r="B55" s="33" t="s">
        <v>137</v>
      </c>
      <c r="C55" s="33" t="s">
        <v>138</v>
      </c>
      <c r="D55" s="19" t="s">
        <v>180</v>
      </c>
      <c r="E55" s="35" t="s">
        <v>105</v>
      </c>
      <c r="F55" s="35">
        <v>50</v>
      </c>
      <c r="G55" s="25">
        <v>3.78</v>
      </c>
      <c r="H55" s="25">
        <v>21</v>
      </c>
      <c r="I55" s="36">
        <f>G55*1.21</f>
        <v>4.5737999999999994</v>
      </c>
      <c r="J55" s="16">
        <f t="shared" si="10"/>
        <v>189</v>
      </c>
      <c r="K55" s="16">
        <f t="shared" si="11"/>
        <v>228.68999999999997</v>
      </c>
    </row>
    <row r="56" spans="1:11" ht="72" x14ac:dyDescent="0.25">
      <c r="A56" s="13">
        <v>12</v>
      </c>
      <c r="B56" s="21" t="s">
        <v>139</v>
      </c>
      <c r="C56" s="21" t="s">
        <v>140</v>
      </c>
      <c r="D56" s="19" t="s">
        <v>181</v>
      </c>
      <c r="E56" s="13" t="s">
        <v>105</v>
      </c>
      <c r="F56" s="14">
        <v>100</v>
      </c>
      <c r="G56" s="25">
        <v>0.69</v>
      </c>
      <c r="H56" s="25">
        <v>5</v>
      </c>
      <c r="I56" s="28">
        <f>G56*1.05</f>
        <v>0.72449999999999992</v>
      </c>
      <c r="J56" s="16">
        <f t="shared" si="10"/>
        <v>69</v>
      </c>
      <c r="K56" s="16">
        <f t="shared" si="11"/>
        <v>72.449999999999989</v>
      </c>
    </row>
    <row r="57" spans="1:11" ht="60.75" x14ac:dyDescent="0.25">
      <c r="A57" s="13">
        <v>13</v>
      </c>
      <c r="B57" s="21" t="s">
        <v>141</v>
      </c>
      <c r="C57" s="21" t="s">
        <v>142</v>
      </c>
      <c r="D57" s="31" t="s">
        <v>143</v>
      </c>
      <c r="E57" s="13" t="s">
        <v>105</v>
      </c>
      <c r="F57" s="14">
        <v>100</v>
      </c>
      <c r="G57" s="25">
        <v>1.25</v>
      </c>
      <c r="H57" s="25">
        <v>5</v>
      </c>
      <c r="I57" s="28">
        <f>G57*1.05</f>
        <v>1.3125</v>
      </c>
      <c r="J57" s="16">
        <f t="shared" si="10"/>
        <v>125</v>
      </c>
      <c r="K57" s="16">
        <f t="shared" si="11"/>
        <v>131.25</v>
      </c>
    </row>
    <row r="58" spans="1:11" ht="108" x14ac:dyDescent="0.25">
      <c r="A58" s="13">
        <v>14</v>
      </c>
      <c r="B58" s="21" t="s">
        <v>144</v>
      </c>
      <c r="C58" s="21" t="s">
        <v>145</v>
      </c>
      <c r="D58" s="19" t="s">
        <v>182</v>
      </c>
      <c r="E58" s="13" t="s">
        <v>105</v>
      </c>
      <c r="F58" s="14">
        <v>200</v>
      </c>
      <c r="G58" s="25">
        <v>1.56</v>
      </c>
      <c r="H58" s="25">
        <v>5</v>
      </c>
      <c r="I58" s="28">
        <f>G58*1.05</f>
        <v>1.6380000000000001</v>
      </c>
      <c r="J58" s="16">
        <f t="shared" si="10"/>
        <v>312</v>
      </c>
      <c r="K58" s="16">
        <f t="shared" si="11"/>
        <v>327.60000000000002</v>
      </c>
    </row>
    <row r="59" spans="1:11" ht="84.75" x14ac:dyDescent="0.25">
      <c r="A59" s="13">
        <v>15</v>
      </c>
      <c r="B59" s="21" t="s">
        <v>144</v>
      </c>
      <c r="C59" s="21" t="s">
        <v>146</v>
      </c>
      <c r="D59" s="31" t="s">
        <v>183</v>
      </c>
      <c r="E59" s="13" t="s">
        <v>16</v>
      </c>
      <c r="F59" s="14">
        <v>20</v>
      </c>
      <c r="G59" s="25">
        <v>80</v>
      </c>
      <c r="H59" s="25">
        <v>5</v>
      </c>
      <c r="I59" s="28">
        <f>G59*1.05</f>
        <v>84</v>
      </c>
      <c r="J59" s="16">
        <f t="shared" si="10"/>
        <v>1600</v>
      </c>
      <c r="K59" s="16">
        <f t="shared" si="11"/>
        <v>1680</v>
      </c>
    </row>
    <row r="60" spans="1:11" ht="120" x14ac:dyDescent="0.25">
      <c r="A60" s="13">
        <v>16</v>
      </c>
      <c r="B60" s="21" t="s">
        <v>147</v>
      </c>
      <c r="C60" s="21" t="s">
        <v>148</v>
      </c>
      <c r="D60" s="32" t="s">
        <v>149</v>
      </c>
      <c r="E60" s="13" t="s">
        <v>16</v>
      </c>
      <c r="F60" s="14">
        <v>10</v>
      </c>
      <c r="G60" s="25">
        <v>42</v>
      </c>
      <c r="H60" s="25">
        <v>21</v>
      </c>
      <c r="I60" s="28">
        <f>G60*1.21</f>
        <v>50.82</v>
      </c>
      <c r="J60" s="16">
        <f t="shared" si="10"/>
        <v>420</v>
      </c>
      <c r="K60" s="16">
        <f t="shared" si="11"/>
        <v>508.2</v>
      </c>
    </row>
    <row r="61" spans="1:11" ht="84.75" x14ac:dyDescent="0.25">
      <c r="A61" s="13">
        <v>17</v>
      </c>
      <c r="B61" s="21" t="s">
        <v>150</v>
      </c>
      <c r="C61" s="21" t="s">
        <v>151</v>
      </c>
      <c r="D61" s="31" t="s">
        <v>184</v>
      </c>
      <c r="E61" s="13" t="s">
        <v>105</v>
      </c>
      <c r="F61" s="14">
        <v>100</v>
      </c>
      <c r="G61" s="25">
        <v>2.98</v>
      </c>
      <c r="H61" s="25">
        <v>21</v>
      </c>
      <c r="I61" s="28">
        <f>G61*1.21</f>
        <v>3.6057999999999999</v>
      </c>
      <c r="J61" s="16">
        <f t="shared" si="10"/>
        <v>298</v>
      </c>
      <c r="K61" s="16">
        <f t="shared" si="11"/>
        <v>360.58</v>
      </c>
    </row>
    <row r="62" spans="1:11" ht="84.75" x14ac:dyDescent="0.25">
      <c r="A62" s="13">
        <v>18</v>
      </c>
      <c r="B62" s="21" t="s">
        <v>152</v>
      </c>
      <c r="C62" s="21" t="s">
        <v>153</v>
      </c>
      <c r="D62" s="31" t="s">
        <v>154</v>
      </c>
      <c r="E62" s="13" t="s">
        <v>105</v>
      </c>
      <c r="F62" s="14">
        <v>100</v>
      </c>
      <c r="G62" s="25">
        <v>3.65</v>
      </c>
      <c r="H62" s="25">
        <v>21</v>
      </c>
      <c r="I62" s="28">
        <f t="shared" ref="I62:I65" si="13">G62*1.21</f>
        <v>4.4165000000000001</v>
      </c>
      <c r="J62" s="16">
        <f t="shared" si="10"/>
        <v>365</v>
      </c>
      <c r="K62" s="16">
        <f t="shared" si="11"/>
        <v>441.65000000000003</v>
      </c>
    </row>
    <row r="63" spans="1:11" ht="48.75" x14ac:dyDescent="0.25">
      <c r="A63" s="13">
        <v>19</v>
      </c>
      <c r="B63" s="21" t="s">
        <v>155</v>
      </c>
      <c r="C63" s="21" t="s">
        <v>156</v>
      </c>
      <c r="D63" s="31" t="s">
        <v>157</v>
      </c>
      <c r="E63" s="13" t="s">
        <v>105</v>
      </c>
      <c r="F63" s="14">
        <v>30</v>
      </c>
      <c r="G63" s="25">
        <v>44.55</v>
      </c>
      <c r="H63" s="25">
        <v>21</v>
      </c>
      <c r="I63" s="28">
        <f t="shared" si="13"/>
        <v>53.905499999999996</v>
      </c>
      <c r="J63" s="16">
        <f t="shared" si="10"/>
        <v>1336.5</v>
      </c>
      <c r="K63" s="16">
        <f t="shared" si="11"/>
        <v>1617.165</v>
      </c>
    </row>
    <row r="64" spans="1:11" ht="72" x14ac:dyDescent="0.25">
      <c r="A64" s="13">
        <v>20</v>
      </c>
      <c r="B64" s="21" t="s">
        <v>158</v>
      </c>
      <c r="C64" s="21" t="s">
        <v>159</v>
      </c>
      <c r="D64" s="31" t="s">
        <v>160</v>
      </c>
      <c r="E64" s="13" t="s">
        <v>105</v>
      </c>
      <c r="F64" s="14">
        <v>40</v>
      </c>
      <c r="G64" s="25">
        <v>9.89</v>
      </c>
      <c r="H64" s="25">
        <v>21</v>
      </c>
      <c r="I64" s="28">
        <f t="shared" si="13"/>
        <v>11.966900000000001</v>
      </c>
      <c r="J64" s="16">
        <f t="shared" si="10"/>
        <v>395.6</v>
      </c>
      <c r="K64" s="16">
        <f t="shared" si="11"/>
        <v>478.67600000000004</v>
      </c>
    </row>
    <row r="65" spans="1:11" ht="72" x14ac:dyDescent="0.25">
      <c r="A65" s="13">
        <v>21</v>
      </c>
      <c r="B65" s="21" t="s">
        <v>161</v>
      </c>
      <c r="C65" s="21" t="s">
        <v>162</v>
      </c>
      <c r="D65" s="32" t="s">
        <v>163</v>
      </c>
      <c r="E65" s="13" t="s">
        <v>105</v>
      </c>
      <c r="F65" s="14">
        <v>4</v>
      </c>
      <c r="G65" s="25">
        <v>10.54</v>
      </c>
      <c r="H65" s="25">
        <v>21</v>
      </c>
      <c r="I65" s="28">
        <f t="shared" si="13"/>
        <v>12.753399999999999</v>
      </c>
      <c r="J65" s="16">
        <f t="shared" si="10"/>
        <v>42.16</v>
      </c>
      <c r="K65" s="16">
        <f t="shared" si="11"/>
        <v>51.013599999999997</v>
      </c>
    </row>
    <row r="66" spans="1:11" ht="144" x14ac:dyDescent="0.25">
      <c r="A66" s="13">
        <v>22</v>
      </c>
      <c r="B66" s="21" t="s">
        <v>164</v>
      </c>
      <c r="C66" s="21" t="s">
        <v>165</v>
      </c>
      <c r="D66" s="19" t="s">
        <v>185</v>
      </c>
      <c r="E66" s="13" t="s">
        <v>16</v>
      </c>
      <c r="F66" s="14">
        <v>7</v>
      </c>
      <c r="G66" s="25">
        <v>65</v>
      </c>
      <c r="H66" s="25">
        <v>5</v>
      </c>
      <c r="I66" s="28">
        <f>G66*1.05</f>
        <v>68.25</v>
      </c>
      <c r="J66" s="16">
        <f t="shared" si="10"/>
        <v>455</v>
      </c>
      <c r="K66" s="16">
        <f t="shared" si="11"/>
        <v>477.75</v>
      </c>
    </row>
    <row r="67" spans="1:11" ht="132" x14ac:dyDescent="0.25">
      <c r="A67" s="13">
        <v>23</v>
      </c>
      <c r="B67" s="21" t="s">
        <v>166</v>
      </c>
      <c r="C67" s="21" t="s">
        <v>167</v>
      </c>
      <c r="D67" s="19" t="s">
        <v>186</v>
      </c>
      <c r="E67" s="13" t="s">
        <v>105</v>
      </c>
      <c r="F67" s="14">
        <v>30</v>
      </c>
      <c r="G67" s="25">
        <v>21</v>
      </c>
      <c r="H67" s="25">
        <v>21</v>
      </c>
      <c r="I67" s="28">
        <f>G67*1.21</f>
        <v>25.41</v>
      </c>
      <c r="J67" s="16">
        <f t="shared" si="10"/>
        <v>630</v>
      </c>
      <c r="K67" s="16">
        <f t="shared" si="11"/>
        <v>762.3</v>
      </c>
    </row>
    <row r="68" spans="1:11" ht="73.5" thickBot="1" x14ac:dyDescent="0.3">
      <c r="A68" s="13">
        <v>24</v>
      </c>
      <c r="B68" s="21" t="s">
        <v>168</v>
      </c>
      <c r="C68" s="21" t="s">
        <v>169</v>
      </c>
      <c r="D68" s="31" t="s">
        <v>170</v>
      </c>
      <c r="E68" s="13" t="s">
        <v>105</v>
      </c>
      <c r="F68" s="14">
        <v>200</v>
      </c>
      <c r="G68" s="25">
        <v>3.67</v>
      </c>
      <c r="H68" s="25">
        <v>21</v>
      </c>
      <c r="I68" s="28">
        <f>G68*1.21</f>
        <v>4.4406999999999996</v>
      </c>
      <c r="J68" s="37">
        <f t="shared" si="10"/>
        <v>734</v>
      </c>
      <c r="K68" s="37">
        <f t="shared" si="11"/>
        <v>888.13999999999987</v>
      </c>
    </row>
    <row r="69" spans="1:11" ht="15.75" thickBot="1" x14ac:dyDescent="0.3">
      <c r="A69" s="13"/>
      <c r="B69" s="79" t="s">
        <v>171</v>
      </c>
      <c r="C69" s="75"/>
      <c r="D69" s="75"/>
      <c r="E69" s="75"/>
      <c r="F69" s="75"/>
      <c r="G69" s="75"/>
      <c r="H69" s="75"/>
      <c r="I69" s="76"/>
      <c r="J69" s="52">
        <f>SUM(J45:J68)</f>
        <v>11853.16</v>
      </c>
      <c r="K69" s="53">
        <f>SUM(K45:K68)</f>
        <v>13334.115599999999</v>
      </c>
    </row>
    <row r="71" spans="1:11" x14ac:dyDescent="0.25">
      <c r="A71" s="13"/>
      <c r="B71" s="82" t="s">
        <v>187</v>
      </c>
      <c r="C71" s="78"/>
      <c r="D71" s="21"/>
      <c r="E71" s="13"/>
      <c r="F71" s="14"/>
      <c r="G71" s="22"/>
      <c r="H71" s="25"/>
      <c r="I71" s="28"/>
      <c r="J71" s="16"/>
      <c r="K71" s="16"/>
    </row>
    <row r="72" spans="1:11" ht="37.5" thickBot="1" x14ac:dyDescent="0.3">
      <c r="A72" s="13">
        <v>10</v>
      </c>
      <c r="B72" s="18" t="s">
        <v>188</v>
      </c>
      <c r="C72" s="21" t="s">
        <v>189</v>
      </c>
      <c r="D72" s="38" t="s">
        <v>190</v>
      </c>
      <c r="E72" s="13" t="s">
        <v>105</v>
      </c>
      <c r="F72" s="14">
        <v>20</v>
      </c>
      <c r="G72" s="25">
        <v>10.7</v>
      </c>
      <c r="H72" s="25">
        <v>5</v>
      </c>
      <c r="I72" s="28">
        <f>G72*1.05</f>
        <v>11.234999999999999</v>
      </c>
      <c r="J72" s="64">
        <f>F72*G72</f>
        <v>214</v>
      </c>
      <c r="K72" s="65">
        <f>F72*I72</f>
        <v>224.7</v>
      </c>
    </row>
    <row r="73" spans="1:11" ht="15.75" thickBot="1" x14ac:dyDescent="0.3">
      <c r="A73" s="13"/>
      <c r="B73" s="83" t="s">
        <v>191</v>
      </c>
      <c r="C73" s="75"/>
      <c r="D73" s="75"/>
      <c r="E73" s="75"/>
      <c r="F73" s="75"/>
      <c r="G73" s="75"/>
      <c r="H73" s="75"/>
      <c r="I73" s="76"/>
      <c r="J73" s="52">
        <v>214</v>
      </c>
      <c r="K73" s="63">
        <v>224.7</v>
      </c>
    </row>
    <row r="75" spans="1:11" x14ac:dyDescent="0.25">
      <c r="A75" s="13"/>
      <c r="B75" s="84" t="s">
        <v>192</v>
      </c>
      <c r="C75" s="78"/>
      <c r="D75" s="21"/>
      <c r="E75" s="13"/>
      <c r="F75" s="14"/>
      <c r="G75" s="22"/>
      <c r="H75" s="25"/>
      <c r="I75" s="28"/>
      <c r="J75" s="16"/>
      <c r="K75" s="16"/>
    </row>
    <row r="76" spans="1:11" ht="312.75" x14ac:dyDescent="0.25">
      <c r="A76" s="13">
        <v>1</v>
      </c>
      <c r="B76" s="21" t="s">
        <v>193</v>
      </c>
      <c r="C76" s="21" t="s">
        <v>194</v>
      </c>
      <c r="D76" s="31" t="s">
        <v>268</v>
      </c>
      <c r="E76" s="13" t="s">
        <v>105</v>
      </c>
      <c r="F76" s="14">
        <v>50</v>
      </c>
      <c r="G76" s="25">
        <v>47.35</v>
      </c>
      <c r="H76" s="25">
        <v>21</v>
      </c>
      <c r="I76" s="28">
        <f>G76*1.21</f>
        <v>57.293500000000002</v>
      </c>
      <c r="J76" s="16">
        <f>F76*G76</f>
        <v>2367.5</v>
      </c>
      <c r="K76" s="16">
        <f>F76*I76</f>
        <v>2864.6750000000002</v>
      </c>
    </row>
    <row r="77" spans="1:11" ht="288" x14ac:dyDescent="0.25">
      <c r="A77" s="13">
        <v>2</v>
      </c>
      <c r="B77" s="21" t="s">
        <v>193</v>
      </c>
      <c r="C77" s="18" t="s">
        <v>195</v>
      </c>
      <c r="D77" s="19" t="s">
        <v>269</v>
      </c>
      <c r="E77" s="13" t="s">
        <v>105</v>
      </c>
      <c r="F77" s="14">
        <v>20</v>
      </c>
      <c r="G77" s="25">
        <v>495</v>
      </c>
      <c r="H77" s="25">
        <v>21</v>
      </c>
      <c r="I77" s="28">
        <f>G77*1.21</f>
        <v>598.94999999999993</v>
      </c>
      <c r="J77" s="16">
        <f>F77*G77</f>
        <v>9900</v>
      </c>
      <c r="K77" s="16">
        <f>F77*I77</f>
        <v>11978.999999999998</v>
      </c>
    </row>
    <row r="78" spans="1:11" ht="156" x14ac:dyDescent="0.25">
      <c r="A78" s="13">
        <v>3</v>
      </c>
      <c r="B78" s="21" t="s">
        <v>196</v>
      </c>
      <c r="C78" s="21" t="s">
        <v>197</v>
      </c>
      <c r="D78" s="34" t="s">
        <v>270</v>
      </c>
      <c r="E78" s="13" t="s">
        <v>105</v>
      </c>
      <c r="F78" s="14">
        <v>30</v>
      </c>
      <c r="G78" s="25">
        <v>58.95</v>
      </c>
      <c r="H78" s="25">
        <v>5</v>
      </c>
      <c r="I78" s="28">
        <f>G78*1.05</f>
        <v>61.897500000000008</v>
      </c>
      <c r="J78" s="16">
        <f>F78*G78</f>
        <v>1768.5</v>
      </c>
      <c r="K78" s="16">
        <f t="shared" ref="K78:K107" si="14">F78*I78</f>
        <v>1856.9250000000002</v>
      </c>
    </row>
    <row r="79" spans="1:11" ht="156" x14ac:dyDescent="0.25">
      <c r="A79" s="13">
        <v>4</v>
      </c>
      <c r="B79" s="21" t="s">
        <v>198</v>
      </c>
      <c r="C79" s="21" t="s">
        <v>199</v>
      </c>
      <c r="D79" s="19" t="s">
        <v>271</v>
      </c>
      <c r="E79" s="13" t="s">
        <v>105</v>
      </c>
      <c r="F79" s="14">
        <v>20</v>
      </c>
      <c r="G79" s="25">
        <v>55.66</v>
      </c>
      <c r="H79" s="25">
        <v>5</v>
      </c>
      <c r="I79" s="28">
        <f>G79*1.05</f>
        <v>58.442999999999998</v>
      </c>
      <c r="J79" s="16">
        <f>F79*G79</f>
        <v>1113.1999999999998</v>
      </c>
      <c r="K79" s="16">
        <f t="shared" si="14"/>
        <v>1168.8599999999999</v>
      </c>
    </row>
    <row r="80" spans="1:11" ht="336.75" x14ac:dyDescent="0.25">
      <c r="A80" s="13">
        <v>5</v>
      </c>
      <c r="B80" s="21" t="s">
        <v>200</v>
      </c>
      <c r="C80" s="21" t="s">
        <v>201</v>
      </c>
      <c r="D80" s="39" t="s">
        <v>272</v>
      </c>
      <c r="E80" s="13" t="s">
        <v>105</v>
      </c>
      <c r="F80" s="14">
        <v>20</v>
      </c>
      <c r="G80" s="25">
        <v>580</v>
      </c>
      <c r="H80" s="25">
        <v>5</v>
      </c>
      <c r="I80" s="25">
        <f>G80*1.05</f>
        <v>609</v>
      </c>
      <c r="J80" s="16">
        <f t="shared" ref="J80:J107" si="15">F80*G80</f>
        <v>11600</v>
      </c>
      <c r="K80" s="16">
        <f t="shared" si="14"/>
        <v>12180</v>
      </c>
    </row>
    <row r="81" spans="1:11" ht="252" x14ac:dyDescent="0.25">
      <c r="A81" s="13">
        <v>6</v>
      </c>
      <c r="B81" s="21" t="s">
        <v>202</v>
      </c>
      <c r="C81" s="21" t="s">
        <v>203</v>
      </c>
      <c r="D81" s="34" t="s">
        <v>273</v>
      </c>
      <c r="E81" s="13" t="s">
        <v>105</v>
      </c>
      <c r="F81" s="14">
        <v>20</v>
      </c>
      <c r="G81" s="25">
        <v>59</v>
      </c>
      <c r="H81" s="25">
        <v>5</v>
      </c>
      <c r="I81" s="25">
        <f>G81*1.05</f>
        <v>61.95</v>
      </c>
      <c r="J81" s="16">
        <f t="shared" si="15"/>
        <v>1180</v>
      </c>
      <c r="K81" s="16">
        <f t="shared" si="14"/>
        <v>1239</v>
      </c>
    </row>
    <row r="82" spans="1:11" ht="72.75" x14ac:dyDescent="0.25">
      <c r="A82" s="13">
        <v>7</v>
      </c>
      <c r="B82" s="21" t="s">
        <v>204</v>
      </c>
      <c r="C82" s="21" t="s">
        <v>205</v>
      </c>
      <c r="D82" s="40" t="s">
        <v>206</v>
      </c>
      <c r="E82" s="13" t="s">
        <v>105</v>
      </c>
      <c r="F82" s="14">
        <v>50</v>
      </c>
      <c r="G82" s="25">
        <v>43.38</v>
      </c>
      <c r="H82" s="25">
        <v>21</v>
      </c>
      <c r="I82" s="28">
        <f t="shared" ref="I82:I96" si="16">G82*1.21</f>
        <v>52.489800000000002</v>
      </c>
      <c r="J82" s="16">
        <f t="shared" si="15"/>
        <v>2169</v>
      </c>
      <c r="K82" s="16">
        <f t="shared" si="14"/>
        <v>2624.4900000000002</v>
      </c>
    </row>
    <row r="83" spans="1:11" ht="72.75" x14ac:dyDescent="0.25">
      <c r="A83" s="13">
        <v>8</v>
      </c>
      <c r="B83" s="21" t="s">
        <v>207</v>
      </c>
      <c r="C83" s="21" t="s">
        <v>208</v>
      </c>
      <c r="D83" s="40" t="s">
        <v>209</v>
      </c>
      <c r="E83" s="13" t="s">
        <v>105</v>
      </c>
      <c r="F83" s="14">
        <v>50</v>
      </c>
      <c r="G83" s="25">
        <v>43.38</v>
      </c>
      <c r="H83" s="25">
        <v>21</v>
      </c>
      <c r="I83" s="28">
        <f t="shared" si="16"/>
        <v>52.489800000000002</v>
      </c>
      <c r="J83" s="16">
        <f t="shared" si="15"/>
        <v>2169</v>
      </c>
      <c r="K83" s="16">
        <f t="shared" si="14"/>
        <v>2624.4900000000002</v>
      </c>
    </row>
    <row r="84" spans="1:11" ht="72.75" x14ac:dyDescent="0.25">
      <c r="A84" s="13">
        <v>9</v>
      </c>
      <c r="B84" s="21" t="s">
        <v>210</v>
      </c>
      <c r="C84" s="21" t="s">
        <v>211</v>
      </c>
      <c r="D84" s="40" t="s">
        <v>212</v>
      </c>
      <c r="E84" s="13" t="s">
        <v>105</v>
      </c>
      <c r="F84" s="14">
        <v>20</v>
      </c>
      <c r="G84" s="25">
        <v>43.38</v>
      </c>
      <c r="H84" s="25">
        <v>21</v>
      </c>
      <c r="I84" s="28">
        <f t="shared" si="16"/>
        <v>52.489800000000002</v>
      </c>
      <c r="J84" s="16">
        <f t="shared" si="15"/>
        <v>867.6</v>
      </c>
      <c r="K84" s="16">
        <f t="shared" si="14"/>
        <v>1049.796</v>
      </c>
    </row>
    <row r="85" spans="1:11" ht="108" x14ac:dyDescent="0.25">
      <c r="A85" s="13">
        <v>10</v>
      </c>
      <c r="B85" s="21" t="s">
        <v>213</v>
      </c>
      <c r="C85" s="21" t="s">
        <v>214</v>
      </c>
      <c r="D85" s="40" t="s">
        <v>215</v>
      </c>
      <c r="E85" s="13" t="s">
        <v>105</v>
      </c>
      <c r="F85" s="14">
        <v>30</v>
      </c>
      <c r="G85" s="25">
        <v>196.66</v>
      </c>
      <c r="H85" s="25">
        <v>21</v>
      </c>
      <c r="I85" s="28">
        <f t="shared" si="16"/>
        <v>237.95859999999999</v>
      </c>
      <c r="J85" s="16">
        <f t="shared" si="15"/>
        <v>5899.8</v>
      </c>
      <c r="K85" s="16">
        <f t="shared" si="14"/>
        <v>7138.7579999999998</v>
      </c>
    </row>
    <row r="86" spans="1:11" ht="48.75" x14ac:dyDescent="0.25">
      <c r="A86" s="13">
        <v>11</v>
      </c>
      <c r="B86" s="18" t="s">
        <v>216</v>
      </c>
      <c r="C86" s="18" t="s">
        <v>217</v>
      </c>
      <c r="D86" s="31" t="s">
        <v>218</v>
      </c>
      <c r="E86" s="13" t="s">
        <v>105</v>
      </c>
      <c r="F86" s="14">
        <v>20</v>
      </c>
      <c r="G86" s="25">
        <v>4.7699999999999996</v>
      </c>
      <c r="H86" s="25">
        <v>21</v>
      </c>
      <c r="I86" s="28">
        <f t="shared" si="16"/>
        <v>5.7716999999999992</v>
      </c>
      <c r="J86" s="16">
        <f t="shared" si="15"/>
        <v>95.399999999999991</v>
      </c>
      <c r="K86" s="16">
        <f t="shared" si="14"/>
        <v>115.43399999999998</v>
      </c>
    </row>
    <row r="87" spans="1:11" ht="168" x14ac:dyDescent="0.25">
      <c r="A87" s="13">
        <v>12</v>
      </c>
      <c r="B87" s="21" t="s">
        <v>219</v>
      </c>
      <c r="C87" s="21" t="s">
        <v>220</v>
      </c>
      <c r="D87" s="19" t="s">
        <v>274</v>
      </c>
      <c r="E87" s="13" t="s">
        <v>105</v>
      </c>
      <c r="F87" s="14">
        <v>10</v>
      </c>
      <c r="G87" s="25">
        <v>295</v>
      </c>
      <c r="H87" s="25">
        <v>21</v>
      </c>
      <c r="I87" s="28">
        <f t="shared" si="16"/>
        <v>356.95</v>
      </c>
      <c r="J87" s="16">
        <f t="shared" si="15"/>
        <v>2950</v>
      </c>
      <c r="K87" s="16">
        <f t="shared" si="14"/>
        <v>3569.5</v>
      </c>
    </row>
    <row r="88" spans="1:11" ht="216" x14ac:dyDescent="0.25">
      <c r="A88" s="13">
        <v>13</v>
      </c>
      <c r="B88" s="21" t="s">
        <v>219</v>
      </c>
      <c r="C88" s="21" t="s">
        <v>221</v>
      </c>
      <c r="D88" s="19" t="s">
        <v>275</v>
      </c>
      <c r="E88" s="13" t="s">
        <v>105</v>
      </c>
      <c r="F88" s="14">
        <v>30</v>
      </c>
      <c r="G88" s="25">
        <v>287</v>
      </c>
      <c r="H88" s="25">
        <v>21</v>
      </c>
      <c r="I88" s="28">
        <f t="shared" si="16"/>
        <v>347.27</v>
      </c>
      <c r="J88" s="16">
        <f t="shared" si="15"/>
        <v>8610</v>
      </c>
      <c r="K88" s="16">
        <f t="shared" si="14"/>
        <v>10418.099999999999</v>
      </c>
    </row>
    <row r="89" spans="1:11" ht="120" x14ac:dyDescent="0.25">
      <c r="A89" s="13">
        <v>14</v>
      </c>
      <c r="B89" s="21" t="s">
        <v>222</v>
      </c>
      <c r="C89" s="21" t="s">
        <v>223</v>
      </c>
      <c r="D89" s="19" t="s">
        <v>276</v>
      </c>
      <c r="E89" s="13" t="s">
        <v>105</v>
      </c>
      <c r="F89" s="14">
        <v>20</v>
      </c>
      <c r="G89" s="25">
        <v>18.45</v>
      </c>
      <c r="H89" s="25">
        <v>21</v>
      </c>
      <c r="I89" s="28">
        <f t="shared" si="16"/>
        <v>22.324499999999997</v>
      </c>
      <c r="J89" s="16">
        <f t="shared" si="15"/>
        <v>369</v>
      </c>
      <c r="K89" s="16">
        <f t="shared" si="14"/>
        <v>446.48999999999995</v>
      </c>
    </row>
    <row r="90" spans="1:11" ht="132" x14ac:dyDescent="0.25">
      <c r="A90" s="13">
        <v>15</v>
      </c>
      <c r="B90" s="21" t="s">
        <v>224</v>
      </c>
      <c r="C90" s="21" t="s">
        <v>225</v>
      </c>
      <c r="D90" s="34" t="s">
        <v>277</v>
      </c>
      <c r="E90" s="13" t="s">
        <v>105</v>
      </c>
      <c r="F90" s="14">
        <v>50</v>
      </c>
      <c r="G90" s="25">
        <v>48.99</v>
      </c>
      <c r="H90" s="25">
        <v>21</v>
      </c>
      <c r="I90" s="28">
        <f t="shared" si="16"/>
        <v>59.277900000000002</v>
      </c>
      <c r="J90" s="16">
        <f t="shared" si="15"/>
        <v>2449.5</v>
      </c>
      <c r="K90" s="16">
        <f t="shared" si="14"/>
        <v>2963.895</v>
      </c>
    </row>
    <row r="91" spans="1:11" ht="96" x14ac:dyDescent="0.25">
      <c r="A91" s="13">
        <v>16</v>
      </c>
      <c r="B91" s="21" t="s">
        <v>226</v>
      </c>
      <c r="C91" s="21" t="s">
        <v>227</v>
      </c>
      <c r="D91" s="19" t="s">
        <v>278</v>
      </c>
      <c r="E91" s="13" t="s">
        <v>105</v>
      </c>
      <c r="F91" s="14">
        <v>10</v>
      </c>
      <c r="G91" s="25">
        <v>215</v>
      </c>
      <c r="H91" s="25">
        <v>21</v>
      </c>
      <c r="I91" s="28">
        <f t="shared" si="16"/>
        <v>260.14999999999998</v>
      </c>
      <c r="J91" s="16">
        <f t="shared" si="15"/>
        <v>2150</v>
      </c>
      <c r="K91" s="16">
        <f t="shared" si="14"/>
        <v>2601.5</v>
      </c>
    </row>
    <row r="92" spans="1:11" ht="180" x14ac:dyDescent="0.25">
      <c r="A92" s="13">
        <v>17</v>
      </c>
      <c r="B92" s="21" t="s">
        <v>226</v>
      </c>
      <c r="C92" s="21" t="s">
        <v>228</v>
      </c>
      <c r="D92" s="19" t="s">
        <v>279</v>
      </c>
      <c r="E92" s="13" t="s">
        <v>105</v>
      </c>
      <c r="F92" s="14">
        <v>50</v>
      </c>
      <c r="G92" s="25">
        <v>45.56</v>
      </c>
      <c r="H92" s="25">
        <v>21</v>
      </c>
      <c r="I92" s="28">
        <f t="shared" si="16"/>
        <v>55.127600000000001</v>
      </c>
      <c r="J92" s="16">
        <f t="shared" si="15"/>
        <v>2278</v>
      </c>
      <c r="K92" s="16">
        <f t="shared" si="14"/>
        <v>2756.38</v>
      </c>
    </row>
    <row r="93" spans="1:11" ht="84" x14ac:dyDescent="0.25">
      <c r="A93" s="13">
        <v>18</v>
      </c>
      <c r="B93" s="21" t="s">
        <v>229</v>
      </c>
      <c r="C93" s="21" t="s">
        <v>230</v>
      </c>
      <c r="D93" s="19" t="s">
        <v>280</v>
      </c>
      <c r="E93" s="13" t="s">
        <v>105</v>
      </c>
      <c r="F93" s="14">
        <v>20</v>
      </c>
      <c r="G93" s="25">
        <v>47.56</v>
      </c>
      <c r="H93" s="25">
        <v>21</v>
      </c>
      <c r="I93" s="28">
        <f t="shared" si="16"/>
        <v>57.547600000000003</v>
      </c>
      <c r="J93" s="16">
        <f t="shared" si="15"/>
        <v>951.2</v>
      </c>
      <c r="K93" s="16">
        <f t="shared" si="14"/>
        <v>1150.952</v>
      </c>
    </row>
    <row r="94" spans="1:11" ht="168" x14ac:dyDescent="0.25">
      <c r="A94" s="13">
        <v>19</v>
      </c>
      <c r="B94" s="21" t="s">
        <v>231</v>
      </c>
      <c r="C94" s="21" t="s">
        <v>232</v>
      </c>
      <c r="D94" s="19" t="s">
        <v>281</v>
      </c>
      <c r="E94" s="13" t="s">
        <v>105</v>
      </c>
      <c r="F94" s="14">
        <v>10</v>
      </c>
      <c r="G94" s="25">
        <v>64.22</v>
      </c>
      <c r="H94" s="25">
        <v>21</v>
      </c>
      <c r="I94" s="28">
        <f t="shared" si="16"/>
        <v>77.706199999999995</v>
      </c>
      <c r="J94" s="16">
        <f t="shared" si="15"/>
        <v>642.20000000000005</v>
      </c>
      <c r="K94" s="16">
        <f t="shared" si="14"/>
        <v>777.0619999999999</v>
      </c>
    </row>
    <row r="95" spans="1:11" ht="60" x14ac:dyDescent="0.25">
      <c r="A95" s="13">
        <v>20</v>
      </c>
      <c r="B95" s="21" t="s">
        <v>229</v>
      </c>
      <c r="C95" s="21" t="s">
        <v>233</v>
      </c>
      <c r="D95" s="19" t="s">
        <v>234</v>
      </c>
      <c r="E95" s="13" t="s">
        <v>105</v>
      </c>
      <c r="F95" s="14">
        <v>20</v>
      </c>
      <c r="G95" s="25">
        <v>75.56</v>
      </c>
      <c r="H95" s="25">
        <v>21</v>
      </c>
      <c r="I95" s="28">
        <f t="shared" si="16"/>
        <v>91.427599999999998</v>
      </c>
      <c r="J95" s="16">
        <f t="shared" si="15"/>
        <v>1511.2</v>
      </c>
      <c r="K95" s="16">
        <f t="shared" si="14"/>
        <v>1828.5519999999999</v>
      </c>
    </row>
    <row r="96" spans="1:11" ht="204" x14ac:dyDescent="0.25">
      <c r="A96" s="13">
        <v>21</v>
      </c>
      <c r="B96" s="21" t="s">
        <v>231</v>
      </c>
      <c r="C96" s="21" t="s">
        <v>235</v>
      </c>
      <c r="D96" s="19" t="s">
        <v>282</v>
      </c>
      <c r="E96" s="13" t="s">
        <v>105</v>
      </c>
      <c r="F96" s="14">
        <v>10</v>
      </c>
      <c r="G96" s="25">
        <v>78.56</v>
      </c>
      <c r="H96" s="25">
        <v>21</v>
      </c>
      <c r="I96" s="28">
        <f t="shared" si="16"/>
        <v>95.057599999999994</v>
      </c>
      <c r="J96" s="16">
        <f t="shared" si="15"/>
        <v>785.6</v>
      </c>
      <c r="K96" s="16">
        <f t="shared" si="14"/>
        <v>950.57599999999991</v>
      </c>
    </row>
    <row r="97" spans="1:11" ht="48" x14ac:dyDescent="0.25">
      <c r="A97" s="13">
        <v>22</v>
      </c>
      <c r="B97" s="21" t="s">
        <v>236</v>
      </c>
      <c r="C97" s="21" t="s">
        <v>237</v>
      </c>
      <c r="D97" s="19" t="s">
        <v>238</v>
      </c>
      <c r="E97" s="13" t="s">
        <v>105</v>
      </c>
      <c r="F97" s="14">
        <v>100</v>
      </c>
      <c r="G97" s="25">
        <v>3.92</v>
      </c>
      <c r="H97" s="25">
        <v>5</v>
      </c>
      <c r="I97" s="28">
        <f>G97*1.05</f>
        <v>4.1159999999999997</v>
      </c>
      <c r="J97" s="16">
        <f t="shared" si="15"/>
        <v>392</v>
      </c>
      <c r="K97" s="41">
        <f t="shared" si="14"/>
        <v>411.59999999999997</v>
      </c>
    </row>
    <row r="98" spans="1:11" ht="36.75" x14ac:dyDescent="0.25">
      <c r="A98" s="13">
        <v>23</v>
      </c>
      <c r="B98" s="21" t="s">
        <v>239</v>
      </c>
      <c r="C98" s="21" t="s">
        <v>240</v>
      </c>
      <c r="D98" s="31" t="s">
        <v>241</v>
      </c>
      <c r="E98" s="13" t="s">
        <v>105</v>
      </c>
      <c r="F98" s="14">
        <v>15</v>
      </c>
      <c r="G98" s="25">
        <v>11.11</v>
      </c>
      <c r="H98" s="25">
        <v>21</v>
      </c>
      <c r="I98" s="28">
        <f t="shared" ref="I98:I107" si="17">G98*1.21</f>
        <v>13.443099999999999</v>
      </c>
      <c r="J98" s="16">
        <f t="shared" si="15"/>
        <v>166.64999999999998</v>
      </c>
      <c r="K98" s="41">
        <f t="shared" si="14"/>
        <v>201.6465</v>
      </c>
    </row>
    <row r="99" spans="1:11" ht="72" x14ac:dyDescent="0.25">
      <c r="A99" s="13">
        <v>24</v>
      </c>
      <c r="B99" s="21" t="s">
        <v>242</v>
      </c>
      <c r="C99" s="21" t="s">
        <v>243</v>
      </c>
      <c r="D99" s="19" t="s">
        <v>244</v>
      </c>
      <c r="E99" s="13" t="s">
        <v>105</v>
      </c>
      <c r="F99" s="14">
        <v>10</v>
      </c>
      <c r="G99" s="25">
        <v>157.66</v>
      </c>
      <c r="H99" s="25">
        <v>21</v>
      </c>
      <c r="I99" s="28">
        <f t="shared" si="17"/>
        <v>190.76859999999999</v>
      </c>
      <c r="J99" s="16">
        <f t="shared" si="15"/>
        <v>1576.6</v>
      </c>
      <c r="K99" s="41">
        <f t="shared" si="14"/>
        <v>1907.6859999999999</v>
      </c>
    </row>
    <row r="100" spans="1:11" ht="204" x14ac:dyDescent="0.25">
      <c r="A100" s="13">
        <v>25</v>
      </c>
      <c r="B100" s="21" t="s">
        <v>245</v>
      </c>
      <c r="C100" s="21" t="s">
        <v>246</v>
      </c>
      <c r="D100" s="19" t="s">
        <v>283</v>
      </c>
      <c r="E100" s="13" t="s">
        <v>105</v>
      </c>
      <c r="F100" s="14">
        <v>10</v>
      </c>
      <c r="G100" s="25">
        <v>194.23</v>
      </c>
      <c r="H100" s="25">
        <v>21</v>
      </c>
      <c r="I100" s="28">
        <f t="shared" si="17"/>
        <v>235.01829999999998</v>
      </c>
      <c r="J100" s="16">
        <f t="shared" si="15"/>
        <v>1942.3</v>
      </c>
      <c r="K100" s="41">
        <f t="shared" si="14"/>
        <v>2350.183</v>
      </c>
    </row>
    <row r="101" spans="1:11" ht="24" x14ac:dyDescent="0.25">
      <c r="A101" s="13">
        <v>26</v>
      </c>
      <c r="B101" s="21" t="s">
        <v>247</v>
      </c>
      <c r="C101" s="21" t="s">
        <v>248</v>
      </c>
      <c r="D101" s="32" t="s">
        <v>249</v>
      </c>
      <c r="E101" s="13" t="s">
        <v>105</v>
      </c>
      <c r="F101" s="14">
        <v>50</v>
      </c>
      <c r="G101" s="25">
        <v>5.22</v>
      </c>
      <c r="H101" s="25">
        <v>21</v>
      </c>
      <c r="I101" s="28">
        <f t="shared" si="17"/>
        <v>6.3161999999999994</v>
      </c>
      <c r="J101" s="16">
        <f t="shared" si="15"/>
        <v>261</v>
      </c>
      <c r="K101" s="41">
        <f t="shared" si="14"/>
        <v>315.80999999999995</v>
      </c>
    </row>
    <row r="102" spans="1:11" ht="48" x14ac:dyDescent="0.25">
      <c r="A102" s="13">
        <v>27</v>
      </c>
      <c r="B102" s="21" t="s">
        <v>247</v>
      </c>
      <c r="C102" s="21" t="s">
        <v>250</v>
      </c>
      <c r="D102" s="32" t="s">
        <v>251</v>
      </c>
      <c r="E102" s="13" t="s">
        <v>105</v>
      </c>
      <c r="F102" s="14">
        <v>50</v>
      </c>
      <c r="G102" s="25">
        <v>15</v>
      </c>
      <c r="H102" s="25">
        <v>21</v>
      </c>
      <c r="I102" s="28">
        <f t="shared" si="17"/>
        <v>18.149999999999999</v>
      </c>
      <c r="J102" s="16">
        <f t="shared" si="15"/>
        <v>750</v>
      </c>
      <c r="K102" s="41">
        <f t="shared" si="14"/>
        <v>907.49999999999989</v>
      </c>
    </row>
    <row r="103" spans="1:11" ht="72" x14ac:dyDescent="0.25">
      <c r="A103" s="13">
        <v>28</v>
      </c>
      <c r="B103" s="21" t="s">
        <v>252</v>
      </c>
      <c r="C103" s="21" t="s">
        <v>253</v>
      </c>
      <c r="D103" s="32" t="s">
        <v>254</v>
      </c>
      <c r="E103" s="13" t="s">
        <v>105</v>
      </c>
      <c r="F103" s="14">
        <v>10</v>
      </c>
      <c r="G103" s="25">
        <v>27.14</v>
      </c>
      <c r="H103" s="25">
        <v>21</v>
      </c>
      <c r="I103" s="28">
        <f t="shared" si="17"/>
        <v>32.839399999999998</v>
      </c>
      <c r="J103" s="16">
        <f t="shared" si="15"/>
        <v>271.39999999999998</v>
      </c>
      <c r="K103" s="41">
        <f t="shared" si="14"/>
        <v>328.39400000000001</v>
      </c>
    </row>
    <row r="104" spans="1:11" ht="72.75" x14ac:dyDescent="0.25">
      <c r="A104" s="13">
        <v>29</v>
      </c>
      <c r="B104" s="21" t="s">
        <v>255</v>
      </c>
      <c r="C104" s="21" t="s">
        <v>256</v>
      </c>
      <c r="D104" s="31" t="s">
        <v>257</v>
      </c>
      <c r="E104" s="13" t="s">
        <v>105</v>
      </c>
      <c r="F104" s="14">
        <v>20</v>
      </c>
      <c r="G104" s="25">
        <v>22.53</v>
      </c>
      <c r="H104" s="25">
        <v>21</v>
      </c>
      <c r="I104" s="28">
        <f t="shared" si="17"/>
        <v>27.261300000000002</v>
      </c>
      <c r="J104" s="16">
        <f t="shared" si="15"/>
        <v>450.6</v>
      </c>
      <c r="K104" s="41">
        <f t="shared" si="14"/>
        <v>545.226</v>
      </c>
    </row>
    <row r="105" spans="1:11" ht="108" x14ac:dyDescent="0.25">
      <c r="A105" s="13">
        <v>30</v>
      </c>
      <c r="B105" s="21" t="s">
        <v>258</v>
      </c>
      <c r="C105" s="21" t="s">
        <v>259</v>
      </c>
      <c r="D105" s="32" t="s">
        <v>260</v>
      </c>
      <c r="E105" s="13" t="s">
        <v>105</v>
      </c>
      <c r="F105" s="14">
        <v>20</v>
      </c>
      <c r="G105" s="25">
        <v>72</v>
      </c>
      <c r="H105" s="25">
        <v>21</v>
      </c>
      <c r="I105" s="28">
        <f t="shared" si="17"/>
        <v>87.12</v>
      </c>
      <c r="J105" s="16">
        <f t="shared" si="15"/>
        <v>1440</v>
      </c>
      <c r="K105" s="41">
        <f t="shared" si="14"/>
        <v>1742.4</v>
      </c>
    </row>
    <row r="106" spans="1:11" ht="67.5" x14ac:dyDescent="0.25">
      <c r="A106" s="13">
        <v>31</v>
      </c>
      <c r="B106" s="21" t="s">
        <v>261</v>
      </c>
      <c r="C106" s="21" t="s">
        <v>262</v>
      </c>
      <c r="D106" s="42" t="s">
        <v>263</v>
      </c>
      <c r="E106" s="13" t="s">
        <v>105</v>
      </c>
      <c r="F106" s="14">
        <v>1</v>
      </c>
      <c r="G106" s="25">
        <v>85</v>
      </c>
      <c r="H106" s="25">
        <v>21</v>
      </c>
      <c r="I106" s="28">
        <f t="shared" si="17"/>
        <v>102.85</v>
      </c>
      <c r="J106" s="16">
        <f t="shared" si="15"/>
        <v>85</v>
      </c>
      <c r="K106" s="41">
        <f t="shared" si="14"/>
        <v>102.85</v>
      </c>
    </row>
    <row r="107" spans="1:11" ht="72.75" thickBot="1" x14ac:dyDescent="0.3">
      <c r="A107" s="13">
        <v>32</v>
      </c>
      <c r="B107" s="21" t="s">
        <v>264</v>
      </c>
      <c r="C107" s="21" t="s">
        <v>265</v>
      </c>
      <c r="D107" s="43" t="s">
        <v>266</v>
      </c>
      <c r="E107" s="13" t="s">
        <v>105</v>
      </c>
      <c r="F107" s="14">
        <v>10</v>
      </c>
      <c r="G107" s="25">
        <v>39.880000000000003</v>
      </c>
      <c r="H107" s="25">
        <v>21</v>
      </c>
      <c r="I107" s="28">
        <f t="shared" si="17"/>
        <v>48.254800000000003</v>
      </c>
      <c r="J107" s="37">
        <f t="shared" si="15"/>
        <v>398.8</v>
      </c>
      <c r="K107" s="41">
        <f t="shared" si="14"/>
        <v>482.548</v>
      </c>
    </row>
    <row r="108" spans="1:11" ht="15.75" thickBot="1" x14ac:dyDescent="0.3">
      <c r="A108" s="13"/>
      <c r="B108" s="79" t="s">
        <v>267</v>
      </c>
      <c r="C108" s="75"/>
      <c r="D108" s="75"/>
      <c r="E108" s="75"/>
      <c r="F108" s="75"/>
      <c r="G108" s="75"/>
      <c r="H108" s="75"/>
      <c r="I108" s="76"/>
      <c r="J108" s="66">
        <f>SUM(J76:J107)</f>
        <v>69561.05</v>
      </c>
      <c r="K108" s="67">
        <f>SUM(K76:K107)</f>
        <v>81600.2785</v>
      </c>
    </row>
    <row r="110" spans="1:11" x14ac:dyDescent="0.25">
      <c r="A110" s="13"/>
      <c r="B110" s="82" t="s">
        <v>284</v>
      </c>
      <c r="C110" s="78"/>
      <c r="D110" s="21"/>
      <c r="E110" s="13"/>
      <c r="F110" s="14"/>
      <c r="G110" s="22"/>
      <c r="H110" s="25"/>
      <c r="I110" s="28"/>
      <c r="J110" s="16"/>
      <c r="K110" s="16"/>
    </row>
    <row r="111" spans="1:11" ht="48.75" x14ac:dyDescent="0.25">
      <c r="A111" s="13">
        <v>1</v>
      </c>
      <c r="B111" s="21" t="s">
        <v>285</v>
      </c>
      <c r="C111" s="21" t="s">
        <v>286</v>
      </c>
      <c r="D111" s="31" t="s">
        <v>287</v>
      </c>
      <c r="E111" s="13" t="s">
        <v>105</v>
      </c>
      <c r="F111" s="14">
        <v>20</v>
      </c>
      <c r="G111" s="25">
        <v>21</v>
      </c>
      <c r="H111" s="25">
        <v>21</v>
      </c>
      <c r="I111" s="28">
        <f>G111*1.05</f>
        <v>22.05</v>
      </c>
      <c r="J111" s="16">
        <f>F111*G111</f>
        <v>420</v>
      </c>
      <c r="K111" s="16">
        <f>F111*I111</f>
        <v>441</v>
      </c>
    </row>
    <row r="112" spans="1:11" ht="36.75" thickBot="1" x14ac:dyDescent="0.3">
      <c r="A112" s="13">
        <v>2</v>
      </c>
      <c r="B112" s="21" t="s">
        <v>288</v>
      </c>
      <c r="C112" s="21" t="s">
        <v>289</v>
      </c>
      <c r="D112" s="31" t="s">
        <v>290</v>
      </c>
      <c r="E112" s="13" t="s">
        <v>291</v>
      </c>
      <c r="F112" s="14">
        <v>10</v>
      </c>
      <c r="G112" s="25">
        <v>30.28</v>
      </c>
      <c r="H112" s="25">
        <v>21</v>
      </c>
      <c r="I112" s="28">
        <f>G112*1.05</f>
        <v>31.794000000000004</v>
      </c>
      <c r="J112" s="16">
        <f>F112*G112</f>
        <v>302.8</v>
      </c>
      <c r="K112" s="16">
        <f>F112*I112</f>
        <v>317.94000000000005</v>
      </c>
    </row>
    <row r="113" spans="1:11" ht="15.75" thickBot="1" x14ac:dyDescent="0.3">
      <c r="A113" s="13">
        <v>3</v>
      </c>
      <c r="B113" s="79" t="s">
        <v>292</v>
      </c>
      <c r="C113" s="75"/>
      <c r="D113" s="75"/>
      <c r="E113" s="75"/>
      <c r="F113" s="75"/>
      <c r="G113" s="75"/>
      <c r="H113" s="75"/>
      <c r="I113" s="76"/>
      <c r="J113" s="52">
        <f>SUM(J111:J112)</f>
        <v>722.8</v>
      </c>
      <c r="K113" s="53">
        <f>SUM(K111:K112)</f>
        <v>758.94</v>
      </c>
    </row>
    <row r="115" spans="1:11" x14ac:dyDescent="0.25">
      <c r="A115" s="13"/>
      <c r="B115" s="82" t="s">
        <v>293</v>
      </c>
      <c r="C115" s="78"/>
      <c r="D115" s="21"/>
      <c r="E115" s="13"/>
      <c r="F115" s="14"/>
      <c r="G115" s="22"/>
      <c r="H115" s="25"/>
      <c r="I115" s="28"/>
      <c r="J115" s="16"/>
      <c r="K115" s="16"/>
    </row>
    <row r="116" spans="1:11" ht="36" x14ac:dyDescent="0.25">
      <c r="A116" s="13">
        <v>1</v>
      </c>
      <c r="B116" s="21" t="s">
        <v>294</v>
      </c>
      <c r="C116" s="21" t="s">
        <v>295</v>
      </c>
      <c r="D116" s="21" t="s">
        <v>296</v>
      </c>
      <c r="E116" s="13" t="s">
        <v>297</v>
      </c>
      <c r="F116" s="14">
        <v>150</v>
      </c>
      <c r="G116" s="25">
        <v>2.25</v>
      </c>
      <c r="H116" s="25">
        <v>5</v>
      </c>
      <c r="I116" s="28">
        <f>G116*1.05</f>
        <v>2.3625000000000003</v>
      </c>
      <c r="J116" s="16">
        <f>F116*G116</f>
        <v>337.5</v>
      </c>
      <c r="K116" s="16">
        <f>F116*I116</f>
        <v>354.37500000000006</v>
      </c>
    </row>
    <row r="117" spans="1:11" ht="36" x14ac:dyDescent="0.25">
      <c r="A117" s="13">
        <v>2</v>
      </c>
      <c r="B117" s="21" t="s">
        <v>298</v>
      </c>
      <c r="C117" s="21" t="s">
        <v>299</v>
      </c>
      <c r="D117" s="44" t="s">
        <v>300</v>
      </c>
      <c r="E117" s="13" t="s">
        <v>297</v>
      </c>
      <c r="F117" s="14">
        <v>50</v>
      </c>
      <c r="G117" s="25">
        <v>12.56</v>
      </c>
      <c r="H117" s="25">
        <v>5</v>
      </c>
      <c r="I117" s="28">
        <f t="shared" ref="I117:I118" si="18">G117*1.05</f>
        <v>13.188000000000001</v>
      </c>
      <c r="J117" s="16">
        <f t="shared" ref="J117:J129" si="19">F117*G117</f>
        <v>628</v>
      </c>
      <c r="K117" s="16">
        <f t="shared" ref="K117:K129" si="20">F117*I117</f>
        <v>659.4</v>
      </c>
    </row>
    <row r="118" spans="1:11" ht="48" x14ac:dyDescent="0.25">
      <c r="A118" s="13">
        <v>3</v>
      </c>
      <c r="B118" s="21" t="s">
        <v>301</v>
      </c>
      <c r="C118" s="21" t="s">
        <v>302</v>
      </c>
      <c r="D118" s="45" t="s">
        <v>303</v>
      </c>
      <c r="E118" s="13" t="s">
        <v>105</v>
      </c>
      <c r="F118" s="14">
        <v>10</v>
      </c>
      <c r="G118" s="25">
        <v>15</v>
      </c>
      <c r="H118" s="25">
        <v>5</v>
      </c>
      <c r="I118" s="28">
        <f t="shared" si="18"/>
        <v>15.75</v>
      </c>
      <c r="J118" s="16">
        <f t="shared" si="19"/>
        <v>150</v>
      </c>
      <c r="K118" s="16">
        <f t="shared" si="20"/>
        <v>157.5</v>
      </c>
    </row>
    <row r="119" spans="1:11" ht="36" x14ac:dyDescent="0.25">
      <c r="A119" s="13">
        <v>4</v>
      </c>
      <c r="B119" s="21" t="s">
        <v>304</v>
      </c>
      <c r="C119" s="21" t="s">
        <v>305</v>
      </c>
      <c r="D119" s="45" t="s">
        <v>306</v>
      </c>
      <c r="E119" s="13" t="s">
        <v>105</v>
      </c>
      <c r="F119" s="14">
        <v>30</v>
      </c>
      <c r="G119" s="25">
        <v>4</v>
      </c>
      <c r="H119" s="25">
        <v>21</v>
      </c>
      <c r="I119" s="28">
        <f>G119*1.21</f>
        <v>4.84</v>
      </c>
      <c r="J119" s="16">
        <f t="shared" si="19"/>
        <v>120</v>
      </c>
      <c r="K119" s="16">
        <f t="shared" si="20"/>
        <v>145.19999999999999</v>
      </c>
    </row>
    <row r="120" spans="1:11" ht="36" x14ac:dyDescent="0.25">
      <c r="A120" s="13">
        <v>5</v>
      </c>
      <c r="B120" s="21" t="s">
        <v>307</v>
      </c>
      <c r="C120" s="21" t="s">
        <v>308</v>
      </c>
      <c r="D120" s="45" t="s">
        <v>309</v>
      </c>
      <c r="E120" s="13" t="s">
        <v>105</v>
      </c>
      <c r="F120" s="14">
        <v>30</v>
      </c>
      <c r="G120" s="25">
        <v>1.85</v>
      </c>
      <c r="H120" s="25">
        <v>21</v>
      </c>
      <c r="I120" s="28">
        <f t="shared" ref="I120:I124" si="21">G120*1.21</f>
        <v>2.2385000000000002</v>
      </c>
      <c r="J120" s="16">
        <f t="shared" si="19"/>
        <v>55.5</v>
      </c>
      <c r="K120" s="16">
        <f t="shared" si="20"/>
        <v>67.155000000000001</v>
      </c>
    </row>
    <row r="121" spans="1:11" ht="48" x14ac:dyDescent="0.25">
      <c r="A121" s="13">
        <v>6</v>
      </c>
      <c r="B121" s="21" t="s">
        <v>128</v>
      </c>
      <c r="C121" s="21" t="s">
        <v>310</v>
      </c>
      <c r="D121" s="32" t="s">
        <v>130</v>
      </c>
      <c r="E121" s="13" t="s">
        <v>105</v>
      </c>
      <c r="F121" s="14">
        <v>15</v>
      </c>
      <c r="G121" s="25">
        <v>5</v>
      </c>
      <c r="H121" s="25">
        <v>21</v>
      </c>
      <c r="I121" s="28">
        <f t="shared" si="21"/>
        <v>6.05</v>
      </c>
      <c r="J121" s="16">
        <f t="shared" si="19"/>
        <v>75</v>
      </c>
      <c r="K121" s="16">
        <f t="shared" si="20"/>
        <v>90.75</v>
      </c>
    </row>
    <row r="122" spans="1:11" ht="48" x14ac:dyDescent="0.25">
      <c r="A122" s="13">
        <v>7</v>
      </c>
      <c r="B122" s="21" t="s">
        <v>311</v>
      </c>
      <c r="C122" s="21" t="s">
        <v>312</v>
      </c>
      <c r="D122" s="45" t="s">
        <v>313</v>
      </c>
      <c r="E122" s="13" t="s">
        <v>105</v>
      </c>
      <c r="F122" s="14">
        <v>5</v>
      </c>
      <c r="G122" s="25">
        <v>6.5</v>
      </c>
      <c r="H122" s="25">
        <v>21</v>
      </c>
      <c r="I122" s="28">
        <f t="shared" si="21"/>
        <v>7.8650000000000002</v>
      </c>
      <c r="J122" s="16">
        <f t="shared" si="19"/>
        <v>32.5</v>
      </c>
      <c r="K122" s="16">
        <f t="shared" si="20"/>
        <v>39.325000000000003</v>
      </c>
    </row>
    <row r="123" spans="1:11" ht="36" x14ac:dyDescent="0.25">
      <c r="A123" s="13">
        <v>8</v>
      </c>
      <c r="B123" s="21" t="s">
        <v>314</v>
      </c>
      <c r="C123" s="21" t="s">
        <v>315</v>
      </c>
      <c r="D123" s="21" t="s">
        <v>316</v>
      </c>
      <c r="E123" s="13" t="s">
        <v>105</v>
      </c>
      <c r="F123" s="14">
        <v>20</v>
      </c>
      <c r="G123" s="25">
        <v>1.52</v>
      </c>
      <c r="H123" s="25">
        <v>21</v>
      </c>
      <c r="I123" s="28">
        <f t="shared" si="21"/>
        <v>1.8391999999999999</v>
      </c>
      <c r="J123" s="16">
        <f t="shared" si="19"/>
        <v>30.4</v>
      </c>
      <c r="K123" s="16">
        <f t="shared" si="20"/>
        <v>36.783999999999999</v>
      </c>
    </row>
    <row r="124" spans="1:11" ht="72" x14ac:dyDescent="0.25">
      <c r="A124" s="13">
        <v>9</v>
      </c>
      <c r="B124" s="21" t="s">
        <v>317</v>
      </c>
      <c r="C124" s="21" t="s">
        <v>318</v>
      </c>
      <c r="D124" s="21" t="s">
        <v>319</v>
      </c>
      <c r="E124" s="13" t="s">
        <v>105</v>
      </c>
      <c r="F124" s="14">
        <v>34</v>
      </c>
      <c r="G124" s="25">
        <v>6.5</v>
      </c>
      <c r="H124" s="25">
        <v>21</v>
      </c>
      <c r="I124" s="28">
        <f t="shared" si="21"/>
        <v>7.8650000000000002</v>
      </c>
      <c r="J124" s="16">
        <f t="shared" si="19"/>
        <v>221</v>
      </c>
      <c r="K124" s="16">
        <f t="shared" si="20"/>
        <v>267.41000000000003</v>
      </c>
    </row>
    <row r="125" spans="1:11" ht="36" x14ac:dyDescent="0.25">
      <c r="A125" s="13">
        <v>10</v>
      </c>
      <c r="B125" s="21" t="s">
        <v>320</v>
      </c>
      <c r="C125" s="21" t="s">
        <v>321</v>
      </c>
      <c r="D125" s="21" t="s">
        <v>322</v>
      </c>
      <c r="E125" s="13" t="s">
        <v>16</v>
      </c>
      <c r="F125" s="14">
        <v>50</v>
      </c>
      <c r="G125" s="25">
        <v>3.26</v>
      </c>
      <c r="H125" s="25">
        <v>5</v>
      </c>
      <c r="I125" s="28">
        <f>G125*1.05</f>
        <v>3.423</v>
      </c>
      <c r="J125" s="16">
        <f t="shared" si="19"/>
        <v>163</v>
      </c>
      <c r="K125" s="16">
        <f t="shared" si="20"/>
        <v>171.15</v>
      </c>
    </row>
    <row r="126" spans="1:11" ht="36" x14ac:dyDescent="0.25">
      <c r="A126" s="13">
        <v>11</v>
      </c>
      <c r="B126" s="21" t="s">
        <v>323</v>
      </c>
      <c r="C126" s="21" t="s">
        <v>324</v>
      </c>
      <c r="D126" s="21" t="s">
        <v>325</v>
      </c>
      <c r="E126" s="13" t="s">
        <v>16</v>
      </c>
      <c r="F126" s="14">
        <v>400</v>
      </c>
      <c r="G126" s="25">
        <v>2.4500000000000002</v>
      </c>
      <c r="H126" s="25">
        <v>5</v>
      </c>
      <c r="I126" s="28">
        <f>G126*1.05</f>
        <v>2.5725000000000002</v>
      </c>
      <c r="J126" s="16">
        <f t="shared" si="19"/>
        <v>980.00000000000011</v>
      </c>
      <c r="K126" s="16">
        <f t="shared" si="20"/>
        <v>1029</v>
      </c>
    </row>
    <row r="127" spans="1:11" ht="36" x14ac:dyDescent="0.25">
      <c r="A127" s="13">
        <v>12</v>
      </c>
      <c r="B127" s="21" t="s">
        <v>326</v>
      </c>
      <c r="C127" s="21" t="s">
        <v>327</v>
      </c>
      <c r="D127" s="21" t="s">
        <v>328</v>
      </c>
      <c r="E127" s="13" t="s">
        <v>16</v>
      </c>
      <c r="F127" s="14">
        <v>50</v>
      </c>
      <c r="G127" s="25">
        <v>16</v>
      </c>
      <c r="H127" s="25">
        <v>5</v>
      </c>
      <c r="I127" s="28">
        <f>G127*1.05</f>
        <v>16.8</v>
      </c>
      <c r="J127" s="16">
        <f t="shared" si="19"/>
        <v>800</v>
      </c>
      <c r="K127" s="16">
        <f t="shared" si="20"/>
        <v>840</v>
      </c>
    </row>
    <row r="128" spans="1:11" ht="48" x14ac:dyDescent="0.25">
      <c r="A128" s="13">
        <v>13</v>
      </c>
      <c r="B128" s="21" t="s">
        <v>329</v>
      </c>
      <c r="C128" s="21" t="s">
        <v>330</v>
      </c>
      <c r="D128" s="45" t="s">
        <v>331</v>
      </c>
      <c r="E128" s="13" t="s">
        <v>105</v>
      </c>
      <c r="F128" s="14">
        <v>30</v>
      </c>
      <c r="G128" s="25">
        <v>5.6</v>
      </c>
      <c r="H128" s="25">
        <v>5</v>
      </c>
      <c r="I128" s="28">
        <f>G128*1.05</f>
        <v>5.88</v>
      </c>
      <c r="J128" s="16">
        <f t="shared" si="19"/>
        <v>168</v>
      </c>
      <c r="K128" s="16">
        <f t="shared" si="20"/>
        <v>176.4</v>
      </c>
    </row>
    <row r="129" spans="1:11" ht="36.75" thickBot="1" x14ac:dyDescent="0.3">
      <c r="A129" s="13">
        <v>14</v>
      </c>
      <c r="B129" s="21" t="s">
        <v>332</v>
      </c>
      <c r="C129" s="21" t="s">
        <v>333</v>
      </c>
      <c r="D129" s="45" t="s">
        <v>334</v>
      </c>
      <c r="E129" s="13" t="s">
        <v>16</v>
      </c>
      <c r="F129" s="14">
        <v>50</v>
      </c>
      <c r="G129" s="25">
        <v>1.0900000000000001</v>
      </c>
      <c r="H129" s="25">
        <v>5</v>
      </c>
      <c r="I129" s="28">
        <f>G129*1.05</f>
        <v>1.1445000000000001</v>
      </c>
      <c r="J129" s="16">
        <f t="shared" si="19"/>
        <v>54.500000000000007</v>
      </c>
      <c r="K129" s="16">
        <f t="shared" si="20"/>
        <v>57.225000000000001</v>
      </c>
    </row>
    <row r="130" spans="1:11" ht="15.75" thickBot="1" x14ac:dyDescent="0.3">
      <c r="A130" s="13"/>
      <c r="B130" s="79" t="s">
        <v>335</v>
      </c>
      <c r="C130" s="75"/>
      <c r="D130" s="75"/>
      <c r="E130" s="75"/>
      <c r="F130" s="75"/>
      <c r="G130" s="75"/>
      <c r="H130" s="75"/>
      <c r="I130" s="76"/>
      <c r="J130" s="52">
        <f>SUM(J116:J129)</f>
        <v>3815.4</v>
      </c>
      <c r="K130" s="53">
        <f>SUM(K116:K129)</f>
        <v>4091.6740000000004</v>
      </c>
    </row>
    <row r="132" spans="1:11" x14ac:dyDescent="0.25">
      <c r="A132" s="13"/>
      <c r="B132" s="82" t="s">
        <v>336</v>
      </c>
      <c r="C132" s="78"/>
      <c r="D132" s="21"/>
      <c r="E132" s="13"/>
      <c r="F132" s="14"/>
      <c r="G132" s="22"/>
      <c r="H132" s="25"/>
      <c r="I132" s="28"/>
      <c r="J132" s="29"/>
      <c r="K132" s="29"/>
    </row>
    <row r="133" spans="1:11" ht="48.75" x14ac:dyDescent="0.25">
      <c r="A133" s="13">
        <v>1</v>
      </c>
      <c r="B133" s="21" t="s">
        <v>337</v>
      </c>
      <c r="C133" s="21" t="s">
        <v>338</v>
      </c>
      <c r="D133" s="46" t="s">
        <v>339</v>
      </c>
      <c r="E133" s="13" t="s">
        <v>16</v>
      </c>
      <c r="F133" s="14">
        <v>50</v>
      </c>
      <c r="G133" s="25">
        <v>5.55</v>
      </c>
      <c r="H133" s="25">
        <v>5</v>
      </c>
      <c r="I133" s="28">
        <f>G133*1.05</f>
        <v>5.8274999999999997</v>
      </c>
      <c r="J133" s="16">
        <f>F133*G133</f>
        <v>277.5</v>
      </c>
      <c r="K133" s="16">
        <f>F133*I133</f>
        <v>291.375</v>
      </c>
    </row>
    <row r="134" spans="1:11" ht="48" x14ac:dyDescent="0.25">
      <c r="A134" s="47">
        <v>2</v>
      </c>
      <c r="B134" s="48" t="s">
        <v>340</v>
      </c>
      <c r="C134" s="48" t="s">
        <v>341</v>
      </c>
      <c r="D134" s="48" t="s">
        <v>342</v>
      </c>
      <c r="E134" s="47" t="s">
        <v>16</v>
      </c>
      <c r="F134" s="49">
        <v>10</v>
      </c>
      <c r="G134" s="50">
        <v>278</v>
      </c>
      <c r="H134" s="50">
        <v>5</v>
      </c>
      <c r="I134" s="28">
        <f>G134*1.05</f>
        <v>291.90000000000003</v>
      </c>
      <c r="J134" s="16">
        <f t="shared" ref="J134:J140" si="22">F134*G134</f>
        <v>2780</v>
      </c>
      <c r="K134" s="16">
        <f t="shared" ref="K134:K140" si="23">F134*I134</f>
        <v>2919.0000000000005</v>
      </c>
    </row>
    <row r="135" spans="1:11" ht="156" x14ac:dyDescent="0.25">
      <c r="A135" s="13">
        <v>3</v>
      </c>
      <c r="B135" s="21" t="s">
        <v>343</v>
      </c>
      <c r="C135" s="21" t="s">
        <v>344</v>
      </c>
      <c r="D135" s="19" t="s">
        <v>360</v>
      </c>
      <c r="E135" s="13" t="s">
        <v>96</v>
      </c>
      <c r="F135" s="14">
        <v>4</v>
      </c>
      <c r="G135" s="25">
        <v>386</v>
      </c>
      <c r="H135" s="25">
        <v>21</v>
      </c>
      <c r="I135" s="28">
        <f>G135*1.21</f>
        <v>467.06</v>
      </c>
      <c r="J135" s="16">
        <f t="shared" si="22"/>
        <v>1544</v>
      </c>
      <c r="K135" s="16">
        <f t="shared" si="23"/>
        <v>1868.24</v>
      </c>
    </row>
    <row r="136" spans="1:11" ht="72" x14ac:dyDescent="0.25">
      <c r="A136" s="47">
        <v>4</v>
      </c>
      <c r="B136" s="21" t="s">
        <v>345</v>
      </c>
      <c r="C136" s="21" t="s">
        <v>346</v>
      </c>
      <c r="D136" s="19" t="s">
        <v>347</v>
      </c>
      <c r="E136" s="13" t="s">
        <v>16</v>
      </c>
      <c r="F136" s="14">
        <v>20</v>
      </c>
      <c r="G136" s="25">
        <v>42.86</v>
      </c>
      <c r="H136" s="25">
        <v>5</v>
      </c>
      <c r="I136" s="28">
        <f>G136*1.05</f>
        <v>45.003</v>
      </c>
      <c r="J136" s="16">
        <f t="shared" si="22"/>
        <v>857.2</v>
      </c>
      <c r="K136" s="16">
        <f t="shared" si="23"/>
        <v>900.06</v>
      </c>
    </row>
    <row r="137" spans="1:11" ht="48.75" x14ac:dyDescent="0.25">
      <c r="A137" s="13">
        <v>5</v>
      </c>
      <c r="B137" s="18" t="s">
        <v>348</v>
      </c>
      <c r="C137" s="21" t="s">
        <v>349</v>
      </c>
      <c r="D137" s="46" t="s">
        <v>350</v>
      </c>
      <c r="E137" s="13" t="s">
        <v>297</v>
      </c>
      <c r="F137" s="14">
        <v>20</v>
      </c>
      <c r="G137" s="25">
        <v>35.54</v>
      </c>
      <c r="H137" s="25">
        <v>5</v>
      </c>
      <c r="I137" s="28">
        <f>G137*1.05</f>
        <v>37.317</v>
      </c>
      <c r="J137" s="16">
        <f t="shared" si="22"/>
        <v>710.8</v>
      </c>
      <c r="K137" s="16">
        <f t="shared" si="23"/>
        <v>746.34</v>
      </c>
    </row>
    <row r="138" spans="1:11" ht="48.75" x14ac:dyDescent="0.25">
      <c r="A138" s="47">
        <v>6</v>
      </c>
      <c r="B138" s="21" t="s">
        <v>351</v>
      </c>
      <c r="C138" s="21" t="s">
        <v>349</v>
      </c>
      <c r="D138" s="46" t="s">
        <v>352</v>
      </c>
      <c r="E138" s="13" t="s">
        <v>297</v>
      </c>
      <c r="F138" s="14">
        <v>10</v>
      </c>
      <c r="G138" s="25">
        <v>50.28</v>
      </c>
      <c r="H138" s="25">
        <v>5</v>
      </c>
      <c r="I138" s="28">
        <f>G138*1.05</f>
        <v>52.794000000000004</v>
      </c>
      <c r="J138" s="16">
        <f t="shared" si="22"/>
        <v>502.8</v>
      </c>
      <c r="K138" s="16">
        <f t="shared" si="23"/>
        <v>527.94000000000005</v>
      </c>
    </row>
    <row r="139" spans="1:11" ht="108" x14ac:dyDescent="0.25">
      <c r="A139" s="13">
        <v>7</v>
      </c>
      <c r="B139" s="21" t="s">
        <v>353</v>
      </c>
      <c r="C139" s="21" t="s">
        <v>354</v>
      </c>
      <c r="D139" s="46" t="s">
        <v>355</v>
      </c>
      <c r="E139" s="13" t="s">
        <v>96</v>
      </c>
      <c r="F139" s="14">
        <v>20</v>
      </c>
      <c r="G139" s="25">
        <v>48.05</v>
      </c>
      <c r="H139" s="25">
        <v>5</v>
      </c>
      <c r="I139" s="28">
        <f>G139*1.05</f>
        <v>50.452500000000001</v>
      </c>
      <c r="J139" s="16">
        <f t="shared" si="22"/>
        <v>961</v>
      </c>
      <c r="K139" s="16">
        <f t="shared" si="23"/>
        <v>1009.05</v>
      </c>
    </row>
    <row r="140" spans="1:11" ht="60.75" thickBot="1" x14ac:dyDescent="0.3">
      <c r="A140" s="47">
        <v>8</v>
      </c>
      <c r="B140" s="21" t="s">
        <v>356</v>
      </c>
      <c r="C140" s="21" t="s">
        <v>357</v>
      </c>
      <c r="D140" s="46" t="s">
        <v>358</v>
      </c>
      <c r="E140" s="13" t="s">
        <v>96</v>
      </c>
      <c r="F140" s="14">
        <v>50</v>
      </c>
      <c r="G140" s="25">
        <v>5</v>
      </c>
      <c r="H140" s="25">
        <v>5</v>
      </c>
      <c r="I140" s="28">
        <f>G140*1.05</f>
        <v>5.25</v>
      </c>
      <c r="J140" s="37">
        <f t="shared" si="22"/>
        <v>250</v>
      </c>
      <c r="K140" s="37">
        <f t="shared" si="23"/>
        <v>262.5</v>
      </c>
    </row>
    <row r="141" spans="1:11" ht="15.75" thickBot="1" x14ac:dyDescent="0.3">
      <c r="A141" s="13"/>
      <c r="B141" s="79" t="s">
        <v>359</v>
      </c>
      <c r="C141" s="75"/>
      <c r="D141" s="75"/>
      <c r="E141" s="75"/>
      <c r="F141" s="75"/>
      <c r="G141" s="75"/>
      <c r="H141" s="75"/>
      <c r="I141" s="76"/>
      <c r="J141" s="52">
        <f>SUM(J133:J140)</f>
        <v>7883.3</v>
      </c>
      <c r="K141" s="53">
        <f>SUM(K133:K140)</f>
        <v>8524.505000000001</v>
      </c>
    </row>
    <row r="143" spans="1:11" x14ac:dyDescent="0.25">
      <c r="A143" s="13"/>
      <c r="B143" s="82" t="s">
        <v>361</v>
      </c>
      <c r="C143" s="78"/>
      <c r="D143" s="18"/>
      <c r="E143" s="13"/>
      <c r="F143" s="14"/>
      <c r="G143" s="22"/>
      <c r="H143" s="25"/>
      <c r="I143" s="28"/>
      <c r="J143" s="16"/>
      <c r="K143" s="16"/>
    </row>
    <row r="144" spans="1:11" ht="96" x14ac:dyDescent="0.25">
      <c r="A144" s="13">
        <v>1</v>
      </c>
      <c r="B144" s="51" t="s">
        <v>362</v>
      </c>
      <c r="C144" s="18" t="s">
        <v>363</v>
      </c>
      <c r="D144" s="19" t="s">
        <v>364</v>
      </c>
      <c r="E144" s="13" t="s">
        <v>16</v>
      </c>
      <c r="F144" s="14">
        <v>10</v>
      </c>
      <c r="G144" s="25">
        <v>11.53</v>
      </c>
      <c r="H144" s="25">
        <v>5</v>
      </c>
      <c r="I144" s="28">
        <f>G144*1.05</f>
        <v>12.1065</v>
      </c>
      <c r="J144" s="16">
        <f>F144*G144</f>
        <v>115.3</v>
      </c>
      <c r="K144" s="16">
        <f>F144*I144</f>
        <v>121.065</v>
      </c>
    </row>
    <row r="145" spans="1:11" ht="60" x14ac:dyDescent="0.25">
      <c r="A145" s="13">
        <v>2</v>
      </c>
      <c r="B145" s="21" t="s">
        <v>365</v>
      </c>
      <c r="C145" s="21" t="s">
        <v>366</v>
      </c>
      <c r="D145" s="19" t="s">
        <v>367</v>
      </c>
      <c r="E145" s="13" t="s">
        <v>105</v>
      </c>
      <c r="F145" s="14">
        <v>400</v>
      </c>
      <c r="G145" s="16">
        <v>1.59</v>
      </c>
      <c r="H145" s="16">
        <v>5</v>
      </c>
      <c r="I145" s="28">
        <f t="shared" ref="I145:I146" si="24">G145*1.05</f>
        <v>1.6695000000000002</v>
      </c>
      <c r="J145" s="16">
        <f>F145*G145</f>
        <v>636</v>
      </c>
      <c r="K145" s="16">
        <f t="shared" ref="K145:K146" si="25">F145*I145</f>
        <v>667.80000000000007</v>
      </c>
    </row>
    <row r="146" spans="1:11" ht="72.75" thickBot="1" x14ac:dyDescent="0.3">
      <c r="A146" s="13">
        <v>3</v>
      </c>
      <c r="B146" s="21" t="s">
        <v>368</v>
      </c>
      <c r="C146" s="21" t="s">
        <v>369</v>
      </c>
      <c r="D146" s="19" t="s">
        <v>370</v>
      </c>
      <c r="E146" s="13" t="s">
        <v>297</v>
      </c>
      <c r="F146" s="14">
        <v>50</v>
      </c>
      <c r="G146" s="16">
        <v>26.89</v>
      </c>
      <c r="H146" s="16">
        <v>5</v>
      </c>
      <c r="I146" s="28">
        <f t="shared" si="24"/>
        <v>28.234500000000001</v>
      </c>
      <c r="J146" s="16">
        <f>F146*G146</f>
        <v>1344.5</v>
      </c>
      <c r="K146" s="16">
        <f t="shared" si="25"/>
        <v>1411.7250000000001</v>
      </c>
    </row>
    <row r="147" spans="1:11" ht="15.75" thickBot="1" x14ac:dyDescent="0.3">
      <c r="A147" s="13"/>
      <c r="B147" s="79" t="s">
        <v>371</v>
      </c>
      <c r="C147" s="75"/>
      <c r="D147" s="75"/>
      <c r="E147" s="75"/>
      <c r="F147" s="75"/>
      <c r="G147" s="75"/>
      <c r="H147" s="75"/>
      <c r="I147" s="76"/>
      <c r="J147" s="53">
        <f>SUM(J144:J146)</f>
        <v>2095.8000000000002</v>
      </c>
      <c r="K147" s="53">
        <f>SUM(K144:K146)</f>
        <v>2200.59</v>
      </c>
    </row>
    <row r="149" spans="1:11" x14ac:dyDescent="0.25">
      <c r="A149" s="13"/>
      <c r="B149" s="82" t="s">
        <v>372</v>
      </c>
      <c r="C149" s="78"/>
      <c r="D149" s="21"/>
      <c r="E149" s="13"/>
      <c r="F149" s="14"/>
      <c r="G149" s="15"/>
      <c r="H149" s="16"/>
      <c r="I149" s="28"/>
      <c r="K149" s="29"/>
    </row>
    <row r="150" spans="1:11" ht="61.5" thickBot="1" x14ac:dyDescent="0.3">
      <c r="A150" s="13">
        <v>1</v>
      </c>
      <c r="B150" s="21" t="s">
        <v>373</v>
      </c>
      <c r="C150" s="21" t="s">
        <v>374</v>
      </c>
      <c r="D150" s="31" t="s">
        <v>375</v>
      </c>
      <c r="E150" s="13" t="s">
        <v>105</v>
      </c>
      <c r="F150" s="14">
        <v>1000</v>
      </c>
      <c r="G150" s="15">
        <v>0.59</v>
      </c>
      <c r="H150" s="16">
        <v>5</v>
      </c>
      <c r="I150" s="28">
        <f>G150*1.05</f>
        <v>0.61949999999999994</v>
      </c>
      <c r="J150" s="37">
        <f>F150*G150</f>
        <v>590</v>
      </c>
      <c r="K150" s="37">
        <f>F150*I150</f>
        <v>619.49999999999989</v>
      </c>
    </row>
    <row r="151" spans="1:11" ht="15.75" thickBot="1" x14ac:dyDescent="0.3">
      <c r="A151" s="13"/>
      <c r="B151" s="79" t="s">
        <v>376</v>
      </c>
      <c r="C151" s="75"/>
      <c r="D151" s="75"/>
      <c r="E151" s="75"/>
      <c r="F151" s="75"/>
      <c r="G151" s="75"/>
      <c r="H151" s="75"/>
      <c r="I151" s="76"/>
      <c r="J151" s="68">
        <v>590</v>
      </c>
      <c r="K151" s="53">
        <v>619.5</v>
      </c>
    </row>
    <row r="153" spans="1:11" x14ac:dyDescent="0.25">
      <c r="A153" s="13"/>
      <c r="B153" s="82" t="s">
        <v>377</v>
      </c>
      <c r="C153" s="85"/>
      <c r="D153" s="21"/>
      <c r="E153" s="13"/>
      <c r="F153" s="14"/>
      <c r="G153" s="15"/>
      <c r="H153" s="16"/>
      <c r="I153" s="28"/>
      <c r="J153" s="16"/>
      <c r="K153" s="16"/>
    </row>
    <row r="154" spans="1:11" ht="72" x14ac:dyDescent="0.25">
      <c r="A154" s="13">
        <v>1</v>
      </c>
      <c r="B154" s="21" t="s">
        <v>378</v>
      </c>
      <c r="C154" s="21" t="s">
        <v>379</v>
      </c>
      <c r="D154" s="19" t="s">
        <v>384</v>
      </c>
      <c r="E154" s="13" t="s">
        <v>105</v>
      </c>
      <c r="F154" s="14">
        <v>30</v>
      </c>
      <c r="G154" s="25">
        <v>39.94</v>
      </c>
      <c r="H154" s="25">
        <v>5</v>
      </c>
      <c r="I154" s="28">
        <f>G154*1.05</f>
        <v>41.936999999999998</v>
      </c>
      <c r="J154" s="16">
        <f>F154*G154</f>
        <v>1198.1999999999998</v>
      </c>
      <c r="K154" s="16">
        <f>F154*I154</f>
        <v>1258.1099999999999</v>
      </c>
    </row>
    <row r="155" spans="1:11" ht="96.75" thickBot="1" x14ac:dyDescent="0.3">
      <c r="A155" s="13">
        <v>2</v>
      </c>
      <c r="B155" s="21" t="s">
        <v>380</v>
      </c>
      <c r="C155" s="21" t="s">
        <v>381</v>
      </c>
      <c r="D155" s="19" t="s">
        <v>382</v>
      </c>
      <c r="E155" s="13" t="s">
        <v>16</v>
      </c>
      <c r="F155" s="14">
        <v>20</v>
      </c>
      <c r="G155" s="16">
        <v>16.52</v>
      </c>
      <c r="H155" s="16">
        <v>21</v>
      </c>
      <c r="I155" s="28">
        <f>G155*1.21</f>
        <v>19.9892</v>
      </c>
      <c r="J155" s="16">
        <f>F155*G155</f>
        <v>330.4</v>
      </c>
      <c r="K155" s="16">
        <f>F155*I155</f>
        <v>399.78399999999999</v>
      </c>
    </row>
    <row r="156" spans="1:11" ht="15.75" thickBot="1" x14ac:dyDescent="0.3">
      <c r="A156" s="13"/>
      <c r="B156" s="79" t="s">
        <v>383</v>
      </c>
      <c r="C156" s="75"/>
      <c r="D156" s="75"/>
      <c r="E156" s="75"/>
      <c r="F156" s="75"/>
      <c r="G156" s="75"/>
      <c r="H156" s="75"/>
      <c r="I156" s="76"/>
      <c r="J156" s="52">
        <f>SUM(J154:J155)</f>
        <v>1528.6</v>
      </c>
      <c r="K156" s="53">
        <f>SUM(K154:K155)</f>
        <v>1657.8939999999998</v>
      </c>
    </row>
    <row r="158" spans="1:11" x14ac:dyDescent="0.25">
      <c r="A158" s="13"/>
      <c r="B158" s="82" t="s">
        <v>385</v>
      </c>
      <c r="C158" s="78"/>
      <c r="D158" s="21"/>
      <c r="E158" s="13"/>
      <c r="F158" s="14"/>
      <c r="G158" s="15"/>
      <c r="H158" s="16"/>
      <c r="I158" s="28"/>
      <c r="J158" s="16"/>
      <c r="K158" s="16"/>
    </row>
    <row r="159" spans="1:11" ht="85.5" thickBot="1" x14ac:dyDescent="0.3">
      <c r="A159" s="13">
        <v>1</v>
      </c>
      <c r="B159" s="21" t="s">
        <v>386</v>
      </c>
      <c r="C159" s="21" t="s">
        <v>387</v>
      </c>
      <c r="D159" s="31" t="s">
        <v>389</v>
      </c>
      <c r="E159" s="13" t="s">
        <v>297</v>
      </c>
      <c r="F159" s="14">
        <v>150</v>
      </c>
      <c r="G159" s="16">
        <v>5.5</v>
      </c>
      <c r="H159" s="16">
        <v>5</v>
      </c>
      <c r="I159" s="28">
        <f>G159*1.05</f>
        <v>5.7750000000000004</v>
      </c>
      <c r="J159" s="37">
        <f>F159*G159</f>
        <v>825</v>
      </c>
      <c r="K159" s="37">
        <f>F159*I159</f>
        <v>866.25</v>
      </c>
    </row>
    <row r="160" spans="1:11" ht="15.75" thickBot="1" x14ac:dyDescent="0.3">
      <c r="A160" s="13"/>
      <c r="B160" s="79" t="s">
        <v>388</v>
      </c>
      <c r="C160" s="75"/>
      <c r="D160" s="75"/>
      <c r="E160" s="75"/>
      <c r="F160" s="75"/>
      <c r="G160" s="75"/>
      <c r="H160" s="75"/>
      <c r="I160" s="76"/>
      <c r="J160" s="52">
        <v>825</v>
      </c>
      <c r="K160" s="53">
        <v>866.25</v>
      </c>
    </row>
    <row r="162" spans="1:11" x14ac:dyDescent="0.25">
      <c r="A162" s="13"/>
      <c r="B162" s="82" t="s">
        <v>390</v>
      </c>
      <c r="C162" s="85"/>
      <c r="D162" s="21"/>
      <c r="E162" s="13"/>
      <c r="F162" s="14"/>
      <c r="G162" s="15"/>
      <c r="H162" s="16"/>
      <c r="I162" s="28"/>
      <c r="J162" s="16"/>
      <c r="K162" s="16"/>
    </row>
    <row r="163" spans="1:11" ht="36" x14ac:dyDescent="0.25">
      <c r="A163" s="13">
        <v>1</v>
      </c>
      <c r="B163" s="21" t="s">
        <v>391</v>
      </c>
      <c r="C163" s="21" t="s">
        <v>392</v>
      </c>
      <c r="D163" s="21" t="s">
        <v>393</v>
      </c>
      <c r="E163" s="13" t="s">
        <v>105</v>
      </c>
      <c r="F163" s="14">
        <v>20</v>
      </c>
      <c r="G163" s="16">
        <v>15.52</v>
      </c>
      <c r="H163" s="16">
        <v>21</v>
      </c>
      <c r="I163" s="28">
        <f>G163*1.21</f>
        <v>18.779199999999999</v>
      </c>
      <c r="J163" s="16">
        <f>F163*G163</f>
        <v>310.39999999999998</v>
      </c>
      <c r="K163" s="16">
        <f>F163*I163</f>
        <v>375.584</v>
      </c>
    </row>
    <row r="164" spans="1:11" ht="36" x14ac:dyDescent="0.25">
      <c r="A164" s="13">
        <v>2</v>
      </c>
      <c r="B164" s="21" t="s">
        <v>394</v>
      </c>
      <c r="C164" s="21" t="s">
        <v>395</v>
      </c>
      <c r="D164" s="21" t="s">
        <v>396</v>
      </c>
      <c r="E164" s="13" t="s">
        <v>105</v>
      </c>
      <c r="F164" s="14">
        <v>20</v>
      </c>
      <c r="G164" s="16">
        <v>6.52</v>
      </c>
      <c r="H164" s="16">
        <v>21</v>
      </c>
      <c r="I164" s="28">
        <f t="shared" ref="I164:I166" si="26">G164*1.21</f>
        <v>7.8891999999999989</v>
      </c>
      <c r="J164" s="16">
        <f t="shared" ref="J164:J166" si="27">F164*G164</f>
        <v>130.39999999999998</v>
      </c>
      <c r="K164" s="16">
        <f t="shared" ref="K164:K166" si="28">F164*I164</f>
        <v>157.78399999999999</v>
      </c>
    </row>
    <row r="165" spans="1:11" ht="36" x14ac:dyDescent="0.25">
      <c r="A165" s="13">
        <v>3</v>
      </c>
      <c r="B165" s="21" t="s">
        <v>397</v>
      </c>
      <c r="C165" s="21" t="s">
        <v>398</v>
      </c>
      <c r="D165" s="21" t="s">
        <v>399</v>
      </c>
      <c r="E165" s="13" t="s">
        <v>105</v>
      </c>
      <c r="F165" s="14">
        <v>20</v>
      </c>
      <c r="G165" s="16">
        <v>5.52</v>
      </c>
      <c r="H165" s="16">
        <v>21</v>
      </c>
      <c r="I165" s="28">
        <f t="shared" si="26"/>
        <v>6.6791999999999989</v>
      </c>
      <c r="J165" s="16">
        <f t="shared" si="27"/>
        <v>110.39999999999999</v>
      </c>
      <c r="K165" s="16">
        <f t="shared" si="28"/>
        <v>133.58399999999997</v>
      </c>
    </row>
    <row r="166" spans="1:11" ht="72.75" thickBot="1" x14ac:dyDescent="0.3">
      <c r="A166" s="13">
        <v>4</v>
      </c>
      <c r="B166" s="21" t="s">
        <v>400</v>
      </c>
      <c r="C166" s="21" t="s">
        <v>401</v>
      </c>
      <c r="D166" s="21" t="s">
        <v>402</v>
      </c>
      <c r="E166" s="13" t="s">
        <v>105</v>
      </c>
      <c r="F166" s="14">
        <v>20</v>
      </c>
      <c r="G166" s="25">
        <v>8.16</v>
      </c>
      <c r="H166" s="25">
        <v>21</v>
      </c>
      <c r="I166" s="28">
        <f t="shared" si="26"/>
        <v>9.8735999999999997</v>
      </c>
      <c r="J166" s="16">
        <f t="shared" si="27"/>
        <v>163.19999999999999</v>
      </c>
      <c r="K166" s="16">
        <f t="shared" si="28"/>
        <v>197.47199999999998</v>
      </c>
    </row>
    <row r="167" spans="1:11" ht="15.75" thickBot="1" x14ac:dyDescent="0.3">
      <c r="A167" s="13"/>
      <c r="B167" s="86" t="s">
        <v>403</v>
      </c>
      <c r="C167" s="75"/>
      <c r="D167" s="75"/>
      <c r="E167" s="75"/>
      <c r="F167" s="75"/>
      <c r="G167" s="75"/>
      <c r="H167" s="75"/>
      <c r="I167" s="76"/>
      <c r="J167" s="52">
        <f>SUM(J163:J166)</f>
        <v>714.39999999999986</v>
      </c>
      <c r="K167" s="53">
        <f>SUM(K163:K166)</f>
        <v>864.42399999999986</v>
      </c>
    </row>
    <row r="169" spans="1:11" x14ac:dyDescent="0.25">
      <c r="A169" s="13"/>
      <c r="B169" s="82" t="s">
        <v>404</v>
      </c>
      <c r="C169" s="78"/>
      <c r="D169" s="21"/>
      <c r="E169" s="13"/>
      <c r="F169" s="14"/>
      <c r="G169" s="15"/>
      <c r="H169" s="16"/>
      <c r="I169" s="28"/>
      <c r="J169" s="16"/>
      <c r="K169" s="16"/>
    </row>
    <row r="170" spans="1:11" ht="156" x14ac:dyDescent="0.25">
      <c r="A170" s="13">
        <v>1</v>
      </c>
      <c r="B170" s="21" t="s">
        <v>405</v>
      </c>
      <c r="C170" s="21" t="s">
        <v>406</v>
      </c>
      <c r="D170" s="19" t="s">
        <v>475</v>
      </c>
      <c r="E170" s="13" t="s">
        <v>105</v>
      </c>
      <c r="F170" s="14">
        <v>50</v>
      </c>
      <c r="G170" s="16">
        <v>42</v>
      </c>
      <c r="H170" s="16">
        <v>21</v>
      </c>
      <c r="I170" s="28">
        <f>G170*1.21</f>
        <v>50.82</v>
      </c>
      <c r="J170" s="29">
        <f>F170*G170</f>
        <v>2100</v>
      </c>
      <c r="K170" s="69">
        <f>F170*I170</f>
        <v>2541</v>
      </c>
    </row>
    <row r="171" spans="1:11" ht="120" x14ac:dyDescent="0.25">
      <c r="A171" s="13">
        <v>2</v>
      </c>
      <c r="B171" s="21" t="s">
        <v>407</v>
      </c>
      <c r="C171" s="21" t="s">
        <v>408</v>
      </c>
      <c r="D171" s="19" t="s">
        <v>409</v>
      </c>
      <c r="E171" s="13" t="s">
        <v>105</v>
      </c>
      <c r="F171" s="14">
        <v>20</v>
      </c>
      <c r="G171" s="16">
        <v>42</v>
      </c>
      <c r="H171" s="16">
        <v>21</v>
      </c>
      <c r="I171" s="28">
        <f t="shared" ref="I171:I195" si="29">G171*1.21</f>
        <v>50.82</v>
      </c>
      <c r="J171" s="16">
        <f t="shared" ref="J171:J195" si="30">F171*G171</f>
        <v>840</v>
      </c>
      <c r="K171" s="54">
        <f t="shared" ref="K171:K195" si="31">F171*I171</f>
        <v>1016.4</v>
      </c>
    </row>
    <row r="172" spans="1:11" ht="72" x14ac:dyDescent="0.25">
      <c r="A172" s="13">
        <v>3</v>
      </c>
      <c r="B172" s="21" t="s">
        <v>410</v>
      </c>
      <c r="C172" s="21" t="s">
        <v>411</v>
      </c>
      <c r="D172" s="34" t="s">
        <v>412</v>
      </c>
      <c r="E172" s="13" t="s">
        <v>105</v>
      </c>
      <c r="F172" s="14">
        <v>20</v>
      </c>
      <c r="G172" s="16">
        <v>42</v>
      </c>
      <c r="H172" s="16">
        <v>21</v>
      </c>
      <c r="I172" s="28">
        <f t="shared" si="29"/>
        <v>50.82</v>
      </c>
      <c r="J172" s="16">
        <f t="shared" si="30"/>
        <v>840</v>
      </c>
      <c r="K172" s="54">
        <f t="shared" si="31"/>
        <v>1016.4</v>
      </c>
    </row>
    <row r="173" spans="1:11" ht="168" x14ac:dyDescent="0.25">
      <c r="A173" s="13">
        <v>4</v>
      </c>
      <c r="B173" s="21" t="s">
        <v>413</v>
      </c>
      <c r="C173" s="21" t="s">
        <v>414</v>
      </c>
      <c r="D173" s="19" t="s">
        <v>415</v>
      </c>
      <c r="E173" s="13" t="s">
        <v>105</v>
      </c>
      <c r="F173" s="14">
        <v>30</v>
      </c>
      <c r="G173" s="16">
        <v>34.56</v>
      </c>
      <c r="H173" s="16">
        <v>21</v>
      </c>
      <c r="I173" s="28">
        <f t="shared" si="29"/>
        <v>41.817599999999999</v>
      </c>
      <c r="J173" s="16">
        <f t="shared" si="30"/>
        <v>1036.8000000000002</v>
      </c>
      <c r="K173" s="55">
        <f t="shared" si="31"/>
        <v>1254.528</v>
      </c>
    </row>
    <row r="174" spans="1:11" ht="36" x14ac:dyDescent="0.25">
      <c r="A174" s="13">
        <v>5</v>
      </c>
      <c r="B174" s="21" t="s">
        <v>416</v>
      </c>
      <c r="C174" s="21" t="s">
        <v>417</v>
      </c>
      <c r="D174" s="56" t="s">
        <v>418</v>
      </c>
      <c r="E174" s="13" t="s">
        <v>105</v>
      </c>
      <c r="F174" s="14">
        <v>50</v>
      </c>
      <c r="G174" s="25">
        <v>4</v>
      </c>
      <c r="H174" s="16">
        <v>21</v>
      </c>
      <c r="I174" s="28">
        <f t="shared" si="29"/>
        <v>4.84</v>
      </c>
      <c r="J174" s="16">
        <f t="shared" si="30"/>
        <v>200</v>
      </c>
      <c r="K174" s="54">
        <f t="shared" si="31"/>
        <v>242</v>
      </c>
    </row>
    <row r="175" spans="1:11" ht="132" x14ac:dyDescent="0.25">
      <c r="A175" s="13">
        <v>6</v>
      </c>
      <c r="B175" s="51" t="s">
        <v>416</v>
      </c>
      <c r="C175" s="21" t="s">
        <v>419</v>
      </c>
      <c r="D175" s="19" t="s">
        <v>420</v>
      </c>
      <c r="E175" s="13" t="s">
        <v>105</v>
      </c>
      <c r="F175" s="14">
        <v>20</v>
      </c>
      <c r="G175" s="25">
        <v>25.55</v>
      </c>
      <c r="H175" s="16">
        <v>21</v>
      </c>
      <c r="I175" s="28">
        <f t="shared" si="29"/>
        <v>30.915500000000002</v>
      </c>
      <c r="J175" s="16">
        <f t="shared" si="30"/>
        <v>511</v>
      </c>
      <c r="K175" s="55">
        <f t="shared" si="31"/>
        <v>618.31000000000006</v>
      </c>
    </row>
    <row r="176" spans="1:11" ht="72" x14ac:dyDescent="0.25">
      <c r="A176" s="13">
        <v>7</v>
      </c>
      <c r="B176" s="21" t="s">
        <v>421</v>
      </c>
      <c r="C176" s="21" t="s">
        <v>422</v>
      </c>
      <c r="D176" s="34" t="s">
        <v>476</v>
      </c>
      <c r="E176" s="13" t="s">
        <v>105</v>
      </c>
      <c r="F176" s="14">
        <v>100</v>
      </c>
      <c r="G176" s="16">
        <v>1.65</v>
      </c>
      <c r="H176" s="16">
        <v>21</v>
      </c>
      <c r="I176" s="28">
        <f t="shared" si="29"/>
        <v>1.9964999999999999</v>
      </c>
      <c r="J176" s="16">
        <f t="shared" si="30"/>
        <v>165</v>
      </c>
      <c r="K176" s="55">
        <f t="shared" si="31"/>
        <v>199.65</v>
      </c>
    </row>
    <row r="177" spans="1:11" ht="84" x14ac:dyDescent="0.25">
      <c r="A177" s="13">
        <v>8</v>
      </c>
      <c r="B177" s="21" t="s">
        <v>423</v>
      </c>
      <c r="C177" s="21" t="s">
        <v>424</v>
      </c>
      <c r="D177" s="19" t="s">
        <v>477</v>
      </c>
      <c r="E177" s="13" t="s">
        <v>105</v>
      </c>
      <c r="F177" s="14">
        <v>30</v>
      </c>
      <c r="G177" s="16">
        <v>18</v>
      </c>
      <c r="H177" s="16">
        <v>21</v>
      </c>
      <c r="I177" s="28">
        <f t="shared" si="29"/>
        <v>21.78</v>
      </c>
      <c r="J177" s="16">
        <f t="shared" si="30"/>
        <v>540</v>
      </c>
      <c r="K177" s="54">
        <f t="shared" si="31"/>
        <v>653.40000000000009</v>
      </c>
    </row>
    <row r="178" spans="1:11" ht="36.75" x14ac:dyDescent="0.25">
      <c r="A178" s="13">
        <v>9</v>
      </c>
      <c r="B178" s="21" t="s">
        <v>425</v>
      </c>
      <c r="C178" s="21" t="s">
        <v>426</v>
      </c>
      <c r="D178" s="31" t="s">
        <v>427</v>
      </c>
      <c r="E178" s="13" t="s">
        <v>105</v>
      </c>
      <c r="F178" s="14">
        <v>20</v>
      </c>
      <c r="G178" s="16">
        <v>4</v>
      </c>
      <c r="H178" s="16">
        <v>21</v>
      </c>
      <c r="I178" s="28">
        <f t="shared" si="29"/>
        <v>4.84</v>
      </c>
      <c r="J178" s="16">
        <f t="shared" si="30"/>
        <v>80</v>
      </c>
      <c r="K178" s="54">
        <f t="shared" si="31"/>
        <v>96.8</v>
      </c>
    </row>
    <row r="179" spans="1:11" ht="48" x14ac:dyDescent="0.25">
      <c r="A179" s="13">
        <v>10</v>
      </c>
      <c r="B179" s="21" t="s">
        <v>428</v>
      </c>
      <c r="C179" s="21" t="s">
        <v>429</v>
      </c>
      <c r="D179" s="19" t="s">
        <v>430</v>
      </c>
      <c r="E179" s="13" t="s">
        <v>105</v>
      </c>
      <c r="F179" s="14">
        <v>50</v>
      </c>
      <c r="G179" s="16">
        <v>4.5199999999999996</v>
      </c>
      <c r="H179" s="16">
        <v>21</v>
      </c>
      <c r="I179" s="28">
        <f t="shared" si="29"/>
        <v>5.469199999999999</v>
      </c>
      <c r="J179" s="16">
        <f t="shared" si="30"/>
        <v>225.99999999999997</v>
      </c>
      <c r="K179" s="55">
        <f t="shared" si="31"/>
        <v>273.45999999999992</v>
      </c>
    </row>
    <row r="180" spans="1:11" ht="84" x14ac:dyDescent="0.25">
      <c r="A180" s="13">
        <v>11</v>
      </c>
      <c r="B180" s="21" t="s">
        <v>431</v>
      </c>
      <c r="C180" s="21" t="s">
        <v>432</v>
      </c>
      <c r="D180" s="19" t="s">
        <v>433</v>
      </c>
      <c r="E180" s="13" t="s">
        <v>105</v>
      </c>
      <c r="F180" s="14">
        <v>30</v>
      </c>
      <c r="G180" s="16">
        <v>4.5599999999999996</v>
      </c>
      <c r="H180" s="16">
        <v>21</v>
      </c>
      <c r="I180" s="28">
        <f t="shared" si="29"/>
        <v>5.5175999999999989</v>
      </c>
      <c r="J180" s="16">
        <f t="shared" si="30"/>
        <v>136.79999999999998</v>
      </c>
      <c r="K180" s="55">
        <f t="shared" si="31"/>
        <v>165.52799999999996</v>
      </c>
    </row>
    <row r="181" spans="1:11" ht="132" x14ac:dyDescent="0.25">
      <c r="A181" s="13">
        <v>12</v>
      </c>
      <c r="B181" s="21" t="s">
        <v>431</v>
      </c>
      <c r="C181" s="21" t="s">
        <v>434</v>
      </c>
      <c r="D181" s="19" t="s">
        <v>478</v>
      </c>
      <c r="E181" s="13" t="s">
        <v>105</v>
      </c>
      <c r="F181" s="14">
        <v>30</v>
      </c>
      <c r="G181" s="16">
        <v>35</v>
      </c>
      <c r="H181" s="16">
        <v>21</v>
      </c>
      <c r="I181" s="28">
        <f t="shared" si="29"/>
        <v>42.35</v>
      </c>
      <c r="J181" s="16">
        <f t="shared" si="30"/>
        <v>1050</v>
      </c>
      <c r="K181" s="54">
        <f t="shared" si="31"/>
        <v>1270.5</v>
      </c>
    </row>
    <row r="182" spans="1:11" ht="60" x14ac:dyDescent="0.25">
      <c r="A182" s="13">
        <v>13</v>
      </c>
      <c r="B182" s="21" t="s">
        <v>435</v>
      </c>
      <c r="C182" s="21" t="s">
        <v>436</v>
      </c>
      <c r="D182" s="19" t="s">
        <v>437</v>
      </c>
      <c r="E182" s="13" t="s">
        <v>105</v>
      </c>
      <c r="F182" s="14">
        <v>20</v>
      </c>
      <c r="G182" s="25">
        <v>3.65</v>
      </c>
      <c r="H182" s="16">
        <v>21</v>
      </c>
      <c r="I182" s="28">
        <f t="shared" si="29"/>
        <v>4.4165000000000001</v>
      </c>
      <c r="J182" s="16">
        <f t="shared" si="30"/>
        <v>73</v>
      </c>
      <c r="K182" s="55">
        <f t="shared" si="31"/>
        <v>88.33</v>
      </c>
    </row>
    <row r="183" spans="1:11" ht="72" x14ac:dyDescent="0.25">
      <c r="A183" s="13">
        <v>14</v>
      </c>
      <c r="B183" s="51" t="s">
        <v>438</v>
      </c>
      <c r="C183" s="21" t="s">
        <v>439</v>
      </c>
      <c r="D183" s="19" t="s">
        <v>440</v>
      </c>
      <c r="E183" s="13" t="s">
        <v>105</v>
      </c>
      <c r="F183" s="14">
        <v>30</v>
      </c>
      <c r="G183" s="25">
        <v>4.9000000000000004</v>
      </c>
      <c r="H183" s="16">
        <v>21</v>
      </c>
      <c r="I183" s="28">
        <f t="shared" si="29"/>
        <v>5.9290000000000003</v>
      </c>
      <c r="J183" s="16">
        <f t="shared" si="30"/>
        <v>147</v>
      </c>
      <c r="K183" s="57">
        <f t="shared" si="31"/>
        <v>177.87</v>
      </c>
    </row>
    <row r="184" spans="1:11" ht="48.75" x14ac:dyDescent="0.25">
      <c r="A184" s="13">
        <v>15</v>
      </c>
      <c r="B184" s="21" t="s">
        <v>421</v>
      </c>
      <c r="C184" s="21" t="s">
        <v>441</v>
      </c>
      <c r="D184" s="31" t="s">
        <v>442</v>
      </c>
      <c r="E184" s="13" t="s">
        <v>105</v>
      </c>
      <c r="F184" s="14">
        <v>200</v>
      </c>
      <c r="G184" s="16">
        <v>1.2</v>
      </c>
      <c r="H184" s="16">
        <v>21</v>
      </c>
      <c r="I184" s="28">
        <f t="shared" si="29"/>
        <v>1.452</v>
      </c>
      <c r="J184" s="16">
        <f t="shared" si="30"/>
        <v>240</v>
      </c>
      <c r="K184" s="16">
        <f t="shared" si="31"/>
        <v>290.39999999999998</v>
      </c>
    </row>
    <row r="185" spans="1:11" ht="168" x14ac:dyDescent="0.25">
      <c r="A185" s="13">
        <v>16</v>
      </c>
      <c r="B185" s="21" t="s">
        <v>443</v>
      </c>
      <c r="C185" s="21" t="s">
        <v>444</v>
      </c>
      <c r="D185" s="19" t="s">
        <v>445</v>
      </c>
      <c r="E185" s="13" t="s">
        <v>105</v>
      </c>
      <c r="F185" s="14">
        <v>30</v>
      </c>
      <c r="G185" s="16">
        <v>45</v>
      </c>
      <c r="H185" s="16">
        <v>21</v>
      </c>
      <c r="I185" s="28">
        <f t="shared" si="29"/>
        <v>54.449999999999996</v>
      </c>
      <c r="J185" s="16">
        <f t="shared" si="30"/>
        <v>1350</v>
      </c>
      <c r="K185" s="16">
        <f t="shared" si="31"/>
        <v>1633.4999999999998</v>
      </c>
    </row>
    <row r="186" spans="1:11" ht="36.75" x14ac:dyDescent="0.25">
      <c r="A186" s="13">
        <v>17</v>
      </c>
      <c r="B186" s="21" t="s">
        <v>446</v>
      </c>
      <c r="C186" s="21" t="s">
        <v>447</v>
      </c>
      <c r="D186" s="31" t="s">
        <v>448</v>
      </c>
      <c r="E186" s="13" t="s">
        <v>105</v>
      </c>
      <c r="F186" s="14">
        <v>10</v>
      </c>
      <c r="G186" s="16">
        <v>8</v>
      </c>
      <c r="H186" s="16">
        <v>21</v>
      </c>
      <c r="I186" s="28">
        <f t="shared" si="29"/>
        <v>9.68</v>
      </c>
      <c r="J186" s="16">
        <f t="shared" si="30"/>
        <v>80</v>
      </c>
      <c r="K186" s="16">
        <f t="shared" si="31"/>
        <v>96.8</v>
      </c>
    </row>
    <row r="187" spans="1:11" ht="24.75" x14ac:dyDescent="0.25">
      <c r="A187" s="13">
        <v>18</v>
      </c>
      <c r="B187" s="21" t="s">
        <v>449</v>
      </c>
      <c r="C187" s="21" t="s">
        <v>450</v>
      </c>
      <c r="D187" s="31" t="s">
        <v>451</v>
      </c>
      <c r="E187" s="13" t="s">
        <v>105</v>
      </c>
      <c r="F187" s="14">
        <v>50</v>
      </c>
      <c r="G187" s="16">
        <v>15</v>
      </c>
      <c r="H187" s="16">
        <v>21</v>
      </c>
      <c r="I187" s="28">
        <f t="shared" si="29"/>
        <v>18.149999999999999</v>
      </c>
      <c r="J187" s="16">
        <f t="shared" si="30"/>
        <v>750</v>
      </c>
      <c r="K187" s="16">
        <f t="shared" si="31"/>
        <v>907.49999999999989</v>
      </c>
    </row>
    <row r="188" spans="1:11" ht="216" x14ac:dyDescent="0.25">
      <c r="A188" s="13">
        <v>19</v>
      </c>
      <c r="B188" s="21" t="s">
        <v>452</v>
      </c>
      <c r="C188" s="21" t="s">
        <v>453</v>
      </c>
      <c r="D188" s="34" t="s">
        <v>479</v>
      </c>
      <c r="E188" s="13" t="s">
        <v>105</v>
      </c>
      <c r="F188" s="14">
        <v>50</v>
      </c>
      <c r="G188" s="16">
        <v>205</v>
      </c>
      <c r="H188" s="16">
        <v>21</v>
      </c>
      <c r="I188" s="28">
        <f t="shared" si="29"/>
        <v>248.04999999999998</v>
      </c>
      <c r="J188" s="16">
        <f t="shared" si="30"/>
        <v>10250</v>
      </c>
      <c r="K188" s="16">
        <f t="shared" si="31"/>
        <v>12402.5</v>
      </c>
    </row>
    <row r="189" spans="1:11" ht="168" x14ac:dyDescent="0.25">
      <c r="A189" s="13">
        <v>20</v>
      </c>
      <c r="B189" s="21" t="s">
        <v>454</v>
      </c>
      <c r="C189" s="21" t="s">
        <v>455</v>
      </c>
      <c r="D189" s="19" t="s">
        <v>480</v>
      </c>
      <c r="E189" s="13" t="s">
        <v>105</v>
      </c>
      <c r="F189" s="14">
        <v>30</v>
      </c>
      <c r="G189" s="16">
        <v>85</v>
      </c>
      <c r="H189" s="16">
        <v>21</v>
      </c>
      <c r="I189" s="28">
        <f t="shared" si="29"/>
        <v>102.85</v>
      </c>
      <c r="J189" s="16">
        <f t="shared" si="30"/>
        <v>2550</v>
      </c>
      <c r="K189" s="16">
        <f t="shared" si="31"/>
        <v>3085.5</v>
      </c>
    </row>
    <row r="190" spans="1:11" ht="24.75" x14ac:dyDescent="0.25">
      <c r="A190" s="13">
        <v>21</v>
      </c>
      <c r="B190" s="21" t="s">
        <v>456</v>
      </c>
      <c r="C190" s="21" t="s">
        <v>457</v>
      </c>
      <c r="D190" s="31" t="s">
        <v>458</v>
      </c>
      <c r="E190" s="13" t="s">
        <v>105</v>
      </c>
      <c r="F190" s="14">
        <v>10</v>
      </c>
      <c r="G190" s="16">
        <v>6.81</v>
      </c>
      <c r="H190" s="16">
        <v>21</v>
      </c>
      <c r="I190" s="28">
        <f t="shared" si="29"/>
        <v>8.2401</v>
      </c>
      <c r="J190" s="16">
        <f t="shared" si="30"/>
        <v>68.099999999999994</v>
      </c>
      <c r="K190" s="16">
        <f t="shared" si="31"/>
        <v>82.400999999999996</v>
      </c>
    </row>
    <row r="191" spans="1:11" ht="60" x14ac:dyDescent="0.25">
      <c r="A191" s="13">
        <v>22</v>
      </c>
      <c r="B191" s="21" t="s">
        <v>459</v>
      </c>
      <c r="C191" s="21" t="s">
        <v>460</v>
      </c>
      <c r="D191" s="19" t="s">
        <v>461</v>
      </c>
      <c r="E191" s="13" t="s">
        <v>105</v>
      </c>
      <c r="F191" s="14">
        <v>5</v>
      </c>
      <c r="G191" s="16">
        <v>7.45</v>
      </c>
      <c r="H191" s="16">
        <v>21</v>
      </c>
      <c r="I191" s="28">
        <f t="shared" si="29"/>
        <v>9.0145</v>
      </c>
      <c r="J191" s="16">
        <f t="shared" si="30"/>
        <v>37.25</v>
      </c>
      <c r="K191" s="16">
        <f t="shared" si="31"/>
        <v>45.072499999999998</v>
      </c>
    </row>
    <row r="192" spans="1:11" ht="96" x14ac:dyDescent="0.25">
      <c r="A192" s="13">
        <v>23</v>
      </c>
      <c r="B192" s="21" t="s">
        <v>462</v>
      </c>
      <c r="C192" s="21" t="s">
        <v>463</v>
      </c>
      <c r="D192" s="19" t="s">
        <v>464</v>
      </c>
      <c r="E192" s="13" t="s">
        <v>105</v>
      </c>
      <c r="F192" s="14">
        <v>30</v>
      </c>
      <c r="G192" s="25">
        <v>6.27</v>
      </c>
      <c r="H192" s="25">
        <v>21</v>
      </c>
      <c r="I192" s="28">
        <f t="shared" si="29"/>
        <v>7.5866999999999996</v>
      </c>
      <c r="J192" s="16">
        <f t="shared" si="30"/>
        <v>188.1</v>
      </c>
      <c r="K192" s="16">
        <f t="shared" si="31"/>
        <v>227.601</v>
      </c>
    </row>
    <row r="193" spans="1:11" ht="36.75" x14ac:dyDescent="0.25">
      <c r="A193" s="13">
        <v>24</v>
      </c>
      <c r="B193" s="51" t="s">
        <v>465</v>
      </c>
      <c r="C193" s="21" t="s">
        <v>466</v>
      </c>
      <c r="D193" s="31" t="s">
        <v>467</v>
      </c>
      <c r="E193" s="13" t="s">
        <v>105</v>
      </c>
      <c r="F193" s="14">
        <v>4</v>
      </c>
      <c r="G193" s="25">
        <v>19.48</v>
      </c>
      <c r="H193" s="25">
        <v>21</v>
      </c>
      <c r="I193" s="28">
        <f t="shared" si="29"/>
        <v>23.570799999999998</v>
      </c>
      <c r="J193" s="16">
        <f t="shared" si="30"/>
        <v>77.92</v>
      </c>
      <c r="K193" s="16">
        <f t="shared" si="31"/>
        <v>94.283199999999994</v>
      </c>
    </row>
    <row r="194" spans="1:11" ht="96" x14ac:dyDescent="0.25">
      <c r="A194" s="13">
        <v>25</v>
      </c>
      <c r="B194" s="21" t="s">
        <v>468</v>
      </c>
      <c r="C194" s="21" t="s">
        <v>469</v>
      </c>
      <c r="D194" s="56" t="s">
        <v>470</v>
      </c>
      <c r="E194" s="13" t="s">
        <v>105</v>
      </c>
      <c r="F194" s="14">
        <v>20</v>
      </c>
      <c r="G194" s="16">
        <v>24</v>
      </c>
      <c r="H194" s="16">
        <v>21</v>
      </c>
      <c r="I194" s="28">
        <f t="shared" si="29"/>
        <v>29.04</v>
      </c>
      <c r="J194" s="16">
        <f t="shared" si="30"/>
        <v>480</v>
      </c>
      <c r="K194" s="16">
        <f t="shared" si="31"/>
        <v>580.79999999999995</v>
      </c>
    </row>
    <row r="195" spans="1:11" ht="24.75" thickBot="1" x14ac:dyDescent="0.3">
      <c r="A195" s="13">
        <v>26</v>
      </c>
      <c r="B195" s="21" t="s">
        <v>471</v>
      </c>
      <c r="C195" s="21" t="s">
        <v>472</v>
      </c>
      <c r="D195" s="56" t="s">
        <v>473</v>
      </c>
      <c r="E195" s="13" t="s">
        <v>105</v>
      </c>
      <c r="F195" s="14">
        <v>50</v>
      </c>
      <c r="G195" s="16">
        <v>16.850000000000001</v>
      </c>
      <c r="H195" s="16">
        <v>21</v>
      </c>
      <c r="I195" s="28">
        <f t="shared" si="29"/>
        <v>20.388500000000001</v>
      </c>
      <c r="J195" s="37">
        <f t="shared" si="30"/>
        <v>842.50000000000011</v>
      </c>
      <c r="K195" s="37">
        <f t="shared" si="31"/>
        <v>1019.4250000000001</v>
      </c>
    </row>
    <row r="196" spans="1:11" ht="15.75" thickBot="1" x14ac:dyDescent="0.3">
      <c r="A196" s="13"/>
      <c r="B196" s="79" t="s">
        <v>474</v>
      </c>
      <c r="C196" s="75"/>
      <c r="D196" s="75"/>
      <c r="E196" s="75"/>
      <c r="F196" s="75"/>
      <c r="G196" s="75"/>
      <c r="H196" s="75"/>
      <c r="I196" s="76"/>
      <c r="J196" s="52">
        <f>SUM(J170:J195)</f>
        <v>24859.469999999994</v>
      </c>
      <c r="K196" s="53">
        <f>SUM(K170:K195)</f>
        <v>30079.958699999999</v>
      </c>
    </row>
    <row r="198" spans="1:11" x14ac:dyDescent="0.25">
      <c r="A198" s="13"/>
      <c r="B198" s="77" t="s">
        <v>481</v>
      </c>
      <c r="C198" s="85"/>
      <c r="D198" s="21"/>
      <c r="E198" s="13"/>
      <c r="F198" s="14"/>
      <c r="G198" s="15"/>
      <c r="H198" s="16"/>
      <c r="I198" s="28"/>
      <c r="J198" s="16"/>
      <c r="K198" s="16"/>
    </row>
    <row r="199" spans="1:11" ht="120.75" x14ac:dyDescent="0.25">
      <c r="A199" s="13">
        <v>1</v>
      </c>
      <c r="B199" s="21" t="s">
        <v>482</v>
      </c>
      <c r="C199" s="21" t="s">
        <v>483</v>
      </c>
      <c r="D199" s="31" t="s">
        <v>489</v>
      </c>
      <c r="E199" s="13" t="s">
        <v>96</v>
      </c>
      <c r="F199" s="14">
        <v>5</v>
      </c>
      <c r="G199" s="15">
        <v>224.65</v>
      </c>
      <c r="H199" s="16">
        <v>21</v>
      </c>
      <c r="I199" s="28">
        <f>G199*1.21</f>
        <v>271.82650000000001</v>
      </c>
      <c r="J199" s="16">
        <f>G199*F199</f>
        <v>1123.25</v>
      </c>
      <c r="K199" s="16">
        <f>F199*I199</f>
        <v>1359.1325000000002</v>
      </c>
    </row>
    <row r="200" spans="1:11" ht="36.75" x14ac:dyDescent="0.25">
      <c r="A200" s="13">
        <v>2</v>
      </c>
      <c r="B200" s="21" t="s">
        <v>484</v>
      </c>
      <c r="C200" s="21" t="s">
        <v>485</v>
      </c>
      <c r="D200" s="31" t="s">
        <v>490</v>
      </c>
      <c r="E200" s="13" t="s">
        <v>16</v>
      </c>
      <c r="F200" s="14">
        <v>20</v>
      </c>
      <c r="G200" s="15">
        <v>9.11</v>
      </c>
      <c r="H200" s="16">
        <v>5</v>
      </c>
      <c r="I200" s="28">
        <f>G200*1.05</f>
        <v>9.5655000000000001</v>
      </c>
      <c r="J200" s="16">
        <f t="shared" ref="J200:J201" si="32">G200*F200</f>
        <v>182.2</v>
      </c>
      <c r="K200" s="16">
        <f t="shared" ref="K200:K201" si="33">F200*I200</f>
        <v>191.31</v>
      </c>
    </row>
    <row r="201" spans="1:11" ht="49.5" thickBot="1" x14ac:dyDescent="0.3">
      <c r="A201" s="13">
        <v>3</v>
      </c>
      <c r="B201" s="21" t="s">
        <v>486</v>
      </c>
      <c r="C201" s="21" t="s">
        <v>487</v>
      </c>
      <c r="D201" s="31" t="s">
        <v>491</v>
      </c>
      <c r="E201" s="13" t="s">
        <v>105</v>
      </c>
      <c r="F201" s="14">
        <v>100</v>
      </c>
      <c r="G201" s="15">
        <v>10.25</v>
      </c>
      <c r="H201" s="16">
        <v>21</v>
      </c>
      <c r="I201" s="28">
        <f>G201*1.21</f>
        <v>12.4025</v>
      </c>
      <c r="J201" s="16">
        <f t="shared" si="32"/>
        <v>1025</v>
      </c>
      <c r="K201" s="16">
        <f t="shared" si="33"/>
        <v>1240.25</v>
      </c>
    </row>
    <row r="202" spans="1:11" ht="15.75" thickBot="1" x14ac:dyDescent="0.3">
      <c r="A202" s="13"/>
      <c r="B202" s="79" t="s">
        <v>488</v>
      </c>
      <c r="C202" s="75"/>
      <c r="D202" s="75"/>
      <c r="E202" s="75"/>
      <c r="F202" s="75"/>
      <c r="G202" s="75"/>
      <c r="H202" s="75"/>
      <c r="I202" s="76"/>
      <c r="J202" s="52">
        <f>SUM(J199:J201)</f>
        <v>2330.4499999999998</v>
      </c>
      <c r="K202" s="53">
        <f>SUM(K199:K201)</f>
        <v>2790.6925000000001</v>
      </c>
    </row>
    <row r="204" spans="1:11" x14ac:dyDescent="0.25">
      <c r="A204" s="13"/>
      <c r="B204" s="82" t="s">
        <v>492</v>
      </c>
      <c r="C204" s="78"/>
      <c r="D204" s="21"/>
      <c r="E204" s="13"/>
      <c r="F204" s="14"/>
      <c r="G204" s="15"/>
      <c r="H204" s="16"/>
      <c r="I204" s="28"/>
      <c r="J204" s="16"/>
      <c r="K204" s="16"/>
    </row>
    <row r="205" spans="1:11" ht="84" x14ac:dyDescent="0.25">
      <c r="A205" s="13">
        <v>1</v>
      </c>
      <c r="B205" s="21" t="s">
        <v>493</v>
      </c>
      <c r="C205" s="21" t="s">
        <v>494</v>
      </c>
      <c r="D205" s="21" t="s">
        <v>495</v>
      </c>
      <c r="E205" s="13" t="s">
        <v>49</v>
      </c>
      <c r="F205" s="14">
        <v>10</v>
      </c>
      <c r="G205" s="15">
        <v>56</v>
      </c>
      <c r="H205" s="16">
        <v>5</v>
      </c>
      <c r="I205" s="25">
        <f>G205*1.05</f>
        <v>58.800000000000004</v>
      </c>
      <c r="J205" s="37">
        <f>F205*G205</f>
        <v>560</v>
      </c>
      <c r="K205" s="37">
        <f>F205*I205</f>
        <v>588</v>
      </c>
    </row>
    <row r="206" spans="1:11" x14ac:dyDescent="0.25">
      <c r="A206" s="13"/>
      <c r="B206" s="79" t="s">
        <v>496</v>
      </c>
      <c r="C206" s="75"/>
      <c r="D206" s="75"/>
      <c r="E206" s="75"/>
      <c r="F206" s="75"/>
      <c r="G206" s="75"/>
      <c r="H206" s="75"/>
      <c r="I206" s="75"/>
      <c r="J206" s="70">
        <v>511</v>
      </c>
      <c r="K206" s="16">
        <v>536.54999999999995</v>
      </c>
    </row>
    <row r="207" spans="1:11" x14ac:dyDescent="0.25">
      <c r="A207" s="13"/>
      <c r="B207" s="82" t="s">
        <v>497</v>
      </c>
      <c r="C207" s="78"/>
      <c r="D207" s="21"/>
      <c r="E207" s="13"/>
      <c r="F207" s="14"/>
      <c r="G207" s="15"/>
      <c r="H207" s="16"/>
      <c r="I207" s="28"/>
      <c r="J207" s="29"/>
      <c r="K207" s="29"/>
    </row>
    <row r="208" spans="1:11" ht="120" x14ac:dyDescent="0.25">
      <c r="A208" s="13">
        <v>1</v>
      </c>
      <c r="B208" s="21" t="s">
        <v>498</v>
      </c>
      <c r="C208" s="21" t="s">
        <v>499</v>
      </c>
      <c r="D208" s="21" t="s">
        <v>500</v>
      </c>
      <c r="E208" s="13" t="s">
        <v>501</v>
      </c>
      <c r="F208" s="14">
        <v>30</v>
      </c>
      <c r="G208" s="15">
        <v>4.8</v>
      </c>
      <c r="H208" s="16">
        <v>21</v>
      </c>
      <c r="I208" s="28">
        <f>G208*1.21</f>
        <v>5.8079999999999998</v>
      </c>
      <c r="J208" s="37">
        <f>F208*G208</f>
        <v>144</v>
      </c>
      <c r="K208" s="37">
        <f>F208*I208</f>
        <v>174.24</v>
      </c>
    </row>
    <row r="209" spans="1:11" x14ac:dyDescent="0.25">
      <c r="A209" s="13"/>
      <c r="B209" s="79" t="s">
        <v>502</v>
      </c>
      <c r="C209" s="75"/>
      <c r="D209" s="75"/>
      <c r="E209" s="75"/>
      <c r="F209" s="75"/>
      <c r="G209" s="75"/>
      <c r="H209" s="75"/>
      <c r="I209" s="75"/>
      <c r="J209" s="70">
        <v>144</v>
      </c>
      <c r="K209" s="16">
        <v>174.24</v>
      </c>
    </row>
  </sheetData>
  <mergeCells count="38">
    <mergeCell ref="B209:I209"/>
    <mergeCell ref="B196:I196"/>
    <mergeCell ref="B198:C198"/>
    <mergeCell ref="B202:I202"/>
    <mergeCell ref="B204:C204"/>
    <mergeCell ref="B206:I206"/>
    <mergeCell ref="B207:C207"/>
    <mergeCell ref="B169:C169"/>
    <mergeCell ref="B141:I141"/>
    <mergeCell ref="B143:C143"/>
    <mergeCell ref="B147:I147"/>
    <mergeCell ref="B149:C149"/>
    <mergeCell ref="B151:I151"/>
    <mergeCell ref="B153:C153"/>
    <mergeCell ref="B156:I156"/>
    <mergeCell ref="B158:C158"/>
    <mergeCell ref="B160:I160"/>
    <mergeCell ref="B162:C162"/>
    <mergeCell ref="B167:I167"/>
    <mergeCell ref="B38:C38"/>
    <mergeCell ref="B132:C132"/>
    <mergeCell ref="B42:I42"/>
    <mergeCell ref="B44:C44"/>
    <mergeCell ref="B69:I69"/>
    <mergeCell ref="B71:C71"/>
    <mergeCell ref="B73:I73"/>
    <mergeCell ref="B75:C75"/>
    <mergeCell ref="B108:I108"/>
    <mergeCell ref="B110:C110"/>
    <mergeCell ref="B113:I113"/>
    <mergeCell ref="B115:C115"/>
    <mergeCell ref="B130:I130"/>
    <mergeCell ref="E1:K2"/>
    <mergeCell ref="B6:C6"/>
    <mergeCell ref="B28:I28"/>
    <mergeCell ref="B30:C30"/>
    <mergeCell ref="B36:I36"/>
    <mergeCell ref="B3:J3"/>
  </mergeCells>
  <conditionalFormatting sqref="B4:B13 B15:B28">
    <cfRule type="duplicateValues" dxfId="16" priority="17"/>
  </conditionalFormatting>
  <conditionalFormatting sqref="B30:B36">
    <cfRule type="duplicateValues" dxfId="15" priority="16"/>
  </conditionalFormatting>
  <conditionalFormatting sqref="B38:B42">
    <cfRule type="duplicateValues" dxfId="14" priority="15"/>
  </conditionalFormatting>
  <conditionalFormatting sqref="B44:B50 B52:B57 B59:B69">
    <cfRule type="duplicateValues" dxfId="13" priority="14"/>
  </conditionalFormatting>
  <conditionalFormatting sqref="B71">
    <cfRule type="duplicateValues" dxfId="12" priority="13"/>
  </conditionalFormatting>
  <conditionalFormatting sqref="B78:B86 B89:B90 B97:B100 B103:B108">
    <cfRule type="duplicateValues" dxfId="11" priority="12"/>
  </conditionalFormatting>
  <conditionalFormatting sqref="B110:B113">
    <cfRule type="duplicateValues" dxfId="10" priority="11"/>
  </conditionalFormatting>
  <conditionalFormatting sqref="B115:B130">
    <cfRule type="duplicateValues" dxfId="9" priority="10"/>
  </conditionalFormatting>
  <conditionalFormatting sqref="B132:B141">
    <cfRule type="duplicateValues" dxfId="8" priority="9"/>
  </conditionalFormatting>
  <conditionalFormatting sqref="B143:B147">
    <cfRule type="duplicateValues" dxfId="7" priority="8"/>
  </conditionalFormatting>
  <conditionalFormatting sqref="B149:B151">
    <cfRule type="duplicateValues" dxfId="6" priority="7"/>
  </conditionalFormatting>
  <conditionalFormatting sqref="B153:B156">
    <cfRule type="duplicateValues" dxfId="5" priority="6"/>
  </conditionalFormatting>
  <conditionalFormatting sqref="B158:B160">
    <cfRule type="duplicateValues" dxfId="4" priority="5"/>
  </conditionalFormatting>
  <conditionalFormatting sqref="B162:B167">
    <cfRule type="duplicateValues" dxfId="3" priority="4"/>
  </conditionalFormatting>
  <conditionalFormatting sqref="B169:B173 B177:B179 B182:B184 B186:B196">
    <cfRule type="duplicateValues" dxfId="2" priority="3"/>
  </conditionalFormatting>
  <conditionalFormatting sqref="B198:B202">
    <cfRule type="duplicateValues" dxfId="1" priority="2"/>
  </conditionalFormatting>
  <conditionalFormatting sqref="B204:B209">
    <cfRule type="duplicateValues" dxfId="0" priority="1"/>
  </conditionalFormatting>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Daiva</dc:creator>
  <cp:lastModifiedBy>VRCP</cp:lastModifiedBy>
  <cp:lastPrinted>2023-07-17T06:08:51Z</cp:lastPrinted>
  <dcterms:created xsi:type="dcterms:W3CDTF">2023-07-04T13:23:19Z</dcterms:created>
  <dcterms:modified xsi:type="dcterms:W3CDTF">2023-07-17T06:16:01Z</dcterms:modified>
</cp:coreProperties>
</file>