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diamedicalt.sharepoint.com/sites/Diamedica-Baze/Shared Documents/Baze/Konkursai/2023 metai/LSMU Kauno ligonine_675581/Dokumentai pasiulymui/"/>
    </mc:Choice>
  </mc:AlternateContent>
  <xr:revisionPtr revIDLastSave="41" documentId="8_{78037A1C-27B4-49E4-B8F1-FF6BB16642D2}" xr6:coauthVersionLast="47" xr6:coauthVersionMax="47" xr10:uidLastSave="{ABD77239-D236-4323-92D2-82DD6BE6A509}"/>
  <bookViews>
    <workbookView xWindow="2868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3" i="1"/>
  <c r="F39" i="1" s="1"/>
  <c r="F40" i="1" s="1"/>
  <c r="F41" i="1" s="1"/>
  <c r="G21" i="1"/>
  <c r="G39" i="1" l="1"/>
</calcChain>
</file>

<file path=xl/sharedStrings.xml><?xml version="1.0" encoding="utf-8"?>
<sst xmlns="http://schemas.openxmlformats.org/spreadsheetml/2006/main" count="112" uniqueCount="103">
  <si>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</si>
  <si>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</si>
  <si>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</si>
  <si>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</si>
  <si>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</si>
  <si>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</si>
  <si>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</si>
  <si>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</si>
  <si>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</si>
  <si>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</si>
  <si>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</si>
  <si>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</si>
  <si>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</si>
  <si>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</si>
  <si>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</si>
  <si>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</si>
  <si>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</si>
  <si>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</si>
  <si>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</si>
  <si>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</si>
  <si>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</si>
  <si>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</si>
  <si>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</si>
  <si>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</si>
  <si>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</si>
  <si>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</si>
  <si>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</si>
  <si>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</si>
  <si>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</si>
  <si>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</si>
  <si>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</si>
  <si>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gamintojas, kodas</t>
  </si>
  <si>
    <t>Siūlomos prekės parametrai</t>
  </si>
  <si>
    <t>1.1.</t>
  </si>
  <si>
    <t>Reagentai SARS CoV 2 /Flu/RSV tyrimams atlikti </t>
  </si>
  <si>
    <t>vnt.</t>
  </si>
  <si>
    <t>1.1.1.</t>
  </si>
  <si>
    <t>Reagentai SARS CoV 2 /Flu/RSV tyrimams atlikti vienoje kasetėje</t>
  </si>
  <si>
    <t>1.1.2.</t>
  </si>
  <si>
    <t>Kasetė adaptuota analizatoriui GeneXpert IV-3 </t>
  </si>
  <si>
    <t>1.1.3.</t>
  </si>
  <si>
    <t>Tyrimo atlikimo laikas ne daugiau 40 min.</t>
  </si>
  <si>
    <t>1.1.4.</t>
  </si>
  <si>
    <t>Mėginys: nosiaryklės, nosies tepinėlis, nosies nuoplovos/ aspiratas</t>
  </si>
  <si>
    <t>1.1.5.</t>
  </si>
  <si>
    <t>Nereikalingos jokios papildomos medžiagos, kontrolė ir kalibratoriai sukomplektuoti tyrimų kasetėje.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</si>
  <si>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</si>
  <si>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</si>
  <si>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</si>
  <si>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</si>
  <si>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</si>
  <si>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</si>
  <si>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</si>
  <si>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</si>
  <si>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</si>
  <si>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</si>
  <si>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</si>
  <si>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</si>
  <si>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</si>
  <si>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</si>
  <si>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</si>
  <si>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</si>
  <si>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</si>
  <si>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</si>
  <si>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</si>
  <si>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</si>
  <si>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</si>
  <si>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</si>
  <si>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</si>
  <si>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</si>
  <si>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8204 2023-06-14 13:22:41</t>
  </si>
  <si>
    <t>REAGENTAI SARS COV 2/FLU/RSV TYRIMAMS ATLIKTI GENEXPERT IV-3 SISTEMA</t>
  </si>
  <si>
    <t>Cepheid (JAV), XP3COV2/FLU/RSV-10</t>
  </si>
  <si>
    <t>Tyrimai Xpert kasetesė darbui su GeneXpert IV-3 sistema</t>
  </si>
  <si>
    <t>Kasetės ir analizatorius yra Cepheid gamintojo</t>
  </si>
  <si>
    <t>Reakcijos laikas 36 min.</t>
  </si>
  <si>
    <t>Nosiaryklės, nosies tepinėlis, nosies nuoplovos/aspiratas</t>
  </si>
  <si>
    <t>Visi reagentai, kontrolės ir kalibratoriai yra integruoti toje pačioje kasetėje</t>
  </si>
  <si>
    <t>Didžioji Riešė</t>
  </si>
  <si>
    <t>UAB „DIAMEDICA“</t>
  </si>
  <si>
    <t>Vanaginės g. 37A, 14261 Didžioji Riešė</t>
  </si>
  <si>
    <t>LT117681515</t>
  </si>
  <si>
    <t>Luminor Bank AB
Banko kodas: 21400
Atsisk. sąsk.: LT492140030002131892</t>
  </si>
  <si>
    <t>Viešųjų pirkimų specialistė Lina Alesienė</t>
  </si>
  <si>
    <t xml:space="preserve">8 679 50 237, konkursai@diamedica.lt </t>
  </si>
  <si>
    <t>Generalinis direktorius Stasys Križanauskas</t>
  </si>
  <si>
    <t xml:space="preserve">Generalinis direktorius Stasys Križanauskas
8 699 93 258
stasys@diamedica.lt </t>
  </si>
  <si>
    <t>Valdyba, Jaan Saluvere
Valdyba, Stasys Križanauskas</t>
  </si>
  <si>
    <t>1.</t>
  </si>
  <si>
    <t>Įgaliojimas pasirašyti pasiūlymą</t>
  </si>
  <si>
    <t>Ne</t>
  </si>
  <si>
    <t>2.</t>
  </si>
  <si>
    <t>EBVPD</t>
  </si>
  <si>
    <t>3.</t>
  </si>
  <si>
    <t>Gamintojo įgaliojimas</t>
  </si>
  <si>
    <t>4.</t>
  </si>
  <si>
    <t>Metodika</t>
  </si>
  <si>
    <t>5.</t>
  </si>
  <si>
    <t>Saugos duomenų lapai</t>
  </si>
  <si>
    <t>6.</t>
  </si>
  <si>
    <t>Sertifikatai</t>
  </si>
  <si>
    <t>Viešųjų pirkimų specialistė</t>
  </si>
  <si>
    <t>Lina Alesienė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</si>
</sst>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5" borderId="21" xfId="0" applyFont="1" applyFill="1" applyBorder="1" applyAlignment="1" applyProtection="1">
      <alignment wrapText="1" shrinkToFit="1"/>
      <protection locked="0"/>
    </xf>
    <xf numFmtId="0" fontId="1" fillId="2" borderId="0" xfId="0" applyFont="1" applyFill="1" applyAlignment="1">
      <alignment wrapText="1" shrinkToFit="1"/>
    </xf>
    <xf numFmtId="0" fontId="1" fillId="4" borderId="0" xfId="0" applyFont="1" applyFill="1" applyAlignment="1">
      <alignment wrapText="1" shrinkToFit="1"/>
    </xf>
    <xf numFmtId="0" fontId="1" fillId="2" borderId="1" xfId="0" applyFont="1" applyFill="1" applyBorder="1" applyAlignment="1">
      <alignment vertical="center" wrapText="1"/>
    </xf>
    <xf numFmtId="0" fontId="0" fillId="0" borderId="13" xfId="0" applyBorder="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xf>
    <xf numFmtId="0" fontId="0" fillId="0" borderId="20"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1" xfId="0" applyFont="1" applyFill="1" applyBorder="1" applyAlignment="1">
      <alignment vertical="center" wrapText="1"/>
    </xf>
    <xf numFmtId="0" fontId="0" fillId="0" borderId="21"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0"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4"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2" fillId="2" borderId="0" xfId="0" applyFont="1" applyFill="1" applyAlignment="1">
      <alignment horizontal="lef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0" xfId="0" applyFont="1" applyFill="1" applyAlignment="1">
      <alignment horizontal="left" vertical="top" wrapText="1"/>
    </xf>
    <xf numFmtId="14" fontId="1"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workbookViewId="0">
      <selection activeCell="C20" sqref="C20:F20"/>
    </sheetView>
  </sheetViews>
  <sheetFormatPr defaultColWidth="10.8984375" defaultRowHeight="14.4" x14ac:dyDescent="0.3"/>
  <cols>
    <col min="1" max="1" width="9.09765625" style="1" customWidth="1"/>
    <col min="2" max="2" width="78" style="1" customWidth="1"/>
    <col min="3" max="3" width="12.59765625" style="1" customWidth="1"/>
    <col min="4" max="4" width="12.5" style="1" customWidth="1"/>
    <col min="5" max="5" width="14" style="1" customWidth="1"/>
    <col min="6" max="6" width="13.0976562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71</v>
      </c>
      <c r="B4" s="2"/>
    </row>
    <row r="5" spans="1:6" x14ac:dyDescent="0.3">
      <c r="A5" s="2"/>
      <c r="B5" s="2"/>
    </row>
    <row r="6" spans="1:6" x14ac:dyDescent="0.3">
      <c r="A6" s="1" t="s">
        <v>1</v>
      </c>
      <c r="B6" s="12" t="s">
        <v>2</v>
      </c>
    </row>
    <row r="7" spans="1:6" x14ac:dyDescent="0.3">
      <c r="B7" s="2"/>
    </row>
    <row r="8" spans="1:6" x14ac:dyDescent="0.3">
      <c r="A8" s="4" t="s">
        <v>3</v>
      </c>
      <c r="B8" s="69">
        <v>45082</v>
      </c>
    </row>
    <row r="9" spans="1:6" x14ac:dyDescent="0.3">
      <c r="A9" s="4" t="s">
        <v>4</v>
      </c>
      <c r="B9" s="13"/>
    </row>
    <row r="10" spans="1:6" x14ac:dyDescent="0.3">
      <c r="A10" s="4" t="s">
        <v>5</v>
      </c>
      <c r="B10" s="13" t="s">
        <v>78</v>
      </c>
    </row>
    <row r="12" spans="1:6" ht="15.6" x14ac:dyDescent="0.3">
      <c r="A12" s="26" t="s">
        <v>6</v>
      </c>
      <c r="B12" s="27"/>
      <c r="C12" s="28" t="s">
        <v>79</v>
      </c>
      <c r="D12" s="29"/>
      <c r="E12" s="29"/>
      <c r="F12" s="30"/>
    </row>
    <row r="13" spans="1:6" ht="15.9" customHeight="1" x14ac:dyDescent="0.3">
      <c r="A13" s="31" t="s">
        <v>7</v>
      </c>
      <c r="B13" s="32"/>
      <c r="C13" s="28">
        <v>111768155</v>
      </c>
      <c r="D13" s="29"/>
      <c r="E13" s="29"/>
      <c r="F13" s="30"/>
    </row>
    <row r="14" spans="1:6" ht="15.9" customHeight="1" x14ac:dyDescent="0.3">
      <c r="A14" s="31" t="s">
        <v>8</v>
      </c>
      <c r="B14" s="32"/>
      <c r="C14" s="28" t="s">
        <v>80</v>
      </c>
      <c r="D14" s="29"/>
      <c r="E14" s="29"/>
      <c r="F14" s="30"/>
    </row>
    <row r="15" spans="1:6" ht="15.9" customHeight="1" x14ac:dyDescent="0.3">
      <c r="A15" s="26" t="s">
        <v>9</v>
      </c>
      <c r="B15" s="27"/>
      <c r="C15" s="28" t="s">
        <v>81</v>
      </c>
      <c r="D15" s="29"/>
      <c r="E15" s="29"/>
      <c r="F15" s="30"/>
    </row>
    <row r="16" spans="1:6" ht="63" customHeight="1" x14ac:dyDescent="0.3">
      <c r="A16" s="33" t="s">
        <v>10</v>
      </c>
      <c r="B16" s="32"/>
      <c r="C16" s="28" t="s">
        <v>82</v>
      </c>
      <c r="D16" s="29"/>
      <c r="E16" s="29"/>
      <c r="F16" s="30"/>
    </row>
    <row r="17" spans="1:8" ht="15.9" customHeight="1" x14ac:dyDescent="0.3">
      <c r="A17" s="26" t="s">
        <v>11</v>
      </c>
      <c r="B17" s="27"/>
      <c r="C17" s="28" t="s">
        <v>83</v>
      </c>
      <c r="D17" s="29"/>
      <c r="E17" s="29"/>
      <c r="F17" s="30"/>
    </row>
    <row r="18" spans="1:8" ht="15.9" customHeight="1" x14ac:dyDescent="0.3">
      <c r="A18" s="26" t="s">
        <v>12</v>
      </c>
      <c r="B18" s="27"/>
      <c r="C18" s="28" t="s">
        <v>84</v>
      </c>
      <c r="D18" s="29"/>
      <c r="E18" s="29"/>
      <c r="F18" s="30"/>
    </row>
    <row r="19" spans="1:8" ht="48" customHeight="1" x14ac:dyDescent="0.3">
      <c r="A19" s="26" t="s">
        <v>13</v>
      </c>
      <c r="B19" s="27"/>
      <c r="C19" s="28" t="s">
        <v>85</v>
      </c>
      <c r="D19" s="29"/>
      <c r="E19" s="29"/>
      <c r="F19" s="30"/>
    </row>
    <row r="20" spans="1:8" ht="54.9" customHeight="1" x14ac:dyDescent="0.3">
      <c r="A20" s="26" t="s">
        <v>14</v>
      </c>
      <c r="B20" s="27"/>
      <c r="C20" s="28" t="s">
        <v>86</v>
      </c>
      <c r="D20" s="29"/>
      <c r="E20" s="29"/>
      <c r="F20" s="30"/>
    </row>
    <row r="21" spans="1:8" ht="71.099999999999994" customHeight="1" x14ac:dyDescent="0.3">
      <c r="A21" s="36" t="s">
        <v>15</v>
      </c>
      <c r="B21" s="37"/>
      <c r="C21" s="38" t="s">
        <v>87</v>
      </c>
      <c r="D21" s="39"/>
      <c r="E21" s="39"/>
      <c r="F21" s="39"/>
      <c r="G21" s="14" t="str">
        <f>IF((SUMPRODUCT(--(C21=""))&gt;0), "Privaloma užpildyti, kai taikomi pašalinimo pagrindai", "")</f>
        <v/>
      </c>
    </row>
    <row r="22" spans="1:8" ht="18" customHeight="1" x14ac:dyDescent="0.3">
      <c r="A22" s="5"/>
      <c r="B22" s="5"/>
      <c r="C22" s="6"/>
      <c r="D22" s="6"/>
      <c r="E22" s="6"/>
      <c r="F22" s="6"/>
    </row>
    <row r="23" spans="1:8" x14ac:dyDescent="0.3">
      <c r="A23" s="40" t="s">
        <v>16</v>
      </c>
      <c r="B23" s="34"/>
      <c r="C23" s="34"/>
      <c r="D23" s="34"/>
      <c r="E23" s="34"/>
      <c r="F23" s="34"/>
    </row>
    <row r="24" spans="1:8" x14ac:dyDescent="0.3">
      <c r="A24" s="34" t="s">
        <v>17</v>
      </c>
      <c r="B24" s="34"/>
      <c r="C24" s="34"/>
      <c r="D24" s="34"/>
      <c r="E24" s="34"/>
      <c r="F24" s="34"/>
    </row>
    <row r="25" spans="1:8" x14ac:dyDescent="0.3">
      <c r="A25" s="34" t="s">
        <v>18</v>
      </c>
      <c r="B25" s="34"/>
      <c r="C25" s="34"/>
      <c r="D25" s="34"/>
      <c r="E25" s="34"/>
      <c r="F25" s="34"/>
    </row>
    <row r="26" spans="1:8" x14ac:dyDescent="0.3">
      <c r="A26" s="34" t="s">
        <v>19</v>
      </c>
      <c r="B26" s="34"/>
      <c r="C26" s="34"/>
      <c r="D26" s="34"/>
      <c r="E26" s="34"/>
      <c r="F26" s="34"/>
    </row>
    <row r="27" spans="1:8" x14ac:dyDescent="0.3">
      <c r="A27" s="34" t="s">
        <v>20</v>
      </c>
      <c r="B27" s="34"/>
      <c r="C27" s="34"/>
      <c r="D27" s="34"/>
      <c r="E27" s="34"/>
      <c r="F27" s="34"/>
    </row>
    <row r="28" spans="1:8" ht="32.1" customHeight="1" x14ac:dyDescent="0.3">
      <c r="A28" s="35" t="s">
        <v>21</v>
      </c>
      <c r="B28" s="34"/>
      <c r="C28" s="34"/>
      <c r="D28" s="34"/>
      <c r="E28" s="34"/>
      <c r="F28" s="34"/>
    </row>
    <row r="29" spans="1:8" x14ac:dyDescent="0.3">
      <c r="A29" s="34" t="s">
        <v>22</v>
      </c>
      <c r="B29" s="34"/>
      <c r="C29" s="34"/>
      <c r="D29" s="34"/>
      <c r="E29" s="34"/>
      <c r="F29" s="34"/>
    </row>
    <row r="30" spans="1:8" x14ac:dyDescent="0.3">
      <c r="A30" s="14" t="s">
        <v>23</v>
      </c>
      <c r="D30" s="15"/>
    </row>
    <row r="31" spans="1:8" x14ac:dyDescent="0.3">
      <c r="A31" s="12" t="s">
        <v>24</v>
      </c>
    </row>
    <row r="32" spans="1:8" ht="28.8" x14ac:dyDescent="0.3">
      <c r="A32" s="20" t="s">
        <v>25</v>
      </c>
      <c r="B32" s="20" t="s">
        <v>26</v>
      </c>
      <c r="C32" s="20" t="s">
        <v>27</v>
      </c>
      <c r="D32" s="20" t="s">
        <v>28</v>
      </c>
      <c r="E32" s="20" t="s">
        <v>29</v>
      </c>
      <c r="F32" s="20" t="s">
        <v>30</v>
      </c>
      <c r="G32" s="20" t="s">
        <v>31</v>
      </c>
      <c r="H32" s="20" t="s">
        <v>32</v>
      </c>
    </row>
    <row r="33" spans="1:8" ht="28.8" x14ac:dyDescent="0.3">
      <c r="A33" s="21" t="s">
        <v>33</v>
      </c>
      <c r="B33" s="21" t="s">
        <v>34</v>
      </c>
      <c r="C33" s="21">
        <v>400</v>
      </c>
      <c r="D33" s="21" t="s">
        <v>35</v>
      </c>
      <c r="E33" s="22">
        <v>46</v>
      </c>
      <c r="F33" s="21">
        <f>IF(ISBLANK(E33),"", PRODUCT(C33,E33))</f>
        <v>18400</v>
      </c>
      <c r="G33" s="23" t="s">
        <v>72</v>
      </c>
      <c r="H33" s="21"/>
    </row>
    <row r="34" spans="1:8" ht="28.8" x14ac:dyDescent="0.3">
      <c r="A34" s="21" t="s">
        <v>36</v>
      </c>
      <c r="B34" s="21" t="s">
        <v>37</v>
      </c>
      <c r="C34" s="21"/>
      <c r="D34" s="21"/>
      <c r="E34" s="21"/>
      <c r="F34" s="21"/>
      <c r="G34" s="21"/>
      <c r="H34" s="23" t="s">
        <v>73</v>
      </c>
    </row>
    <row r="35" spans="1:8" ht="28.8" x14ac:dyDescent="0.3">
      <c r="A35" s="21" t="s">
        <v>38</v>
      </c>
      <c r="B35" s="21" t="s">
        <v>39</v>
      </c>
      <c r="C35" s="21"/>
      <c r="D35" s="21"/>
      <c r="E35" s="21"/>
      <c r="F35" s="21"/>
      <c r="G35" s="21"/>
      <c r="H35" s="23" t="s">
        <v>74</v>
      </c>
    </row>
    <row r="36" spans="1:8" x14ac:dyDescent="0.3">
      <c r="A36" s="21" t="s">
        <v>40</v>
      </c>
      <c r="B36" s="21" t="s">
        <v>41</v>
      </c>
      <c r="C36" s="21"/>
      <c r="D36" s="21"/>
      <c r="E36" s="21"/>
      <c r="F36" s="21"/>
      <c r="G36" s="21"/>
      <c r="H36" s="23" t="s">
        <v>75</v>
      </c>
    </row>
    <row r="37" spans="1:8" ht="28.8" x14ac:dyDescent="0.3">
      <c r="A37" s="21" t="s">
        <v>42</v>
      </c>
      <c r="B37" s="21" t="s">
        <v>43</v>
      </c>
      <c r="C37" s="21"/>
      <c r="D37" s="21"/>
      <c r="E37" s="21"/>
      <c r="F37" s="21"/>
      <c r="G37" s="21"/>
      <c r="H37" s="23" t="s">
        <v>76</v>
      </c>
    </row>
    <row r="38" spans="1:8" ht="43.2" x14ac:dyDescent="0.3">
      <c r="A38" s="21" t="s">
        <v>44</v>
      </c>
      <c r="B38" s="21" t="s">
        <v>45</v>
      </c>
      <c r="C38" s="21"/>
      <c r="D38" s="21"/>
      <c r="E38" s="21"/>
      <c r="F38" s="21"/>
      <c r="G38" s="21"/>
      <c r="H38" s="23" t="s">
        <v>77</v>
      </c>
    </row>
    <row r="39" spans="1:8" x14ac:dyDescent="0.3">
      <c r="A39" s="24"/>
      <c r="B39" s="24"/>
      <c r="C39" s="24"/>
      <c r="D39" s="24"/>
      <c r="E39" s="20" t="s">
        <v>46</v>
      </c>
      <c r="F39" s="20">
        <f>IF((COUNT(C33:C38)&lt;&gt;COUNT(F33:F38)),"", ROUND(SUM(F33:F38),2))</f>
        <v>18400</v>
      </c>
      <c r="G39" s="25" t="str">
        <f>IF((COUNT(C33:C38)&lt;&gt;COUNT(F33:F38)),"Neužpildytos visų objektų kainos", "")</f>
        <v/>
      </c>
      <c r="H39" s="24"/>
    </row>
    <row r="40" spans="1:8" ht="28.8" x14ac:dyDescent="0.3">
      <c r="A40" s="24"/>
      <c r="B40" s="24"/>
      <c r="C40" s="20" t="s">
        <v>47</v>
      </c>
      <c r="D40" s="23">
        <v>5</v>
      </c>
      <c r="E40" s="20" t="s">
        <v>48</v>
      </c>
      <c r="F40" s="20">
        <f>IF(OR(F39="",D40=""),"", ROUND(PRODUCT(D40,F39)/100,2))</f>
        <v>920</v>
      </c>
      <c r="G40" s="25" t="str">
        <f>IF(D40="", "Nurodykite taikomą PVM dydį", "")</f>
        <v/>
      </c>
      <c r="H40" s="24"/>
    </row>
    <row r="41" spans="1:8" x14ac:dyDescent="0.3">
      <c r="A41" s="24"/>
      <c r="B41" s="24"/>
      <c r="C41" s="24"/>
      <c r="D41" s="24"/>
      <c r="E41" s="20" t="s">
        <v>49</v>
      </c>
      <c r="F41" s="20">
        <f>IF(ISBLANK(F40), "", ROUND(SUM(F39:F40),2))</f>
        <v>19320</v>
      </c>
      <c r="G41" s="24"/>
      <c r="H41" s="24"/>
    </row>
    <row r="42" spans="1:8" x14ac:dyDescent="0.3">
      <c r="A42" s="24"/>
      <c r="B42" s="24"/>
      <c r="C42" s="24"/>
      <c r="D42" s="24"/>
      <c r="E42" s="24"/>
      <c r="F42" s="24"/>
      <c r="G42" s="24"/>
      <c r="H42" s="24"/>
    </row>
    <row r="43" spans="1:8" x14ac:dyDescent="0.3">
      <c r="A43" s="24"/>
      <c r="B43" s="24"/>
      <c r="C43" s="24"/>
      <c r="D43" s="24"/>
      <c r="E43" s="24"/>
      <c r="F43" s="24"/>
      <c r="G43" s="24"/>
      <c r="H43" s="24"/>
    </row>
  </sheetData>
  <sheetProtection algorithmName="SHA-512" hashValue="fosUSFXdHjEQ2yB3pGPVfAjbQewqTKhSWJGoWTFG2vfwhiZRwZECFBdpbzySibMObTUeJIc/i75BQOXAQGNDzg==" saltValue="IUcCwMrl6oxJnjnHQXdGZw=="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7"/>
  <sheetViews>
    <sheetView topLeftCell="A13" workbookViewId="0">
      <selection activeCell="H33" sqref="H33:J3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1" t="s">
        <v>50</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7"/>
      <c r="B4" s="7"/>
      <c r="C4" s="7"/>
      <c r="D4" s="7"/>
      <c r="E4" s="7"/>
      <c r="F4" s="7"/>
      <c r="G4" s="7"/>
      <c r="H4" s="7"/>
      <c r="I4" s="7"/>
      <c r="J4" s="7"/>
    </row>
    <row r="5" spans="1:11" ht="48" customHeight="1" x14ac:dyDescent="0.3">
      <c r="A5" s="42" t="s">
        <v>51</v>
      </c>
      <c r="B5" s="43"/>
      <c r="C5" s="44" t="s">
        <v>52</v>
      </c>
      <c r="D5" s="45"/>
      <c r="E5" s="43"/>
      <c r="F5" s="44" t="s">
        <v>53</v>
      </c>
      <c r="G5" s="45"/>
      <c r="H5" s="43"/>
      <c r="I5" s="44" t="s">
        <v>54</v>
      </c>
      <c r="J5" s="43"/>
      <c r="K5" s="9" t="s">
        <v>55</v>
      </c>
    </row>
    <row r="6" spans="1:11" ht="17.25" customHeight="1" x14ac:dyDescent="0.3">
      <c r="A6" s="46"/>
      <c r="B6" s="27"/>
      <c r="C6" s="47"/>
      <c r="D6" s="48"/>
      <c r="E6" s="27"/>
      <c r="F6" s="47"/>
      <c r="G6" s="48"/>
      <c r="H6" s="27"/>
      <c r="I6" s="47"/>
      <c r="J6" s="27"/>
      <c r="K6" s="16"/>
    </row>
    <row r="7" spans="1:11" ht="17.25" customHeight="1" x14ac:dyDescent="0.3">
      <c r="A7" s="46"/>
      <c r="B7" s="27"/>
      <c r="C7" s="47"/>
      <c r="D7" s="48"/>
      <c r="E7" s="27"/>
      <c r="F7" s="47"/>
      <c r="G7" s="48"/>
      <c r="H7" s="27"/>
      <c r="I7" s="47"/>
      <c r="J7" s="27"/>
      <c r="K7" s="16"/>
    </row>
    <row r="8" spans="1:11" ht="17.25" customHeight="1" x14ac:dyDescent="0.3">
      <c r="A8" s="46"/>
      <c r="B8" s="27"/>
      <c r="C8" s="47"/>
      <c r="D8" s="48"/>
      <c r="E8" s="27"/>
      <c r="F8" s="47"/>
      <c r="G8" s="48"/>
      <c r="H8" s="27"/>
      <c r="I8" s="47"/>
      <c r="J8" s="27"/>
      <c r="K8" s="16"/>
    </row>
    <row r="9" spans="1:11" ht="17.25" customHeight="1" x14ac:dyDescent="0.3">
      <c r="A9" s="46"/>
      <c r="B9" s="27"/>
      <c r="C9" s="47"/>
      <c r="D9" s="48"/>
      <c r="E9" s="27"/>
      <c r="F9" s="47"/>
      <c r="G9" s="48"/>
      <c r="H9" s="27"/>
      <c r="I9" s="47"/>
      <c r="J9" s="27"/>
      <c r="K9" s="16"/>
    </row>
    <row r="10" spans="1:11" ht="17.25" customHeight="1" x14ac:dyDescent="0.3">
      <c r="A10" s="46"/>
      <c r="B10" s="27"/>
      <c r="C10" s="47"/>
      <c r="D10" s="48"/>
      <c r="E10" s="27"/>
      <c r="F10" s="47"/>
      <c r="G10" s="48"/>
      <c r="H10" s="27"/>
      <c r="I10" s="47"/>
      <c r="J10" s="27"/>
      <c r="K10" s="16"/>
    </row>
    <row r="11" spans="1:11" ht="48.9" customHeight="1" x14ac:dyDescent="0.3">
      <c r="A11" s="49" t="s">
        <v>56</v>
      </c>
      <c r="B11" s="34"/>
      <c r="C11" s="34"/>
      <c r="D11" s="34"/>
      <c r="E11" s="34"/>
      <c r="F11" s="34"/>
      <c r="G11" s="34"/>
      <c r="H11" s="34"/>
      <c r="I11" s="34"/>
      <c r="J11" s="34"/>
      <c r="K11" s="34"/>
    </row>
    <row r="12" spans="1:11" ht="15.9" customHeight="1" thickBot="1" x14ac:dyDescent="0.35">
      <c r="A12" s="10"/>
      <c r="B12" s="10"/>
      <c r="C12" s="10"/>
      <c r="D12" s="10"/>
      <c r="E12" s="10"/>
      <c r="F12" s="10"/>
      <c r="G12" s="10"/>
      <c r="H12" s="10"/>
      <c r="I12" s="10"/>
      <c r="J12" s="10"/>
      <c r="K12" s="11"/>
    </row>
    <row r="13" spans="1:11" ht="48.9" customHeight="1" x14ac:dyDescent="0.3">
      <c r="A13" s="42" t="s">
        <v>26</v>
      </c>
      <c r="B13" s="43"/>
      <c r="C13" s="44" t="s">
        <v>52</v>
      </c>
      <c r="D13" s="45"/>
      <c r="E13" s="43"/>
      <c r="F13" s="44" t="s">
        <v>57</v>
      </c>
      <c r="G13" s="45"/>
      <c r="H13" s="43"/>
      <c r="I13" s="50" t="s">
        <v>54</v>
      </c>
      <c r="J13" s="51"/>
      <c r="K13" s="11"/>
    </row>
    <row r="14" spans="1:11" ht="17.25" customHeight="1" x14ac:dyDescent="0.3">
      <c r="A14" s="46"/>
      <c r="B14" s="27"/>
      <c r="C14" s="47"/>
      <c r="D14" s="48"/>
      <c r="E14" s="27"/>
      <c r="F14" s="47"/>
      <c r="G14" s="48"/>
      <c r="H14" s="27"/>
      <c r="I14" s="52"/>
      <c r="J14" s="53"/>
      <c r="K14" s="11"/>
    </row>
    <row r="15" spans="1:11" ht="17.25" customHeight="1" x14ac:dyDescent="0.3">
      <c r="A15" s="46"/>
      <c r="B15" s="27"/>
      <c r="C15" s="47"/>
      <c r="D15" s="48"/>
      <c r="E15" s="27"/>
      <c r="F15" s="47"/>
      <c r="G15" s="48"/>
      <c r="H15" s="27"/>
      <c r="I15" s="52"/>
      <c r="J15" s="53"/>
      <c r="K15" s="11"/>
    </row>
    <row r="16" spans="1:11" ht="17.25" customHeight="1" x14ac:dyDescent="0.3">
      <c r="A16" s="46"/>
      <c r="B16" s="27"/>
      <c r="C16" s="47"/>
      <c r="D16" s="48"/>
      <c r="E16" s="27"/>
      <c r="F16" s="47"/>
      <c r="G16" s="48"/>
      <c r="H16" s="27"/>
      <c r="I16" s="52"/>
      <c r="J16" s="53"/>
      <c r="K16" s="11"/>
    </row>
    <row r="17" spans="1:11" ht="17.25" customHeight="1" x14ac:dyDescent="0.3">
      <c r="A17" s="46"/>
      <c r="B17" s="27"/>
      <c r="C17" s="47"/>
      <c r="D17" s="48"/>
      <c r="E17" s="27"/>
      <c r="F17" s="47"/>
      <c r="G17" s="48"/>
      <c r="H17" s="27"/>
      <c r="I17" s="52"/>
      <c r="J17" s="53"/>
      <c r="K17" s="11"/>
    </row>
    <row r="18" spans="1:11" ht="17.25" customHeight="1" x14ac:dyDescent="0.3">
      <c r="A18" s="46"/>
      <c r="B18" s="27"/>
      <c r="C18" s="47"/>
      <c r="D18" s="48"/>
      <c r="E18" s="27"/>
      <c r="F18" s="47"/>
      <c r="G18" s="48"/>
      <c r="H18" s="27"/>
      <c r="I18" s="52"/>
      <c r="J18" s="53"/>
      <c r="K18" s="11"/>
    </row>
    <row r="20" spans="1:11" ht="15.9" customHeight="1" x14ac:dyDescent="0.3">
      <c r="A20" s="54" t="s">
        <v>58</v>
      </c>
      <c r="B20" s="34"/>
      <c r="C20" s="34"/>
      <c r="D20" s="34"/>
      <c r="E20" s="34"/>
      <c r="F20" s="34"/>
      <c r="G20" s="34"/>
      <c r="H20" s="34"/>
      <c r="I20" s="34"/>
      <c r="J20" s="34"/>
    </row>
    <row r="21" spans="1:11" ht="15.9" customHeight="1" thickBot="1" x14ac:dyDescent="0.35"/>
    <row r="22" spans="1:11" ht="15.9" customHeight="1" x14ac:dyDescent="0.3">
      <c r="A22" s="8" t="s">
        <v>25</v>
      </c>
      <c r="B22" s="55" t="s">
        <v>59</v>
      </c>
      <c r="C22" s="45"/>
      <c r="D22" s="45"/>
      <c r="E22" s="45"/>
      <c r="F22" s="45"/>
      <c r="G22" s="43"/>
      <c r="H22" s="56" t="s">
        <v>60</v>
      </c>
      <c r="I22" s="45"/>
      <c r="J22" s="51"/>
    </row>
    <row r="23" spans="1:11" ht="48" customHeight="1" x14ac:dyDescent="0.3">
      <c r="A23" s="17" t="s">
        <v>61</v>
      </c>
      <c r="B23" s="57" t="s">
        <v>62</v>
      </c>
      <c r="C23" s="48"/>
      <c r="D23" s="48"/>
      <c r="E23" s="48"/>
      <c r="F23" s="48"/>
      <c r="G23" s="27"/>
      <c r="H23" s="58"/>
      <c r="I23" s="48"/>
      <c r="J23" s="53"/>
    </row>
    <row r="24" spans="1:11" ht="48" customHeight="1" x14ac:dyDescent="0.3">
      <c r="A24" s="17" t="s">
        <v>63</v>
      </c>
      <c r="B24" s="57" t="s">
        <v>64</v>
      </c>
      <c r="C24" s="48"/>
      <c r="D24" s="48"/>
      <c r="E24" s="48"/>
      <c r="F24" s="48"/>
      <c r="G24" s="27"/>
      <c r="H24" s="58"/>
      <c r="I24" s="48"/>
      <c r="J24" s="53"/>
    </row>
    <row r="25" spans="1:11" ht="48" customHeight="1" x14ac:dyDescent="0.3">
      <c r="A25" s="17" t="s">
        <v>65</v>
      </c>
      <c r="B25" s="57" t="s">
        <v>66</v>
      </c>
      <c r="C25" s="48"/>
      <c r="D25" s="48"/>
      <c r="E25" s="48"/>
      <c r="F25" s="48"/>
      <c r="G25" s="27"/>
      <c r="H25" s="58"/>
      <c r="I25" s="48"/>
      <c r="J25" s="53"/>
    </row>
    <row r="26" spans="1:11" ht="21" customHeight="1" x14ac:dyDescent="0.3">
      <c r="A26" s="18" t="s">
        <v>88</v>
      </c>
      <c r="B26" s="59" t="s">
        <v>89</v>
      </c>
      <c r="C26" s="48"/>
      <c r="D26" s="48"/>
      <c r="E26" s="48"/>
      <c r="F26" s="48"/>
      <c r="G26" s="27"/>
      <c r="H26" s="58" t="s">
        <v>90</v>
      </c>
      <c r="I26" s="48"/>
      <c r="J26" s="53"/>
    </row>
    <row r="27" spans="1:11" ht="21" customHeight="1" x14ac:dyDescent="0.3">
      <c r="A27" s="18" t="s">
        <v>91</v>
      </c>
      <c r="B27" s="59" t="s">
        <v>92</v>
      </c>
      <c r="C27" s="48"/>
      <c r="D27" s="48"/>
      <c r="E27" s="48"/>
      <c r="F27" s="48"/>
      <c r="G27" s="27"/>
      <c r="H27" s="58" t="s">
        <v>90</v>
      </c>
      <c r="I27" s="48"/>
      <c r="J27" s="53"/>
    </row>
    <row r="28" spans="1:11" ht="21" customHeight="1" x14ac:dyDescent="0.3">
      <c r="A28" s="18" t="s">
        <v>93</v>
      </c>
      <c r="B28" s="59" t="s">
        <v>94</v>
      </c>
      <c r="C28" s="48"/>
      <c r="D28" s="48"/>
      <c r="E28" s="48"/>
      <c r="F28" s="48"/>
      <c r="G28" s="27"/>
      <c r="H28" s="58" t="s">
        <v>90</v>
      </c>
      <c r="I28" s="48"/>
      <c r="J28" s="53"/>
    </row>
    <row r="29" spans="1:11" ht="21" customHeight="1" x14ac:dyDescent="0.3">
      <c r="A29" s="18" t="s">
        <v>95</v>
      </c>
      <c r="B29" s="59" t="s">
        <v>96</v>
      </c>
      <c r="C29" s="48"/>
      <c r="D29" s="48"/>
      <c r="E29" s="48"/>
      <c r="F29" s="48"/>
      <c r="G29" s="27"/>
      <c r="H29" s="58" t="s">
        <v>90</v>
      </c>
      <c r="I29" s="48"/>
      <c r="J29" s="53"/>
    </row>
    <row r="30" spans="1:11" ht="21" customHeight="1" x14ac:dyDescent="0.3">
      <c r="A30" s="18" t="s">
        <v>97</v>
      </c>
      <c r="B30" s="59" t="s">
        <v>98</v>
      </c>
      <c r="C30" s="48"/>
      <c r="D30" s="48"/>
      <c r="E30" s="48"/>
      <c r="F30" s="48"/>
      <c r="G30" s="27"/>
      <c r="H30" s="58" t="s">
        <v>90</v>
      </c>
      <c r="I30" s="48"/>
      <c r="J30" s="53"/>
    </row>
    <row r="31" spans="1:11" ht="21" customHeight="1" x14ac:dyDescent="0.3">
      <c r="A31" s="18" t="s">
        <v>99</v>
      </c>
      <c r="B31" s="59" t="s">
        <v>100</v>
      </c>
      <c r="C31" s="48"/>
      <c r="D31" s="48"/>
      <c r="E31" s="48"/>
      <c r="F31" s="48"/>
      <c r="G31" s="27"/>
      <c r="H31" s="58" t="s">
        <v>90</v>
      </c>
      <c r="I31" s="48"/>
      <c r="J31" s="53"/>
    </row>
    <row r="32" spans="1:11" ht="21" customHeight="1" x14ac:dyDescent="0.3">
      <c r="A32" s="18"/>
      <c r="B32" s="59"/>
      <c r="C32" s="48"/>
      <c r="D32" s="48"/>
      <c r="E32" s="48"/>
      <c r="F32" s="48"/>
      <c r="G32" s="27"/>
      <c r="H32" s="58"/>
      <c r="I32" s="48"/>
      <c r="J32" s="53"/>
    </row>
    <row r="33" spans="1:10" ht="21" customHeight="1" thickBot="1" x14ac:dyDescent="0.35">
      <c r="A33" s="19"/>
      <c r="B33" s="62"/>
      <c r="C33" s="63"/>
      <c r="D33" s="63"/>
      <c r="E33" s="63"/>
      <c r="F33" s="63"/>
      <c r="G33" s="64"/>
      <c r="H33" s="65"/>
      <c r="I33" s="66"/>
      <c r="J33" s="67"/>
    </row>
    <row r="35" spans="1:10" ht="102" customHeight="1" x14ac:dyDescent="0.3">
      <c r="A35" s="68" t="s">
        <v>67</v>
      </c>
      <c r="B35" s="34"/>
      <c r="C35" s="34"/>
      <c r="D35" s="34"/>
      <c r="E35" s="34"/>
      <c r="F35" s="34"/>
      <c r="G35" s="34"/>
      <c r="H35" s="34"/>
      <c r="I35" s="34"/>
      <c r="J35" s="34"/>
    </row>
    <row r="38" spans="1:10" x14ac:dyDescent="0.3">
      <c r="A38" s="60" t="s">
        <v>68</v>
      </c>
      <c r="B38" s="34"/>
      <c r="C38" s="34"/>
      <c r="D38" s="34"/>
      <c r="E38" s="61" t="s">
        <v>101</v>
      </c>
      <c r="F38" s="34"/>
      <c r="G38" s="34"/>
      <c r="H38" s="34"/>
      <c r="I38" s="34"/>
      <c r="J38" s="34"/>
    </row>
    <row r="40" spans="1:10" x14ac:dyDescent="0.3">
      <c r="A40" s="60" t="s">
        <v>69</v>
      </c>
      <c r="B40" s="34"/>
      <c r="C40" s="34"/>
      <c r="D40" s="34"/>
      <c r="E40" s="61" t="s">
        <v>102</v>
      </c>
      <c r="F40" s="34"/>
      <c r="G40" s="34"/>
      <c r="H40" s="34"/>
      <c r="I40" s="34"/>
      <c r="J40" s="34"/>
    </row>
    <row r="87" spans="1:1" ht="15.6" x14ac:dyDescent="0.3">
      <c r="A87" t="s">
        <v>70</v>
      </c>
    </row>
  </sheetData>
  <mergeCells count="80">
    <mergeCell ref="A40:D40"/>
    <mergeCell ref="E40:J40"/>
    <mergeCell ref="B30:G30"/>
    <mergeCell ref="H30:J30"/>
    <mergeCell ref="B31:G31"/>
    <mergeCell ref="H31:J31"/>
    <mergeCell ref="B32:G32"/>
    <mergeCell ref="H32:J32"/>
    <mergeCell ref="B33:G33"/>
    <mergeCell ref="H33:J33"/>
    <mergeCell ref="A35:J35"/>
    <mergeCell ref="A38:D38"/>
    <mergeCell ref="E38:J38"/>
    <mergeCell ref="B28:G28"/>
    <mergeCell ref="H28:J28"/>
    <mergeCell ref="B29:G29"/>
    <mergeCell ref="H29:J29"/>
    <mergeCell ref="B24:G24"/>
    <mergeCell ref="H24:J24"/>
    <mergeCell ref="B25:G25"/>
    <mergeCell ref="H25:J25"/>
    <mergeCell ref="B26:G26"/>
    <mergeCell ref="H26:J26"/>
    <mergeCell ref="B22:G22"/>
    <mergeCell ref="H22:J22"/>
    <mergeCell ref="B23:G23"/>
    <mergeCell ref="H23:J23"/>
    <mergeCell ref="B27:G27"/>
    <mergeCell ref="H27:J27"/>
    <mergeCell ref="A18:B18"/>
    <mergeCell ref="C18:E18"/>
    <mergeCell ref="F18:H18"/>
    <mergeCell ref="I18:J18"/>
    <mergeCell ref="A20:J20"/>
    <mergeCell ref="A14:B14"/>
    <mergeCell ref="C14:E14"/>
    <mergeCell ref="F14:H14"/>
    <mergeCell ref="I14:J14"/>
    <mergeCell ref="A15:B15"/>
    <mergeCell ref="C15:E15"/>
    <mergeCell ref="F15:H15"/>
    <mergeCell ref="I15:J15"/>
    <mergeCell ref="A16:B16"/>
    <mergeCell ref="C16:E16"/>
    <mergeCell ref="F16:H16"/>
    <mergeCell ref="I16:J16"/>
    <mergeCell ref="A17:B17"/>
    <mergeCell ref="C17:E17"/>
    <mergeCell ref="F17:H17"/>
    <mergeCell ref="I17:J17"/>
    <mergeCell ref="A11:K11"/>
    <mergeCell ref="A13:B13"/>
    <mergeCell ref="C13:E13"/>
    <mergeCell ref="F13:H13"/>
    <mergeCell ref="I13:J13"/>
    <mergeCell ref="A10:B10"/>
    <mergeCell ref="C10:E10"/>
    <mergeCell ref="F10:H10"/>
    <mergeCell ref="I10:J10"/>
    <mergeCell ref="A7:B7"/>
    <mergeCell ref="C7:E7"/>
    <mergeCell ref="F7:H7"/>
    <mergeCell ref="I7:J7"/>
    <mergeCell ref="A8:B8"/>
    <mergeCell ref="C8:E8"/>
    <mergeCell ref="F8:H8"/>
    <mergeCell ref="I8:J8"/>
    <mergeCell ref="A6:B6"/>
    <mergeCell ref="C6:E6"/>
    <mergeCell ref="F6:H6"/>
    <mergeCell ref="I6:J6"/>
    <mergeCell ref="A9:B9"/>
    <mergeCell ref="C9:E9"/>
    <mergeCell ref="F9:H9"/>
    <mergeCell ref="I9:J9"/>
    <mergeCell ref="A2:K3"/>
    <mergeCell ref="A5:B5"/>
    <mergeCell ref="C5:E5"/>
    <mergeCell ref="F5:H5"/>
    <mergeCell ref="I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B39D3-124A-4E14-B332-21A0F80E4079}">
  <ds:schemaRefs>
    <ds:schemaRef ds:uri="http://schemas.microsoft.com/sharepoint/v3/contenttype/forms"/>
  </ds:schemaRefs>
</ds:datastoreItem>
</file>

<file path=customXml/itemProps2.xml><?xml version="1.0" encoding="utf-8"?>
<ds:datastoreItem xmlns:ds="http://schemas.openxmlformats.org/officeDocument/2006/customXml" ds:itemID="{676663BA-40A1-4AEC-8974-328B182A8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Diamedica | Konkursai</cp:lastModifiedBy>
  <dcterms:created xsi:type="dcterms:W3CDTF">2023-04-04T12:16:45Z</dcterms:created>
  <dcterms:modified xsi:type="dcterms:W3CDTF">2023-07-06T07:44:29Z</dcterms:modified>
</cp:coreProperties>
</file>